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6560" activeTab="3"/>
  </bookViews>
  <sheets>
    <sheet name="113122001型錄碼" sheetId="79" r:id="rId1"/>
    <sheet name="113122001 簽核檔" sheetId="80" r:id="rId2"/>
    <sheet name="工作表1" sheetId="81" r:id="rId3"/>
    <sheet name="工作表2" sheetId="83" r:id="rId4"/>
    <sheet name="發票" sheetId="82" r:id="rId5"/>
    <sheet name="費用請款單" sheetId="86" r:id="rId6"/>
  </sheets>
  <externalReferences>
    <externalReference r:id="rId7"/>
    <externalReference r:id="rId8"/>
  </externalReferences>
  <definedNames>
    <definedName name="_xlnm._FilterDatabase" localSheetId="0" hidden="1">'113122001型錄碼'!$A$2:$AA$507</definedName>
    <definedName name="Data1">'[1]6b7e1a74-a688-489e-b984-23ed90c'!$A$2:$A$12</definedName>
    <definedName name="Data10">'[1]6b7e1a74-a688-489e-b984-23ed90c'!$J$2:$J$3</definedName>
    <definedName name="Data9">'[1]6b7e1a74-a688-489e-b984-23ed90c'!$I$2:$I$517</definedName>
  </definedNames>
  <calcPr calcId="152511"/>
</workbook>
</file>

<file path=xl/calcChain.xml><?xml version="1.0" encoding="utf-8"?>
<calcChain xmlns="http://schemas.openxmlformats.org/spreadsheetml/2006/main">
  <c r="D71" i="81" l="1"/>
  <c r="D67" i="81"/>
  <c r="D63" i="81"/>
  <c r="D59" i="81"/>
  <c r="D54" i="81"/>
  <c r="G58" i="83" l="1"/>
  <c r="G57" i="83"/>
  <c r="G56" i="83"/>
  <c r="G55" i="83"/>
  <c r="G54" i="83"/>
  <c r="G53" i="83"/>
  <c r="G52" i="83"/>
  <c r="G51" i="83"/>
  <c r="G50" i="83"/>
  <c r="G49" i="83"/>
  <c r="G48" i="83"/>
  <c r="G47" i="83"/>
  <c r="G46" i="83"/>
  <c r="G45" i="83"/>
  <c r="G44" i="83"/>
  <c r="G43" i="83"/>
  <c r="G42" i="83"/>
  <c r="G41" i="83"/>
  <c r="G40" i="83"/>
  <c r="G39" i="83"/>
  <c r="G38" i="83"/>
  <c r="G37" i="83"/>
  <c r="G36" i="83"/>
  <c r="G35" i="83"/>
  <c r="G34" i="83"/>
  <c r="G33" i="83"/>
  <c r="G32" i="83"/>
  <c r="G31" i="83"/>
  <c r="G30" i="83"/>
  <c r="G29" i="83"/>
  <c r="G28" i="83"/>
  <c r="G27" i="83"/>
  <c r="G26" i="83"/>
  <c r="G25" i="83"/>
  <c r="G24" i="83"/>
  <c r="G23" i="83"/>
  <c r="G22" i="83"/>
  <c r="G21" i="83"/>
  <c r="G20" i="83"/>
  <c r="G19" i="83"/>
  <c r="G18" i="83"/>
  <c r="G17" i="83"/>
  <c r="G16" i="83"/>
  <c r="G15" i="83"/>
  <c r="G14" i="83"/>
  <c r="G13" i="83"/>
  <c r="G12" i="83"/>
  <c r="G11" i="83"/>
  <c r="G10" i="83"/>
  <c r="G9" i="83"/>
  <c r="G8" i="83"/>
  <c r="G7" i="83"/>
  <c r="G6" i="83"/>
  <c r="G5" i="83"/>
  <c r="G4" i="83"/>
  <c r="G3" i="83"/>
  <c r="G2" i="83"/>
  <c r="I71" i="81" l="1"/>
  <c r="H71" i="81"/>
  <c r="F71" i="81"/>
  <c r="E71" i="81"/>
  <c r="K3" i="82" l="1"/>
  <c r="K4" i="82"/>
  <c r="K5" i="82"/>
  <c r="K6" i="82"/>
  <c r="K7" i="82"/>
  <c r="K2" i="82"/>
  <c r="I63" i="81" l="1"/>
  <c r="H63" i="81"/>
  <c r="F63" i="81"/>
  <c r="E63" i="81"/>
  <c r="I59" i="81" l="1"/>
  <c r="H59" i="81"/>
  <c r="F59" i="81"/>
  <c r="E59" i="81"/>
  <c r="I67" i="81"/>
  <c r="H67" i="81"/>
  <c r="F67" i="81"/>
  <c r="E67" i="81"/>
  <c r="E55" i="81"/>
  <c r="F55" i="81"/>
  <c r="H55" i="81"/>
  <c r="I55" i="81"/>
  <c r="I54" i="81"/>
  <c r="H54" i="81"/>
  <c r="F54" i="81"/>
  <c r="E54" i="81"/>
  <c r="G3" i="82"/>
  <c r="G4" i="82"/>
  <c r="G5" i="82"/>
  <c r="G6" i="82"/>
  <c r="G7" i="82"/>
  <c r="G2" i="82"/>
  <c r="H3" i="81"/>
  <c r="H4" i="81"/>
  <c r="H5" i="81"/>
  <c r="H6" i="81"/>
  <c r="H7" i="81"/>
  <c r="H8" i="81"/>
  <c r="H9" i="81"/>
  <c r="H10" i="81"/>
  <c r="H11" i="81"/>
  <c r="H12" i="81"/>
  <c r="H13" i="81"/>
  <c r="H14" i="81"/>
  <c r="H15" i="81"/>
  <c r="H16" i="81"/>
  <c r="H17" i="81"/>
  <c r="H18" i="81"/>
  <c r="H19" i="81"/>
  <c r="H20" i="81"/>
  <c r="H21" i="81"/>
  <c r="H22" i="81"/>
  <c r="H23" i="81"/>
  <c r="H24" i="81"/>
  <c r="H25" i="81"/>
  <c r="H26" i="81"/>
  <c r="H27" i="81"/>
  <c r="H28" i="81"/>
  <c r="H29" i="81"/>
  <c r="H30" i="81"/>
  <c r="H31" i="81"/>
  <c r="H32" i="81"/>
  <c r="H33" i="81"/>
  <c r="H34" i="81"/>
  <c r="H35" i="81"/>
  <c r="H36" i="81"/>
  <c r="H37" i="81"/>
  <c r="H38" i="81"/>
  <c r="H39" i="81"/>
  <c r="H40" i="81"/>
  <c r="H41" i="81"/>
  <c r="H42" i="81"/>
  <c r="H43" i="81"/>
  <c r="H44" i="81"/>
  <c r="H45" i="81"/>
  <c r="H46" i="81"/>
  <c r="H47" i="81"/>
  <c r="H52" i="81"/>
  <c r="H48" i="81"/>
  <c r="H49" i="81"/>
  <c r="H50" i="81"/>
  <c r="H51" i="81"/>
  <c r="H53" i="81"/>
  <c r="H57" i="81" l="1"/>
  <c r="H58" i="81"/>
  <c r="H62" i="81"/>
  <c r="H66" i="81"/>
  <c r="H70" i="81"/>
  <c r="H2" i="81"/>
  <c r="AA507" i="79" l="1"/>
  <c r="Z507" i="79"/>
  <c r="Y507" i="79"/>
  <c r="X507" i="79"/>
  <c r="W507" i="79"/>
  <c r="V507" i="79"/>
  <c r="U507" i="79"/>
  <c r="T507" i="79"/>
  <c r="S507" i="79"/>
  <c r="R507" i="79"/>
  <c r="Q507" i="79"/>
  <c r="P507" i="79"/>
  <c r="N507" i="79"/>
  <c r="M507" i="79"/>
  <c r="L507" i="79"/>
  <c r="K507" i="79"/>
  <c r="J507" i="79"/>
  <c r="I507" i="79"/>
  <c r="H507" i="79"/>
  <c r="G507" i="79"/>
  <c r="F507" i="79"/>
  <c r="E506" i="79"/>
  <c r="E505" i="79"/>
  <c r="E504" i="79"/>
  <c r="E503" i="79"/>
  <c r="E502" i="79"/>
  <c r="E501" i="79"/>
  <c r="E500" i="79"/>
  <c r="E499" i="79"/>
  <c r="E498" i="79"/>
  <c r="E497" i="79"/>
  <c r="E496" i="79"/>
  <c r="E495" i="79"/>
  <c r="E494" i="79"/>
  <c r="E493" i="79"/>
  <c r="E492" i="79"/>
  <c r="E491" i="79"/>
  <c r="E490" i="79"/>
  <c r="E489" i="79"/>
  <c r="E488" i="79"/>
  <c r="E487" i="79"/>
  <c r="E486" i="79"/>
  <c r="E485" i="79"/>
  <c r="E484" i="79"/>
  <c r="E483" i="79"/>
  <c r="E482" i="79"/>
  <c r="E481" i="79"/>
  <c r="E480" i="79"/>
  <c r="E479" i="79"/>
  <c r="E478" i="79"/>
  <c r="E477" i="79"/>
  <c r="E476" i="79"/>
  <c r="E475" i="79"/>
  <c r="E474" i="79"/>
  <c r="E473" i="79"/>
  <c r="E472" i="79"/>
  <c r="E471" i="79"/>
  <c r="E470" i="79"/>
  <c r="E469" i="79"/>
  <c r="E468" i="79"/>
  <c r="E467" i="79"/>
  <c r="E466" i="79"/>
  <c r="E465" i="79"/>
  <c r="E464" i="79"/>
  <c r="E463" i="79"/>
  <c r="E462" i="79"/>
  <c r="E461" i="79"/>
  <c r="E460" i="79"/>
  <c r="E459" i="79"/>
  <c r="E458" i="79"/>
  <c r="E457" i="79"/>
  <c r="E456" i="79"/>
  <c r="E455" i="79"/>
  <c r="E454" i="79"/>
  <c r="E453" i="79"/>
  <c r="E452" i="79"/>
  <c r="E451" i="79"/>
  <c r="E450" i="79"/>
  <c r="E449" i="79"/>
  <c r="E448" i="79"/>
  <c r="E447" i="79"/>
  <c r="E446" i="79"/>
  <c r="E445" i="79"/>
  <c r="E444" i="79"/>
  <c r="E443" i="79"/>
  <c r="E442" i="79"/>
  <c r="E441" i="79"/>
  <c r="E440" i="79"/>
  <c r="E439" i="79"/>
  <c r="E438" i="79"/>
  <c r="E437" i="79"/>
  <c r="E436" i="79"/>
  <c r="E435" i="79"/>
  <c r="E434" i="79"/>
  <c r="E433" i="79"/>
  <c r="E432" i="79"/>
  <c r="E431" i="79"/>
  <c r="E430" i="79"/>
  <c r="E429" i="79"/>
  <c r="E428" i="79"/>
  <c r="E427" i="79"/>
  <c r="E426" i="79"/>
  <c r="E425" i="79"/>
  <c r="E424" i="79"/>
  <c r="E423" i="79"/>
  <c r="E422" i="79"/>
  <c r="E421" i="79"/>
  <c r="E420" i="79"/>
  <c r="E419" i="79"/>
  <c r="E418" i="79"/>
  <c r="E417" i="79"/>
  <c r="E416" i="79"/>
  <c r="E415" i="79"/>
  <c r="E414" i="79"/>
  <c r="E413" i="79"/>
  <c r="E412" i="79"/>
  <c r="E411" i="79"/>
  <c r="E410" i="79"/>
  <c r="E409" i="79"/>
  <c r="E408" i="79"/>
  <c r="E407" i="79"/>
  <c r="E406" i="79"/>
  <c r="E405" i="79"/>
  <c r="E404" i="79"/>
  <c r="E403" i="79"/>
  <c r="E402" i="79"/>
  <c r="E401" i="79"/>
  <c r="E400" i="79"/>
  <c r="E399" i="79"/>
  <c r="E398" i="79"/>
  <c r="E397" i="79"/>
  <c r="E396" i="79"/>
  <c r="E395" i="79"/>
  <c r="E394" i="79"/>
  <c r="E393" i="79"/>
  <c r="E392" i="79"/>
  <c r="E391" i="79"/>
  <c r="E390" i="79"/>
  <c r="E389" i="79"/>
  <c r="E388" i="79"/>
  <c r="E387" i="79"/>
  <c r="E386" i="79"/>
  <c r="E385" i="79"/>
  <c r="E384" i="79"/>
  <c r="E383" i="79"/>
  <c r="E382" i="79"/>
  <c r="E381" i="79"/>
  <c r="E380" i="79"/>
  <c r="E379" i="79"/>
  <c r="E378" i="79"/>
  <c r="E377" i="79"/>
  <c r="E376" i="79"/>
  <c r="E375" i="79"/>
  <c r="E374" i="79"/>
  <c r="E373" i="79"/>
  <c r="E372" i="79"/>
  <c r="E371" i="79"/>
  <c r="E370" i="79"/>
  <c r="E369" i="79"/>
  <c r="E368" i="79"/>
  <c r="E367" i="79"/>
  <c r="E366" i="79"/>
  <c r="E365" i="79"/>
  <c r="E364" i="79"/>
  <c r="E363" i="79"/>
  <c r="E362" i="79"/>
  <c r="E361" i="79"/>
  <c r="E360" i="79"/>
  <c r="E359" i="79"/>
  <c r="E358" i="79"/>
  <c r="E357" i="79"/>
  <c r="E356" i="79"/>
  <c r="E355" i="79"/>
  <c r="E354" i="79"/>
  <c r="E353" i="79"/>
  <c r="E352" i="79"/>
  <c r="E351" i="79"/>
  <c r="E350" i="79"/>
  <c r="E349" i="79"/>
  <c r="E348" i="79"/>
  <c r="E347" i="79"/>
  <c r="E346" i="79"/>
  <c r="E345" i="79"/>
  <c r="E344" i="79"/>
  <c r="E343" i="79"/>
  <c r="E342" i="79"/>
  <c r="E341" i="79"/>
  <c r="E340" i="79"/>
  <c r="E339" i="79"/>
  <c r="E338" i="79"/>
  <c r="E337" i="79"/>
  <c r="E336" i="79"/>
  <c r="E335" i="79"/>
  <c r="E334" i="79"/>
  <c r="E333" i="79"/>
  <c r="E332" i="79"/>
  <c r="E331" i="79"/>
  <c r="E330" i="79"/>
  <c r="E329" i="79"/>
  <c r="E328" i="79"/>
  <c r="E327" i="79"/>
  <c r="E326" i="79"/>
  <c r="E325" i="79"/>
  <c r="E324" i="79"/>
  <c r="E323" i="79"/>
  <c r="E322" i="79"/>
  <c r="E321" i="79"/>
  <c r="E320" i="79"/>
  <c r="E319" i="79"/>
  <c r="E318" i="79"/>
  <c r="E317" i="79"/>
  <c r="E316" i="79"/>
  <c r="E315" i="79"/>
  <c r="E314" i="79"/>
  <c r="E313" i="79"/>
  <c r="E312" i="79"/>
  <c r="E311" i="79"/>
  <c r="E310" i="79"/>
  <c r="E309" i="79"/>
  <c r="E308" i="79"/>
  <c r="E307" i="79"/>
  <c r="E306" i="79"/>
  <c r="E305" i="79"/>
  <c r="E304" i="79"/>
  <c r="E303" i="79"/>
  <c r="E302" i="79"/>
  <c r="E301" i="79"/>
  <c r="E300" i="79"/>
  <c r="E299" i="79"/>
  <c r="E298" i="79"/>
  <c r="E297" i="79"/>
  <c r="E296" i="79"/>
  <c r="E295" i="79"/>
  <c r="E294" i="79"/>
  <c r="E293" i="79"/>
  <c r="E292" i="79"/>
  <c r="E291" i="79"/>
  <c r="E290" i="79"/>
  <c r="E289" i="79"/>
  <c r="E288" i="79"/>
  <c r="E287" i="79"/>
  <c r="O286" i="79"/>
  <c r="E286" i="79" s="1"/>
  <c r="E285" i="79"/>
  <c r="E284" i="79"/>
  <c r="E283" i="79"/>
  <c r="E282" i="79"/>
  <c r="E281" i="79"/>
  <c r="E280" i="79"/>
  <c r="E279" i="79"/>
  <c r="E278" i="79"/>
  <c r="E277" i="79"/>
  <c r="E276" i="79"/>
  <c r="E275" i="79"/>
  <c r="E274" i="79"/>
  <c r="E273" i="79"/>
  <c r="E272" i="79"/>
  <c r="E271" i="79"/>
  <c r="O270" i="79"/>
  <c r="E270" i="79" s="1"/>
  <c r="E269" i="79"/>
  <c r="O268" i="79"/>
  <c r="E268" i="79" s="1"/>
  <c r="E267" i="79"/>
  <c r="E266" i="79"/>
  <c r="E265" i="79"/>
  <c r="E264" i="79"/>
  <c r="E263" i="79"/>
  <c r="E262" i="79"/>
  <c r="E261" i="79"/>
  <c r="E260" i="79"/>
  <c r="E259" i="79"/>
  <c r="E258" i="79"/>
  <c r="E257" i="79"/>
  <c r="E256" i="79"/>
  <c r="E255" i="79"/>
  <c r="E254" i="79"/>
  <c r="E253" i="79"/>
  <c r="E252" i="79"/>
  <c r="E251" i="79"/>
  <c r="E250" i="79"/>
  <c r="E249" i="79"/>
  <c r="E248" i="79"/>
  <c r="E247" i="79"/>
  <c r="E246" i="79"/>
  <c r="E245" i="79"/>
  <c r="E244" i="79"/>
  <c r="E243" i="79"/>
  <c r="E242" i="79"/>
  <c r="E241" i="79"/>
  <c r="E240" i="79"/>
  <c r="E239" i="79"/>
  <c r="E238" i="79"/>
  <c r="E237" i="79"/>
  <c r="E236" i="79"/>
  <c r="E235" i="79"/>
  <c r="E234" i="79"/>
  <c r="E233" i="79"/>
  <c r="E232" i="79"/>
  <c r="E231" i="79"/>
  <c r="E230" i="79"/>
  <c r="E229" i="79"/>
  <c r="E228" i="79"/>
  <c r="E227" i="79"/>
  <c r="E226" i="79"/>
  <c r="E225" i="79"/>
  <c r="E224" i="79"/>
  <c r="E223" i="79"/>
  <c r="E222" i="79"/>
  <c r="E221" i="79"/>
  <c r="E220" i="79"/>
  <c r="E219" i="79"/>
  <c r="E218" i="79"/>
  <c r="E217" i="79"/>
  <c r="E216" i="79"/>
  <c r="E215" i="79"/>
  <c r="E214" i="79"/>
  <c r="E213" i="79"/>
  <c r="E212" i="79"/>
  <c r="E211" i="79"/>
  <c r="E210" i="79"/>
  <c r="E209" i="79"/>
  <c r="E208" i="79"/>
  <c r="E207" i="79"/>
  <c r="E206" i="79"/>
  <c r="E205" i="79"/>
  <c r="E204" i="79"/>
  <c r="E203" i="79"/>
  <c r="E202" i="79"/>
  <c r="E201" i="79"/>
  <c r="E200" i="79"/>
  <c r="E199" i="79"/>
  <c r="E198" i="79"/>
  <c r="E197" i="79"/>
  <c r="E196" i="79"/>
  <c r="E195" i="79"/>
  <c r="E194" i="79"/>
  <c r="E193" i="79"/>
  <c r="E192" i="79"/>
  <c r="E191" i="79"/>
  <c r="E190" i="79"/>
  <c r="E189" i="79"/>
  <c r="E188" i="79"/>
  <c r="E187" i="79"/>
  <c r="E186" i="79"/>
  <c r="E185" i="79"/>
  <c r="E184" i="79"/>
  <c r="E183" i="79"/>
  <c r="E182" i="79"/>
  <c r="E181" i="79"/>
  <c r="E180" i="79"/>
  <c r="E179" i="79"/>
  <c r="E178" i="79"/>
  <c r="E177" i="79"/>
  <c r="E176" i="79"/>
  <c r="E175" i="79"/>
  <c r="E174" i="79"/>
  <c r="E173" i="79"/>
  <c r="E172" i="79"/>
  <c r="E171" i="79"/>
  <c r="E170" i="79"/>
  <c r="E169" i="79"/>
  <c r="E168" i="79"/>
  <c r="E167" i="79"/>
  <c r="E166" i="79"/>
  <c r="E165" i="79"/>
  <c r="E164" i="79"/>
  <c r="E163" i="79"/>
  <c r="E162" i="79"/>
  <c r="E161" i="79"/>
  <c r="E160" i="79"/>
  <c r="E159" i="79"/>
  <c r="E158" i="79"/>
  <c r="E157" i="79"/>
  <c r="E156" i="79"/>
  <c r="E155" i="79"/>
  <c r="E154" i="79"/>
  <c r="E153" i="79"/>
  <c r="E152" i="79"/>
  <c r="E151" i="79"/>
  <c r="E150" i="79"/>
  <c r="E149" i="79"/>
  <c r="E148" i="79"/>
  <c r="E147" i="79"/>
  <c r="E146" i="79"/>
  <c r="E145" i="79"/>
  <c r="E144" i="79"/>
  <c r="E143" i="79"/>
  <c r="E142" i="79"/>
  <c r="E141" i="79"/>
  <c r="E140" i="79"/>
  <c r="E139" i="79"/>
  <c r="E138" i="79"/>
  <c r="E137" i="79"/>
  <c r="E136" i="79"/>
  <c r="E135" i="79"/>
  <c r="E134" i="79"/>
  <c r="E133" i="79"/>
  <c r="E132" i="79"/>
  <c r="E131" i="79"/>
  <c r="E130" i="79"/>
  <c r="E129" i="79"/>
  <c r="E128" i="79"/>
  <c r="E127" i="79"/>
  <c r="E126" i="79"/>
  <c r="E125" i="79"/>
  <c r="E124" i="79"/>
  <c r="E123" i="79"/>
  <c r="E122" i="79"/>
  <c r="E121" i="79"/>
  <c r="E120" i="79"/>
  <c r="E119" i="79"/>
  <c r="E118" i="79"/>
  <c r="E117" i="79"/>
  <c r="E116" i="79"/>
  <c r="E115" i="79"/>
  <c r="E114" i="79"/>
  <c r="E113" i="79"/>
  <c r="E112" i="79"/>
  <c r="E111" i="79"/>
  <c r="E110" i="79"/>
  <c r="E109" i="79"/>
  <c r="E108" i="79"/>
  <c r="E107" i="79"/>
  <c r="E106" i="79"/>
  <c r="E105" i="79"/>
  <c r="E104" i="79"/>
  <c r="E103" i="79"/>
  <c r="E102" i="79"/>
  <c r="E101" i="79"/>
  <c r="E100" i="79"/>
  <c r="E99" i="79"/>
  <c r="E98" i="79"/>
  <c r="E97" i="79"/>
  <c r="E96" i="79"/>
  <c r="E95" i="79"/>
  <c r="E94" i="79"/>
  <c r="E93" i="79"/>
  <c r="E92" i="79"/>
  <c r="E91" i="79"/>
  <c r="E90" i="79"/>
  <c r="E89" i="79"/>
  <c r="E88" i="79"/>
  <c r="E87" i="79"/>
  <c r="E86" i="79"/>
  <c r="E85" i="79"/>
  <c r="E84" i="79"/>
  <c r="E83" i="79"/>
  <c r="E82" i="79"/>
  <c r="E81" i="79"/>
  <c r="E80" i="79"/>
  <c r="E79" i="79"/>
  <c r="E78" i="79"/>
  <c r="E77" i="79"/>
  <c r="E76" i="79"/>
  <c r="E75" i="79"/>
  <c r="E74" i="79"/>
  <c r="E73" i="79"/>
  <c r="E72" i="79"/>
  <c r="E71" i="79"/>
  <c r="E70" i="79"/>
  <c r="E69" i="79"/>
  <c r="E68" i="79"/>
  <c r="E67" i="79"/>
  <c r="E66" i="79"/>
  <c r="E65" i="79"/>
  <c r="E64" i="79"/>
  <c r="E63" i="79"/>
  <c r="E62" i="79"/>
  <c r="E61" i="79"/>
  <c r="E60" i="79"/>
  <c r="E59" i="79"/>
  <c r="E58" i="79"/>
  <c r="E57" i="79"/>
  <c r="E56" i="79"/>
  <c r="E55" i="79"/>
  <c r="E54" i="79"/>
  <c r="E53" i="79"/>
  <c r="E52" i="79"/>
  <c r="E51" i="79"/>
  <c r="E50" i="79"/>
  <c r="E49" i="79"/>
  <c r="E48" i="79"/>
  <c r="E47" i="79"/>
  <c r="E46" i="79"/>
  <c r="E45" i="79"/>
  <c r="E44" i="79"/>
  <c r="E43" i="79"/>
  <c r="E42" i="79"/>
  <c r="E41" i="79"/>
  <c r="E40" i="79"/>
  <c r="E39" i="79"/>
  <c r="E38" i="79"/>
  <c r="E37" i="79"/>
  <c r="E36" i="79"/>
  <c r="E35" i="79"/>
  <c r="E34" i="79"/>
  <c r="E33" i="79"/>
  <c r="E32" i="79"/>
  <c r="E31" i="79"/>
  <c r="E30" i="79"/>
  <c r="E29" i="79"/>
  <c r="E28" i="79"/>
  <c r="E27" i="79"/>
  <c r="E26" i="79"/>
  <c r="E25" i="79"/>
  <c r="E24" i="79"/>
  <c r="E23" i="79"/>
  <c r="E22" i="79"/>
  <c r="E21" i="79"/>
  <c r="E20" i="79"/>
  <c r="E19" i="79"/>
  <c r="E18" i="79"/>
  <c r="E17" i="79"/>
  <c r="E16" i="79"/>
  <c r="E15" i="79"/>
  <c r="E14" i="79"/>
  <c r="E13" i="79"/>
  <c r="E12" i="79"/>
  <c r="E11" i="79"/>
  <c r="E10" i="79"/>
  <c r="E9" i="79"/>
  <c r="E8" i="79"/>
  <c r="E7" i="79"/>
  <c r="E6" i="79"/>
  <c r="E5" i="79"/>
  <c r="E4" i="79"/>
  <c r="E3" i="79"/>
  <c r="O507" i="79" l="1"/>
  <c r="E507" i="79" s="1"/>
</calcChain>
</file>

<file path=xl/sharedStrings.xml><?xml version="1.0" encoding="utf-8"?>
<sst xmlns="http://schemas.openxmlformats.org/spreadsheetml/2006/main" count="1995" uniqueCount="865">
  <si>
    <t xml:space="preserve">雄獅SIMBALION奇異筆200/黑/1.3mm </t>
  </si>
  <si>
    <t xml:space="preserve">雄獅SIMBALION奇異筆200/紅/1.3mm </t>
  </si>
  <si>
    <t xml:space="preserve">雄獅SIMBALION細字奇異筆600/紅/1.0mm </t>
  </si>
  <si>
    <t xml:space="preserve">利百代liberty高級六角皮頭鉛筆88/HB </t>
  </si>
  <si>
    <t xml:space="preserve">飛龍Pentel螢光筆S512-F/橙/3.6×1.4mm </t>
  </si>
  <si>
    <t xml:space="preserve">雄獅SIMBALION超細奇異筆800/藍/0.5mm </t>
  </si>
  <si>
    <t xml:space="preserve">雄獅SIMBALION超細奇異筆800/黑/0.5mm </t>
  </si>
  <si>
    <t>成功SUCCESS環保白板筆/黑</t>
  </si>
  <si>
    <t xml:space="preserve">力大牌環保板夾/66132-1 </t>
  </si>
  <si>
    <t xml:space="preserve">連勤LAN CHYN PP右上強力夾/LC511-1/藍/加高版 </t>
  </si>
  <si>
    <t xml:space="preserve">連勤LAN CHYN PP右中強力夾/LC511/藍 </t>
  </si>
  <si>
    <t xml:space="preserve">連勤LAN CHYN PP右上彈簧夾/LC512-1/藍 </t>
  </si>
  <si>
    <t>華麗牌圓點標籤WL-2031B/藍/16mm/420張/包</t>
  </si>
  <si>
    <t>華麗牌加強圈WL-8211/白/500片/盒</t>
  </si>
  <si>
    <t xml:space="preserve">利百代liberty二兩打印水/紅/55g </t>
  </si>
  <si>
    <t>SDI 111長尾夾0225B/25mm/12支/盒</t>
  </si>
  <si>
    <t>色影印紙/#110淺黃/A4/70g/500張/包</t>
  </si>
  <si>
    <t>色影印紙/#190淺綠/A4/70g/500張/包</t>
  </si>
  <si>
    <t xml:space="preserve">卡西歐CASIO標籤帶/黃色底黑色字/XR-9YW1/9mm×8M </t>
  </si>
  <si>
    <t xml:space="preserve">Panasonic大電流1號鹼性電池/2顆/收縮膜包/組 </t>
  </si>
  <si>
    <t xml:space="preserve">勁量Energizer 6號AAAA鹼性電池/2顆/卡 </t>
  </si>
  <si>
    <t>maxell鈕扣電池LR1130/10顆/1卡</t>
  </si>
  <si>
    <t xml:space="preserve">maxell鈕扣電池CR2032/5顆/1卡 </t>
  </si>
  <si>
    <t>maxell鈕扣電池LR44/10顆/1卡</t>
  </si>
  <si>
    <t>maxell鈕扣電池LR41/5顆/1卡</t>
  </si>
  <si>
    <t xml:space="preserve">maxell鈕扣電池CR2016/5顆/1卡 </t>
  </si>
  <si>
    <t xml:space="preserve">筆樂PENROTE軟性長型強力壓條磁鐵/KC1269/30cm/4支/卡 </t>
  </si>
  <si>
    <t>放盤表單</t>
  </si>
  <si>
    <t>切片包裝課(虛擬) 13123041</t>
    <phoneticPr fontId="1" type="noConversion"/>
  </si>
  <si>
    <t>瓶</t>
    <phoneticPr fontId="1" type="noConversion"/>
  </si>
  <si>
    <t>物品類別</t>
    <phoneticPr fontId="1" type="noConversion"/>
  </si>
  <si>
    <t>商品名稱</t>
    <phoneticPr fontId="1" type="noConversion"/>
  </si>
  <si>
    <t>單價</t>
    <phoneticPr fontId="1" type="noConversion"/>
  </si>
  <si>
    <t>總務課 15023020</t>
    <phoneticPr fontId="1" type="noConversion"/>
  </si>
  <si>
    <t>生產計畫課 13611040</t>
    <phoneticPr fontId="1" type="noConversion"/>
  </si>
  <si>
    <t>支</t>
    <phoneticPr fontId="1" type="noConversion"/>
  </si>
  <si>
    <t>雄獅SIMBALION細字奇異筆600/藍/1.0mm</t>
    <phoneticPr fontId="1" type="noConversion"/>
  </si>
  <si>
    <t>盒</t>
    <phoneticPr fontId="1" type="noConversion"/>
  </si>
  <si>
    <t>普樂士PLUS釘書針/10號/1000支/盒</t>
    <phoneticPr fontId="1" type="noConversion"/>
  </si>
  <si>
    <t>卡</t>
    <phoneticPr fontId="1" type="noConversion"/>
  </si>
  <si>
    <t>個</t>
    <phoneticPr fontId="1" type="noConversion"/>
  </si>
  <si>
    <t>捲</t>
    <phoneticPr fontId="1" type="noConversion"/>
  </si>
  <si>
    <t>項次</t>
    <phoneticPr fontId="1" type="noConversion"/>
  </si>
  <si>
    <t>Staples型錄碼</t>
    <phoneticPr fontId="1" type="noConversion"/>
  </si>
  <si>
    <t>財務部 15030020</t>
    <phoneticPr fontId="1" type="noConversion"/>
  </si>
  <si>
    <t>成型二課 13122041</t>
    <phoneticPr fontId="1" type="noConversion"/>
  </si>
  <si>
    <t>沖壓生產事業處 13100040</t>
    <phoneticPr fontId="1" type="noConversion"/>
  </si>
  <si>
    <t xml:space="preserve">雄獅SIMBALION超細奇異筆800/紅/0.5mm </t>
    <phoneticPr fontId="1" type="noConversion"/>
  </si>
  <si>
    <t>片</t>
    <phoneticPr fontId="1" type="noConversion"/>
  </si>
  <si>
    <t>SDI 112長尾夾0226B/19mm/12支/盒</t>
    <phoneticPr fontId="1" type="noConversion"/>
  </si>
  <si>
    <t>利百代LIBERTY滾珠膠水LG-15/50cc/瓶</t>
    <phoneticPr fontId="1" type="noConversion"/>
  </si>
  <si>
    <t>備註:</t>
    <phoneticPr fontId="1" type="noConversion"/>
  </si>
  <si>
    <t>單位</t>
    <phoneticPr fontId="1" type="noConversion"/>
  </si>
  <si>
    <t>數量</t>
    <phoneticPr fontId="1" type="noConversion"/>
  </si>
  <si>
    <t>經營層(虛擬中心) 11000021</t>
    <phoneticPr fontId="1" type="noConversion"/>
  </si>
  <si>
    <t>業務一部 12110010</t>
    <phoneticPr fontId="1" type="noConversion"/>
  </si>
  <si>
    <t>採購一部 12211020</t>
    <phoneticPr fontId="1" type="noConversion"/>
  </si>
  <si>
    <t xml:space="preserve">雪人SNOWMAN粗芯油漆筆/紅/1.5~3.0mm </t>
    <phoneticPr fontId="1" type="noConversion"/>
  </si>
  <si>
    <r>
      <t>連勤LAN CHYN PP透明</t>
    </r>
    <r>
      <rPr>
        <b/>
        <sz val="8"/>
        <color rgb="FFFF0000"/>
        <rFont val="SimHei"/>
        <family val="3"/>
        <charset val="134"/>
      </rPr>
      <t>U型</t>
    </r>
    <r>
      <rPr>
        <sz val="8"/>
        <rFont val="SimHei"/>
        <family val="3"/>
        <charset val="134"/>
      </rPr>
      <t>文件套/LC-310U/白/12入/包</t>
    </r>
    <phoneticPr fontId="1" type="noConversion"/>
  </si>
  <si>
    <t xml:space="preserve">WIP磁性筆筒/C1502/背面附磁條 </t>
    <phoneticPr fontId="1" type="noConversion"/>
  </si>
  <si>
    <t>卷</t>
    <phoneticPr fontId="1" type="noConversion"/>
  </si>
  <si>
    <t>ABS膠帶切割器/2吋</t>
    <phoneticPr fontId="1" type="noConversion"/>
  </si>
  <si>
    <t xml:space="preserve">Panasonic碳鋅電池/2號/收縮膜包/2顆/組 </t>
    <phoneticPr fontId="1" type="noConversion"/>
  </si>
  <si>
    <t>Panasonic碳鋅電池/3號/收縮膜包/4顆/組</t>
    <phoneticPr fontId="1" type="noConversion"/>
  </si>
  <si>
    <t>Panasonic碳鋅電池/4號/收縮膜包/4顆/組</t>
    <phoneticPr fontId="1" type="noConversion"/>
  </si>
  <si>
    <t xml:space="preserve">由任袋4號/寬8.5×長12cm/100入 </t>
    <phoneticPr fontId="1" type="noConversion"/>
  </si>
  <si>
    <t xml:space="preserve">由任袋/6號/寬12x長17cm/100入/包 </t>
    <phoneticPr fontId="1" type="noConversion"/>
  </si>
  <si>
    <t xml:space="preserve">興來雙面膠帶/18mm×18M </t>
    <phoneticPr fontId="1" type="noConversion"/>
  </si>
  <si>
    <t>台</t>
    <phoneticPr fontId="1" type="noConversion"/>
  </si>
  <si>
    <t>HTT計算機/12位元/SCP-298</t>
    <phoneticPr fontId="1" type="noConversion"/>
  </si>
  <si>
    <t>亮麗牌SUN LI抗UV護貝膠膜/A4/95μ/100張/盒</t>
    <phoneticPr fontId="1" type="noConversion"/>
  </si>
  <si>
    <t>富維克礦泉水500ml/24瓶/箱</t>
    <phoneticPr fontId="1" type="noConversion"/>
  </si>
  <si>
    <t>垃圾袋大(94*105/25公斤/袋)</t>
    <phoneticPr fontId="1" type="noConversion"/>
  </si>
  <si>
    <t>文具用品</t>
    <phoneticPr fontId="1" type="noConversion"/>
  </si>
  <si>
    <t>包</t>
    <phoneticPr fontId="1" type="noConversion"/>
  </si>
  <si>
    <t xml:space="preserve">SDI小三角迴紋針0731B/25.4mm/70支/盒 </t>
    <phoneticPr fontId="1" type="noConversion"/>
  </si>
  <si>
    <t>SDI小美工刀片1403/小/10片/盒</t>
    <phoneticPr fontId="1" type="noConversion"/>
  </si>
  <si>
    <t>經營層(虛擬中心) 11000021</t>
    <phoneticPr fontId="1" type="noConversion"/>
  </si>
  <si>
    <t>業務一部 12110010</t>
    <phoneticPr fontId="1" type="noConversion"/>
  </si>
  <si>
    <t>模具設計部 14110030</t>
    <phoneticPr fontId="1" type="noConversion"/>
  </si>
  <si>
    <t>財務部 15030020</t>
    <phoneticPr fontId="1" type="noConversion"/>
  </si>
  <si>
    <t>進料檢查課 13351040</t>
    <phoneticPr fontId="1" type="noConversion"/>
  </si>
  <si>
    <t>職安室 15090020</t>
    <phoneticPr fontId="1" type="noConversion"/>
  </si>
  <si>
    <t>連接器產品事業處 11100030</t>
    <phoneticPr fontId="1" type="noConversion"/>
  </si>
  <si>
    <t>散熱模組事業處 12200010</t>
    <phoneticPr fontId="1" type="noConversion"/>
  </si>
  <si>
    <t xml:space="preserve">連接器組裝課 11141040 </t>
    <phoneticPr fontId="1" type="noConversion"/>
  </si>
  <si>
    <t>沖壓模具維修課 14133040</t>
    <phoneticPr fontId="1" type="noConversion"/>
  </si>
  <si>
    <t>倉儲一課 12221040</t>
    <phoneticPr fontId="1" type="noConversion"/>
  </si>
  <si>
    <t>CNC生產課 13115041</t>
    <phoneticPr fontId="1" type="noConversion"/>
  </si>
  <si>
    <t>沖壓生產事業處 13100040</t>
    <phoneticPr fontId="1" type="noConversion"/>
  </si>
  <si>
    <t>成型一課 13123040</t>
    <phoneticPr fontId="1" type="noConversion"/>
  </si>
  <si>
    <t>成型二課 13122041</t>
    <phoneticPr fontId="1" type="noConversion"/>
  </si>
  <si>
    <t>檢驗課 13124040</t>
    <phoneticPr fontId="1" type="noConversion"/>
  </si>
  <si>
    <t>切片包裝課(虛擬) 13123041</t>
    <phoneticPr fontId="1" type="noConversion"/>
  </si>
  <si>
    <t>生產計畫課 13611040</t>
    <phoneticPr fontId="1" type="noConversion"/>
  </si>
  <si>
    <t>採購一部 12211020</t>
    <phoneticPr fontId="1" type="noConversion"/>
  </si>
  <si>
    <t>沖壓模具部 14132140</t>
    <phoneticPr fontId="1" type="noConversion"/>
  </si>
  <si>
    <t>人資課 15050020</t>
    <phoneticPr fontId="1" type="noConversion"/>
  </si>
  <si>
    <t>利百代LIBERTY麥克筆補充油/黑/33cc/瓶</t>
    <phoneticPr fontId="1" type="noConversion"/>
  </si>
  <si>
    <t>瓶</t>
    <phoneticPr fontId="1" type="noConversion"/>
  </si>
  <si>
    <t>利百代LIBERTY酒精麥克筆補充液/909-33R-BK/黑/33ml</t>
    <phoneticPr fontId="1" type="noConversion"/>
  </si>
  <si>
    <t>支</t>
    <phoneticPr fontId="1" type="noConversion"/>
  </si>
  <si>
    <t xml:space="preserve">雄獅SIMBALION奇異筆200/藍/1.3mm </t>
    <phoneticPr fontId="1" type="noConversion"/>
  </si>
  <si>
    <t xml:space="preserve">雄獅SIMBALION細字奇異筆600/黑/1.0mm </t>
    <phoneticPr fontId="1" type="noConversion"/>
  </si>
  <si>
    <t>雄獅SIMBALION細字奇異筆600/藍/1.0mm</t>
    <phoneticPr fontId="1" type="noConversion"/>
  </si>
  <si>
    <t xml:space="preserve">雄獅SIMBALION奇異筆補充油GER-32/黑/32cc/瓶   </t>
    <phoneticPr fontId="1" type="noConversion"/>
  </si>
  <si>
    <t xml:space="preserve">雄獅SIMBALION奇異筆補充油GER-32/藍/32cc/瓶   </t>
    <phoneticPr fontId="1" type="noConversion"/>
  </si>
  <si>
    <t>雄獅SIMBALION奇異筆補充油GER-32/紅/32cc/瓶</t>
    <phoneticPr fontId="1" type="noConversion"/>
  </si>
  <si>
    <t>盒</t>
    <phoneticPr fontId="1" type="noConversion"/>
  </si>
  <si>
    <t xml:space="preserve">飛龍Pentel螢光筆S512-G/黃/3.6×1.4mm </t>
    <phoneticPr fontId="1" type="noConversion"/>
  </si>
  <si>
    <t xml:space="preserve">飛龍Pentel螢光筆S512-K/綠/3.6×1.4mm </t>
    <phoneticPr fontId="1" type="noConversion"/>
  </si>
  <si>
    <t xml:space="preserve">飛龍Pentel螢光筆S512-P/粉紅/3.6×1.4mm </t>
    <phoneticPr fontId="1" type="noConversion"/>
  </si>
  <si>
    <t xml:space="preserve">飛龍Pentel螢光筆S512-S/天藍/3.6×1.4mm </t>
    <phoneticPr fontId="1" type="noConversion"/>
  </si>
  <si>
    <t xml:space="preserve">雄獅SIMBALION奇異墨水筆300/紅/5.0mm </t>
    <phoneticPr fontId="1" type="noConversion"/>
  </si>
  <si>
    <t xml:space="preserve">雄獅SIMBALION奇異墨水筆300/藍/5.0mm </t>
    <phoneticPr fontId="1" type="noConversion"/>
  </si>
  <si>
    <t xml:space="preserve">雄獅SIMBALION奇異墨水筆300/黑/5.0mm </t>
    <phoneticPr fontId="1" type="noConversion"/>
  </si>
  <si>
    <t xml:space="preserve">飛龍Pentel直液後壓油性筆NLF-50B/紅/4.5mm/圓頭 </t>
    <phoneticPr fontId="1" type="noConversion"/>
  </si>
  <si>
    <t>飛龍Pentel直液後壓油性筆NLF-50C/藍/4.5mm/圓頭</t>
    <phoneticPr fontId="1" type="noConversion"/>
  </si>
  <si>
    <t>個</t>
    <phoneticPr fontId="1" type="noConversion"/>
  </si>
  <si>
    <t xml:space="preserve">雄獅SIMBALION超細奇異筆800/紅/0.5mm </t>
    <phoneticPr fontId="1" type="noConversion"/>
  </si>
  <si>
    <t xml:space="preserve">SKB自動鉛筆IP-10/0.5mm </t>
    <phoneticPr fontId="1" type="noConversion"/>
  </si>
  <si>
    <t>飛龍Pentel後壓式白板筆MWL-5SC/藍/4mm/細圓頭</t>
    <phoneticPr fontId="1" type="noConversion"/>
  </si>
  <si>
    <t>雄獅SIMBALION超細奇異筆800/綠/0.5mm</t>
    <phoneticPr fontId="1" type="noConversion"/>
  </si>
  <si>
    <t>雪人SNOWMAN粗芯油漆筆/白/1.5~3.0mm/1.5~3.0mm</t>
    <phoneticPr fontId="1" type="noConversion"/>
  </si>
  <si>
    <t>普樂士PLUS智慧型滾輪修正內帶WH-605R/5mmx6M</t>
    <phoneticPr fontId="1" type="noConversion"/>
  </si>
  <si>
    <t xml:space="preserve">雪人SNOWMAN粗芯油漆筆/紅/1.5~3.0mm </t>
    <phoneticPr fontId="1" type="noConversion"/>
  </si>
  <si>
    <t>雪人SNOWMAN粗芯油漆筆/黃/1.5~3.0mm</t>
    <phoneticPr fontId="1" type="noConversion"/>
  </si>
  <si>
    <t>東文TOWO自動原子筆OP100/藍/0.7mm</t>
    <phoneticPr fontId="1" type="noConversion"/>
  </si>
  <si>
    <t>成功SUCCESS環保白板筆/藍</t>
    <phoneticPr fontId="1" type="noConversion"/>
  </si>
  <si>
    <t>成功SUCCESS環保白板筆/紅</t>
    <phoneticPr fontId="1" type="noConversion"/>
  </si>
  <si>
    <t xml:space="preserve">成功SUCCESS環保白板筆/綠 </t>
    <phoneticPr fontId="1" type="noConversion"/>
  </si>
  <si>
    <t xml:space="preserve">成功SUCCESS環保白板筆補充液/黑/25cc/瓶 </t>
    <phoneticPr fontId="1" type="noConversion"/>
  </si>
  <si>
    <t xml:space="preserve">成功SUCCESS環保白板筆補充液/藍/25cc/瓶 </t>
    <phoneticPr fontId="1" type="noConversion"/>
  </si>
  <si>
    <t xml:space="preserve">成功SUCCESS環保白板筆補充液/紅/25cc/瓶 </t>
    <phoneticPr fontId="1" type="noConversion"/>
  </si>
  <si>
    <t xml:space="preserve">成功SUCCESS環保白板筆補充液/綠/25cc/瓶 </t>
    <phoneticPr fontId="1" type="noConversion"/>
  </si>
  <si>
    <t>全勝CHUNG SENG壓克力板夾/A4直式/P041/藍色</t>
    <phoneticPr fontId="1" type="noConversion"/>
  </si>
  <si>
    <t>全勝CHUNG SENG 開放式圓孔雜誌箱/MF258/黑</t>
    <phoneticPr fontId="1" type="noConversion"/>
  </si>
  <si>
    <t xml:space="preserve">全勝CHUNG SENG壓克力板夾/A4橫式/P042/ 藍 </t>
    <phoneticPr fontId="1" type="noConversion"/>
  </si>
  <si>
    <t>雙鶖Flying 摩登可堆疊三層公文架/LT-1028/黑色</t>
    <phoneticPr fontId="1" type="noConversion"/>
  </si>
  <si>
    <t>組</t>
    <phoneticPr fontId="1" type="noConversion"/>
  </si>
  <si>
    <r>
      <t>連勤LAN CHYN PP透明</t>
    </r>
    <r>
      <rPr>
        <b/>
        <sz val="8"/>
        <color rgb="FFFF0000"/>
        <rFont val="SimHei"/>
        <family val="3"/>
        <charset val="134"/>
      </rPr>
      <t>U型</t>
    </r>
    <r>
      <rPr>
        <sz val="8"/>
        <rFont val="SimHei"/>
        <family val="3"/>
        <charset val="134"/>
      </rPr>
      <t>文件套/LC-310U/白/12入/包</t>
    </r>
    <phoneticPr fontId="1" type="noConversion"/>
  </si>
  <si>
    <t>包</t>
    <phoneticPr fontId="1" type="noConversion"/>
  </si>
  <si>
    <t>doitgreat 11孔EZ資料袋/BA11-U801/A4/100張/包</t>
    <phoneticPr fontId="1" type="noConversion"/>
  </si>
  <si>
    <t>自強STRONG有耳三孔圓夾/530/黑</t>
    <phoneticPr fontId="1" type="noConversion"/>
  </si>
  <si>
    <t xml:space="preserve"> 個 </t>
    <phoneticPr fontId="1" type="noConversion"/>
  </si>
  <si>
    <t>WIP開放式圓孔雜誌箱/AMF6800-2/水藍/2入/組</t>
    <phoneticPr fontId="1" type="noConversion"/>
  </si>
  <si>
    <t>WIP一體成形雜誌箱/AMF3160/黑</t>
    <phoneticPr fontId="1" type="noConversion"/>
  </si>
  <si>
    <t>自強STRONG電腦管夾/80行/11孔/631/藍</t>
    <phoneticPr fontId="1" type="noConversion"/>
  </si>
  <si>
    <t>WIP加寬一體成型雜誌箱/AMF5180/米白</t>
    <phoneticPr fontId="1" type="noConversion"/>
  </si>
  <si>
    <t>WIP板夾/A4橫式/EP-042/藍</t>
    <phoneticPr fontId="1" type="noConversion"/>
  </si>
  <si>
    <t xml:space="preserve">雙鶖Flying 11孔名片簿/100名/6118/黃色 </t>
    <phoneticPr fontId="1" type="noConversion"/>
  </si>
  <si>
    <t>自強STRONG有耳三孔圓夾/520/藍</t>
    <phoneticPr fontId="1" type="noConversion"/>
  </si>
  <si>
    <t>自強STRONG有耳三孔圓夾/520/黑</t>
    <phoneticPr fontId="1" type="noConversion"/>
  </si>
  <si>
    <t xml:space="preserve">WIP開放式圓孔雜誌箱/AMF6800/黑 </t>
    <phoneticPr fontId="1" type="noConversion"/>
  </si>
  <si>
    <t>自強STRONG二孔拱型夾/46S/黑</t>
    <phoneticPr fontId="1" type="noConversion"/>
  </si>
  <si>
    <t>自強STRONG二孔拱型夾/250S/黑</t>
    <phoneticPr fontId="1" type="noConversion"/>
  </si>
  <si>
    <t>自強STRONG二孔拱型夾/40T/藍</t>
    <phoneticPr fontId="1" type="noConversion"/>
  </si>
  <si>
    <t xml:space="preserve">連勤LAN CHYN PP資料簿/LC3020-1/藍 </t>
    <phoneticPr fontId="1" type="noConversion"/>
  </si>
  <si>
    <t>本</t>
    <phoneticPr fontId="1" type="noConversion"/>
  </si>
  <si>
    <t>連勤LAN CHYN PP無耳二孔圓夾/LC9002/藍</t>
    <phoneticPr fontId="1" type="noConversion"/>
  </si>
  <si>
    <t>連勤LAN CHYN PP無耳三孔圓夾/LC-9003/紅</t>
    <phoneticPr fontId="1" type="noConversion"/>
  </si>
  <si>
    <t>連勤LAN CHYN 3孔發泡皮活頁名片簿/LC-9480/480名/黑</t>
    <phoneticPr fontId="1" type="noConversion"/>
  </si>
  <si>
    <t xml:space="preserve">連勤LAN CHYN PP右中彈簧夾/LC512/藍 </t>
    <phoneticPr fontId="1" type="noConversion"/>
  </si>
  <si>
    <t>珠友CHU YU11孔10格活頁名片本內頁/WA-26003/10張</t>
    <phoneticPr fontId="1" type="noConversion"/>
  </si>
  <si>
    <t>立強REGINA二孔拱型夾/R70S/黑</t>
    <phoneticPr fontId="1" type="noConversion"/>
  </si>
  <si>
    <r>
      <t>連勤LAN CHYN PP雙上彈簧夾/LC512D/</t>
    </r>
    <r>
      <rPr>
        <sz val="8"/>
        <color rgb="FFFF0000"/>
        <rFont val="SimHei"/>
        <family val="3"/>
        <charset val="134"/>
      </rPr>
      <t>紅</t>
    </r>
    <r>
      <rPr>
        <sz val="8"/>
        <rFont val="SimHei"/>
        <family val="3"/>
        <charset val="134"/>
      </rPr>
      <t xml:space="preserve"> </t>
    </r>
    <phoneticPr fontId="1" type="noConversion"/>
  </si>
  <si>
    <t>同春Ton Chung紙質中式卷宗/直式/175/紅 (由左開)</t>
    <phoneticPr fontId="1" type="noConversion"/>
  </si>
  <si>
    <t>同春Ton Chung環保PP合成紙二孔圓夾/PF215/A4/藍</t>
    <phoneticPr fontId="1" type="noConversion"/>
  </si>
  <si>
    <t>同春Ton Chung紙質中式卷宗/直式/175/白 (由左開)</t>
    <phoneticPr fontId="1" type="noConversion"/>
  </si>
  <si>
    <t>樹德SHUTER隨意盒/OF-A03</t>
    <phoneticPr fontId="1" type="noConversion"/>
  </si>
  <si>
    <t>DATABANK 20孔A5資料袋/厚0.05mm/TI11-A501/10入/包</t>
    <phoneticPr fontId="1" type="noConversion"/>
  </si>
  <si>
    <r>
      <t xml:space="preserve">STAPLES </t>
    </r>
    <r>
      <rPr>
        <b/>
        <sz val="8"/>
        <color rgb="FFFF0000"/>
        <rFont val="SimHei"/>
        <family val="3"/>
        <charset val="134"/>
      </rPr>
      <t>L型</t>
    </r>
    <r>
      <rPr>
        <sz val="8"/>
        <rFont val="SimHei"/>
        <family val="3"/>
        <charset val="134"/>
      </rPr>
      <t>透明文件夾/厚0.14mm/E310/白/12入/包</t>
    </r>
    <phoneticPr fontId="1" type="noConversion"/>
  </si>
  <si>
    <t>全勝CHUNG SENG L型透明文件夾/E310/厚0.14mm/黃/12入/包</t>
    <phoneticPr fontId="1" type="noConversion"/>
  </si>
  <si>
    <t>DATABANK L型透明文件夾/厚0.2mm/E-310G-1/12入/包</t>
    <phoneticPr fontId="1" type="noConversion"/>
  </si>
  <si>
    <t>同春Ton Chung中式卷宗透明套/275/適用175中式卷宗(275/適用175中式卷宗/長48x高33cm)書套</t>
    <phoneticPr fontId="1" type="noConversion"/>
  </si>
  <si>
    <t>連勤 LAN CHYN PP西式PH卷宗/LC-335/黃 (紙質)</t>
    <phoneticPr fontId="1" type="noConversion"/>
  </si>
  <si>
    <t>珠友CHU YU PP三孔圓夾/CH-07021D/藍</t>
    <phoneticPr fontId="1" type="noConversion"/>
  </si>
  <si>
    <t>HFPWP 11孔名片袋/100名/NP-10</t>
    <phoneticPr fontId="1" type="noConversion"/>
  </si>
  <si>
    <t xml:space="preserve">橫式透明夾鏈識別證套P-032/內徑寬10.3×高6.4cm </t>
    <phoneticPr fontId="1" type="noConversion"/>
  </si>
  <si>
    <t>同春Ton Chung紙質西式卷宗/直式/666/紅 (由右開)</t>
    <phoneticPr fontId="1" type="noConversion"/>
  </si>
  <si>
    <t>同春Ton Chung紙質西式卷宗/直式/666/白 (由右開)</t>
    <phoneticPr fontId="1" type="noConversion"/>
  </si>
  <si>
    <t>同春Ton Chung紙質西式卷宗/直式/666/黃 (由右開)</t>
    <phoneticPr fontId="1" type="noConversion"/>
  </si>
  <si>
    <t>全勝CHUNG SENG 11孔10段PP隔頁紙/NO101/10張/包</t>
    <phoneticPr fontId="1" type="noConversion"/>
  </si>
  <si>
    <t>Double A L型透明文件夾/透明/0.18mm/A4/12入</t>
    <phoneticPr fontId="1" type="noConversion"/>
  </si>
  <si>
    <t>全勝CHUNG SENG PVC丹麥夾/CS9010/黑</t>
    <phoneticPr fontId="1" type="noConversion"/>
  </si>
  <si>
    <t>HFPWP PP西式卷宗/直式/E755/白</t>
    <phoneticPr fontId="1" type="noConversion"/>
  </si>
  <si>
    <r>
      <t>HFPWP PP西式卷宗/E755/</t>
    </r>
    <r>
      <rPr>
        <sz val="8"/>
        <color theme="9" tint="-0.249977111117893"/>
        <rFont val="SimHei"/>
        <family val="3"/>
        <charset val="134"/>
      </rPr>
      <t>黃</t>
    </r>
    <r>
      <rPr>
        <sz val="8"/>
        <rFont val="SimHei"/>
        <family val="3"/>
        <charset val="134"/>
      </rPr>
      <t>/A4直式/長320×寬250mm</t>
    </r>
    <phoneticPr fontId="1" type="noConversion"/>
  </si>
  <si>
    <r>
      <t>HFPWP PP西式卷宗/E755/</t>
    </r>
    <r>
      <rPr>
        <sz val="8"/>
        <color rgb="FFFF0000"/>
        <rFont val="SimHei"/>
        <family val="3"/>
        <charset val="134"/>
      </rPr>
      <t>紅</t>
    </r>
    <r>
      <rPr>
        <sz val="8"/>
        <rFont val="SimHei"/>
        <family val="3"/>
        <charset val="134"/>
      </rPr>
      <t xml:space="preserve">/A4直式/長320×寬250mm </t>
    </r>
    <phoneticPr fontId="1" type="noConversion"/>
  </si>
  <si>
    <t xml:space="preserve">DATABANK PP直式加大型附繩立體公文袋/A4/DB-103-A4W/透明/12個/包 </t>
    <phoneticPr fontId="1" type="noConversion"/>
  </si>
  <si>
    <t xml:space="preserve">同春Ton Chung二孔拱型夾/F450SA/黑 </t>
    <phoneticPr fontId="1" type="noConversion"/>
  </si>
  <si>
    <t>同春Ton Chung二孔拱型夾/F450SA/藍</t>
    <phoneticPr fontId="1" type="noConversion"/>
  </si>
  <si>
    <t>樹德SHUTER桌上型文件資料櫃/DD-1206/白色</t>
    <phoneticPr fontId="1" type="noConversion"/>
  </si>
  <si>
    <t xml:space="preserve">WIP磁性筆筒/C1502/背面附磁條 </t>
    <phoneticPr fontId="1" type="noConversion"/>
  </si>
  <si>
    <t>DATABANK A4直式附繩立體公文袋/附名片袋/F-118B-N</t>
    <phoneticPr fontId="1" type="noConversion"/>
  </si>
  <si>
    <t>DATABANK A5直式附繩立體公文袋/底部寬3cm/A5103/白/個</t>
    <phoneticPr fontId="1" type="noConversion"/>
  </si>
  <si>
    <t>DATABANK 粉彩附桿文件夾/A4/Q-310-5P/5入/包</t>
    <phoneticPr fontId="1" type="noConversion"/>
  </si>
  <si>
    <t>得力Deli網格拉鍊袋/E5654/A4/混色出貨</t>
    <phoneticPr fontId="1" type="noConversion"/>
  </si>
  <si>
    <t>英字牌 橫式紙卷宗/白</t>
    <phoneticPr fontId="1" type="noConversion"/>
  </si>
  <si>
    <t xml:space="preserve">美力牌橡皮圈/18號/四兩/直徑45mm </t>
    <phoneticPr fontId="1" type="noConversion"/>
  </si>
  <si>
    <t>美力牌橡皮圈/30號/八兩/直徑81mm</t>
    <phoneticPr fontId="1" type="noConversion"/>
  </si>
  <si>
    <t xml:space="preserve">華麗牌自黏標籤-紅框WL-1017/寬32×長18mm/180片/包 </t>
    <phoneticPr fontId="1" type="noConversion"/>
  </si>
  <si>
    <t xml:space="preserve">華麗牌自黏標籤-紅框WL-1019/寬17×長7mm/780片/包 </t>
    <phoneticPr fontId="1" type="noConversion"/>
  </si>
  <si>
    <t>華麗牌自黏標籤-紅框WL-1022/寬30x長25mm/144片/包</t>
    <phoneticPr fontId="1" type="noConversion"/>
  </si>
  <si>
    <t>華麗牌自黏標籤-紅框WL-1065/寬22×長12mm/480片/包</t>
    <phoneticPr fontId="1" type="noConversion"/>
  </si>
  <si>
    <t xml:space="preserve">華麗牌保護膜標籤-藍框WL-3023/寬25×長30mm/90片/包 </t>
    <phoneticPr fontId="1" type="noConversion"/>
  </si>
  <si>
    <t xml:space="preserve">華麗牌5色雙面索引片WL-3061/長26x寬34mm/30片 </t>
    <phoneticPr fontId="1" type="noConversion"/>
  </si>
  <si>
    <t>華麗牌圓點標籤WL-2030R/紅/9mm/1056張/包</t>
    <phoneticPr fontId="1" type="noConversion"/>
  </si>
  <si>
    <t xml:space="preserve">華麗牌圓點標籤WL-2030B/藍/9mm/1056張/包 </t>
    <phoneticPr fontId="1" type="noConversion"/>
  </si>
  <si>
    <t>利百代LIBERTY雙色打印台/紅藍/台面長60x寬50mmx2色</t>
    <phoneticPr fontId="1" type="noConversion"/>
  </si>
  <si>
    <t>利百代LIBERTY打印台大/藍/長95x寬55mm</t>
    <phoneticPr fontId="1" type="noConversion"/>
  </si>
  <si>
    <t>利百代LIBERTY打印台/小/紅/長55x寬37mm</t>
    <phoneticPr fontId="1" type="noConversion"/>
  </si>
  <si>
    <t>利百代LIBERTY關防打印台/藍/特大/長142x寬87mm</t>
    <phoneticPr fontId="1" type="noConversion"/>
  </si>
  <si>
    <t>罐</t>
    <phoneticPr fontId="1" type="noConversion"/>
  </si>
  <si>
    <t xml:space="preserve">利百代liberty二兩打印水/藍/55g </t>
    <phoneticPr fontId="1" type="noConversion"/>
  </si>
  <si>
    <t xml:space="preserve">SDI 108長尾夾0222B/51mm/12支/盒 </t>
    <phoneticPr fontId="1" type="noConversion"/>
  </si>
  <si>
    <t xml:space="preserve">SDI 109長尾夾0223B/41mm/12支/盒 </t>
    <phoneticPr fontId="1" type="noConversion"/>
  </si>
  <si>
    <t>SDI大管芯膠帶台0501B</t>
    <phoneticPr fontId="1" type="noConversion"/>
  </si>
  <si>
    <t>台</t>
    <phoneticPr fontId="1" type="noConversion"/>
  </si>
  <si>
    <t>SDI大迴紋針0706B/50mm/100支/盒</t>
    <phoneticPr fontId="1" type="noConversion"/>
  </si>
  <si>
    <t xml:space="preserve">SDI小三角迴紋針0731B/25.4mm/70支/盒 </t>
    <phoneticPr fontId="1" type="noConversion"/>
  </si>
  <si>
    <t>SDI多功能釘書機1140P/2~100張紙</t>
    <phoneticPr fontId="1" type="noConversion"/>
  </si>
  <si>
    <t>北極熊大管芯超透明OPP包裝膠帶/PPT4840/48mmx40Y(36.4M)</t>
    <phoneticPr fontId="1" type="noConversion"/>
  </si>
  <si>
    <t>卷</t>
    <phoneticPr fontId="1" type="noConversion"/>
  </si>
  <si>
    <t>北極熊大管芯事務OPP膠帶 18mm*40Y</t>
    <phoneticPr fontId="1" type="noConversion"/>
  </si>
  <si>
    <t>COX 歐文日付印/5號</t>
    <phoneticPr fontId="1" type="noConversion"/>
  </si>
  <si>
    <t>ABS膠帶切割器/2吋</t>
    <phoneticPr fontId="1" type="noConversion"/>
  </si>
  <si>
    <t>ABS膠帶切割器/2.5吋</t>
    <phoneticPr fontId="1" type="noConversion"/>
  </si>
  <si>
    <t>美克司MAX槍型釘書機TG-A/3號/1209/T3-10M針</t>
    <phoneticPr fontId="1" type="noConversion"/>
  </si>
  <si>
    <t>片</t>
    <phoneticPr fontId="1" type="noConversion"/>
  </si>
  <si>
    <t>ETONA釘書針(23/17)120~160張</t>
    <phoneticPr fontId="1" type="noConversion"/>
  </si>
  <si>
    <t>手牌SDI自動鎖定美工刀/0406C/小/混色</t>
    <phoneticPr fontId="1" type="noConversion"/>
  </si>
  <si>
    <t>徠福LIFE小美工刀KE-501/小/支</t>
    <phoneticPr fontId="1" type="noConversion"/>
  </si>
  <si>
    <t xml:space="preserve">SDI 110長尾夾0224B/32mm/12支/盒 </t>
    <phoneticPr fontId="1" type="noConversion"/>
  </si>
  <si>
    <t>SDI 112長尾夾0226B/19mm/12支/盒</t>
    <phoneticPr fontId="1" type="noConversion"/>
  </si>
  <si>
    <t>鹿頭牌大管芯雙面泡棉膠帶/SPS7/24mmx4.6M</t>
    <phoneticPr fontId="1" type="noConversion"/>
  </si>
  <si>
    <t>徠福LIFE原子印油NO.100/紅/12cc</t>
    <phoneticPr fontId="1" type="noConversion"/>
  </si>
  <si>
    <t>徠福LIFE原子印油NO.100/藍/12cc</t>
    <phoneticPr fontId="1" type="noConversion"/>
  </si>
  <si>
    <t xml:space="preserve">鹿頭牌大管芯雙面泡棉膠帶SPS7/18mm×5M </t>
    <phoneticPr fontId="1" type="noConversion"/>
  </si>
  <si>
    <t>徠福LIFE鋼直尺4051/30cm</t>
    <phoneticPr fontId="1" type="noConversion"/>
  </si>
  <si>
    <t>普樂士PLUS釘書針/10號/1000支/盒</t>
    <phoneticPr fontId="1" type="noConversion"/>
  </si>
  <si>
    <t>徠福LIFE米達塑膠直尺KR-15/15cm</t>
    <phoneticPr fontId="1" type="noConversion"/>
  </si>
  <si>
    <t>華麗牌自黏標籤-圓形WL-1010/白/直徑16mm/420片/包</t>
    <phoneticPr fontId="1" type="noConversion"/>
  </si>
  <si>
    <t>鹿頭牌小管芯和紙膠帶CP06A/18mmx18M</t>
    <phoneticPr fontId="1" type="noConversion"/>
  </si>
  <si>
    <t>高點折合式磁白板/長90x寬120cm</t>
    <phoneticPr fontId="1" type="noConversion"/>
  </si>
  <si>
    <t>SDI大美工刀0423C/大/自動鎖定</t>
    <phoneticPr fontId="1" type="noConversion"/>
  </si>
  <si>
    <t>徠福LIFE木質裁紙機/A4/無壓條/304</t>
    <phoneticPr fontId="1" type="noConversion"/>
  </si>
  <si>
    <t>新力自動印補充印墨S-62/紅/28g</t>
    <phoneticPr fontId="1" type="noConversion"/>
  </si>
  <si>
    <t>新力自動印補充印墨S-62/藍/28g</t>
    <phoneticPr fontId="1" type="noConversion"/>
  </si>
  <si>
    <t>兄弟牌brother謢貝標籤帶/黃底黑字/9mmx8M/TZE-621</t>
    <phoneticPr fontId="1" type="noConversion"/>
  </si>
  <si>
    <t>SDI小美工刀片1403/小/10片/盒</t>
    <phoneticPr fontId="1" type="noConversion"/>
  </si>
  <si>
    <t xml:space="preserve">華麗牌圓點標籤WL-2030G/綠/9mm/1056張/包 </t>
    <phoneticPr fontId="1" type="noConversion"/>
  </si>
  <si>
    <t xml:space="preserve">華麗牌圓點標籤WL-2030Y/黃/9mm/1056張/包 </t>
    <phoneticPr fontId="1" type="noConversion"/>
  </si>
  <si>
    <t xml:space="preserve">華麗牌圓點標籤WL-2031G/綠/16mm/420張/包 </t>
    <phoneticPr fontId="1" type="noConversion"/>
  </si>
  <si>
    <t xml:space="preserve">華麗牌圓點標籤WL-2031Y/黃/16mm/420張/包 </t>
    <phoneticPr fontId="1" type="noConversion"/>
  </si>
  <si>
    <t>興來大管芯雙面泡棉膠帶/24mmx4.5M</t>
    <phoneticPr fontId="1" type="noConversion"/>
  </si>
  <si>
    <t>可撕式白板擦/E2/小/長55x寬115mm/7層/個</t>
    <phoneticPr fontId="1" type="noConversion"/>
  </si>
  <si>
    <t>利百代LIBERTY滾珠膠水LG-15/50cc/瓶</t>
    <phoneticPr fontId="1" type="noConversion"/>
  </si>
  <si>
    <t>SDI大美工刀片1404/大/10片/盒</t>
    <phoneticPr fontId="1" type="noConversion"/>
  </si>
  <si>
    <t>SDI剪刀0876C/172mm/混色出貨</t>
    <phoneticPr fontId="1" type="noConversion"/>
  </si>
  <si>
    <t>別針鐵吊夾A605</t>
    <phoneticPr fontId="1" type="noConversion"/>
  </si>
  <si>
    <t>華麗牌圓點標籤WL-2030O/橘/9mm/1056張/包</t>
    <phoneticPr fontId="1" type="noConversion"/>
  </si>
  <si>
    <t>華麗牌圓點標籤WL-2030V/紫/9mm/1056張/包</t>
    <phoneticPr fontId="1" type="noConversion"/>
  </si>
  <si>
    <t xml:space="preserve">華麗牌圓點標籤WL-2030K/黑9mm/1056張/包 </t>
    <phoneticPr fontId="1" type="noConversion"/>
  </si>
  <si>
    <t xml:space="preserve">華麗牌圓點標籤WL-2031K/黑/16mm/420張/包 </t>
    <phoneticPr fontId="1" type="noConversion"/>
  </si>
  <si>
    <t xml:space="preserve">華麗牌圓點標籤WL-2031O/橘/16mm/420張/包 </t>
    <phoneticPr fontId="1" type="noConversion"/>
  </si>
  <si>
    <t>華麗牌圓點標籤WL-2031V/紫/16mm/420張/包</t>
    <phoneticPr fontId="1" type="noConversion"/>
  </si>
  <si>
    <t>地球大管芯OPP包裝膠帶/700S/48mmx45M/捲</t>
    <phoneticPr fontId="1" type="noConversion"/>
  </si>
  <si>
    <t>雄獅SIMBALION長型除針器SR-100/長型</t>
    <phoneticPr fontId="1" type="noConversion"/>
  </si>
  <si>
    <t>萬事捷MBS OHP A級投影片/A4/1139/100張/盒</t>
    <phoneticPr fontId="1" type="noConversion"/>
  </si>
  <si>
    <t>SKB膠水GL-10/50cc</t>
    <phoneticPr fontId="1" type="noConversion"/>
  </si>
  <si>
    <t>COX軟性背膠磁鐵MF-3030A/長30x寬30x厚度0.1cm/片</t>
    <phoneticPr fontId="1" type="noConversion"/>
  </si>
  <si>
    <t>COX 軟性切片背膠磁鐵MF-1020C</t>
    <phoneticPr fontId="1" type="noConversion"/>
  </si>
  <si>
    <t>SDI重力型釘書針1208/23/8/盒</t>
    <phoneticPr fontId="1" type="noConversion"/>
  </si>
  <si>
    <t>美克司MAX釘書針MAX-1209F/800pcs/盒(釘槍用)</t>
    <phoneticPr fontId="1" type="noConversion"/>
  </si>
  <si>
    <t>色影印紙/#120淺藍/A4/70g/500張/包</t>
    <phoneticPr fontId="1" type="noConversion"/>
  </si>
  <si>
    <t>色影印紙/#175粉紅/A4/70g/500張/包</t>
    <phoneticPr fontId="1" type="noConversion"/>
  </si>
  <si>
    <r>
      <t>色影印紙/#120淺藍/A4</t>
    </r>
    <r>
      <rPr>
        <sz val="8"/>
        <color rgb="FFFF0000"/>
        <rFont val="SimHei"/>
        <family val="3"/>
        <charset val="134"/>
      </rPr>
      <t>/80g</t>
    </r>
    <r>
      <rPr>
        <sz val="8"/>
        <rFont val="SimHei"/>
        <family val="3"/>
        <charset val="134"/>
      </rPr>
      <t>/500張/包</t>
    </r>
    <phoneticPr fontId="1" type="noConversion"/>
  </si>
  <si>
    <t xml:space="preserve">飛龍Pentel直液後壓油性筆NLF-60B/紅/4.5mm/平頭 </t>
    <phoneticPr fontId="1" type="noConversion"/>
  </si>
  <si>
    <t>利百代LIBERTY特大麥克筆900-XL/紅/12.5mm斜方尖</t>
    <phoneticPr fontId="1" type="noConversion"/>
  </si>
  <si>
    <t>利百代LIBERTY特大麥克筆900-XL/藍/3~12.5mm/斜方尖</t>
    <phoneticPr fontId="1" type="noConversion"/>
  </si>
  <si>
    <t>利百代LIBERTY特大麥克筆900-XL/黑/12.5mm斜方尖</t>
    <phoneticPr fontId="1" type="noConversion"/>
  </si>
  <si>
    <t>利百代LIBERTY麥克筆900-B/黑/3~5mm斜方尖</t>
    <phoneticPr fontId="1" type="noConversion"/>
  </si>
  <si>
    <t>3M去污除膠清潔劑/450ml/罐</t>
    <phoneticPr fontId="1" type="noConversion"/>
  </si>
  <si>
    <t>3M魔利傢俱保養蠟/660ml/罐</t>
    <phoneticPr fontId="1" type="noConversion"/>
  </si>
  <si>
    <t xml:space="preserve">Panasonic碳鋅電池/2號/收縮膜包/2顆/組 </t>
    <phoneticPr fontId="1" type="noConversion"/>
  </si>
  <si>
    <t>Panasonic碳鋅電池/3號/收縮膜包/4顆/組</t>
    <phoneticPr fontId="1" type="noConversion"/>
  </si>
  <si>
    <t>Panasonic碳鋅電池/4號/收縮膜包/4顆/組</t>
    <phoneticPr fontId="1" type="noConversion"/>
  </si>
  <si>
    <t xml:space="preserve">Panasonic碳鋅電池/9V/收縮膜包/1顆/組 </t>
    <phoneticPr fontId="1" type="noConversion"/>
  </si>
  <si>
    <t>卡</t>
    <phoneticPr fontId="1" type="noConversion"/>
  </si>
  <si>
    <t xml:space="preserve">永裕尼龍束帶/白/長150mm/100入/包 </t>
    <phoneticPr fontId="1" type="noConversion"/>
  </si>
  <si>
    <t>標示牌/推/中英文/長6x寬6cm/片(紅色)</t>
    <phoneticPr fontId="1" type="noConversion"/>
  </si>
  <si>
    <t>SONY鈕扣電池/CR2450/5顆/卡</t>
    <phoneticPr fontId="1" type="noConversion"/>
  </si>
  <si>
    <t>SONY 高品質 SR44 鈕扣電池</t>
    <phoneticPr fontId="1" type="noConversion"/>
  </si>
  <si>
    <t xml:space="preserve">獅王包用剪刀/2515/9寸 </t>
    <phoneticPr fontId="1" type="noConversion"/>
  </si>
  <si>
    <t>GP超霸27A/12V高伏特電池/1卡1入</t>
    <phoneticPr fontId="1" type="noConversion"/>
  </si>
  <si>
    <t xml:space="preserve">GP 超能量鹼性電池2號/2入 </t>
    <phoneticPr fontId="1" type="noConversion"/>
  </si>
  <si>
    <t xml:space="preserve">由任袋/1號/寬5×長7cm/100入/包 </t>
    <phoneticPr fontId="1" type="noConversion"/>
  </si>
  <si>
    <t xml:space="preserve">由任袋2號/寬6×長8.5cm </t>
    <phoneticPr fontId="1" type="noConversion"/>
  </si>
  <si>
    <t xml:space="preserve">由任袋3號/寬7×長10cm </t>
    <phoneticPr fontId="1" type="noConversion"/>
  </si>
  <si>
    <t xml:space="preserve">由任袋4號/寬8.5×長12cm/100入 </t>
    <phoneticPr fontId="1" type="noConversion"/>
  </si>
  <si>
    <t xml:space="preserve">由任袋/5號/寬10×長14cm/100入/包 </t>
    <phoneticPr fontId="1" type="noConversion"/>
  </si>
  <si>
    <t xml:space="preserve">由任袋/6號/寬12x長17cm/100入/包 </t>
    <phoneticPr fontId="1" type="noConversion"/>
  </si>
  <si>
    <t>由任袋7號/寬14×長20cm/100入/包</t>
    <phoneticPr fontId="1" type="noConversion"/>
  </si>
  <si>
    <t xml:space="preserve">由任袋/8號/寬17x長24cm/100入/包 </t>
    <phoneticPr fontId="1" type="noConversion"/>
  </si>
  <si>
    <t xml:space="preserve">由任袋/9號/寬20×長28cm/100入/包 </t>
    <phoneticPr fontId="1" type="noConversion"/>
  </si>
  <si>
    <t xml:space="preserve">由任袋/10號/寬24x長34cm/100入/包 </t>
    <phoneticPr fontId="1" type="noConversion"/>
  </si>
  <si>
    <t>妙管家E&amp;Q除臭液/自然芳香/400ML/瓶</t>
    <phoneticPr fontId="1" type="noConversion"/>
  </si>
  <si>
    <t>北極熊防滑膠帶/AST4805C/黑色/48mmx5M/卷</t>
    <phoneticPr fontId="1" type="noConversion"/>
  </si>
  <si>
    <t>捲</t>
    <phoneticPr fontId="1" type="noConversion"/>
  </si>
  <si>
    <t xml:space="preserve">Panasonic大電流4號鹼性電池+30%電力/4顆/環保收縮膜包/組 </t>
    <phoneticPr fontId="1" type="noConversion"/>
  </si>
  <si>
    <t xml:space="preserve">PRO-WATT充電器+日本YUASA低自放充電池/3號/4入/組 </t>
    <phoneticPr fontId="1" type="noConversion"/>
  </si>
  <si>
    <t xml:space="preserve">超霸GP 低自放充電電池/1000mAh/4號/4入+USB充電組/組 </t>
    <phoneticPr fontId="1" type="noConversion"/>
  </si>
  <si>
    <t>橡皮圈/18號/直徑45mm/包</t>
    <phoneticPr fontId="1" type="noConversion"/>
  </si>
  <si>
    <t>Panasonic大電流1號鹼性電池/2顆/收縮膜包/組</t>
    <phoneticPr fontId="1" type="noConversion"/>
  </si>
  <si>
    <t>勁量Energizer鹼性3號電池/4入/收縮膜包/組</t>
    <phoneticPr fontId="1" type="noConversion"/>
  </si>
  <si>
    <t xml:space="preserve">GP超霸高伏特電池/12V/23AE/1入/卡 </t>
    <phoneticPr fontId="1" type="noConversion"/>
  </si>
  <si>
    <t>3M無痕掛鉤超值包/中型/27104/7入</t>
    <phoneticPr fontId="1" type="noConversion"/>
  </si>
  <si>
    <t>熊讚教學型筆夾式LED筆燈/CY-2205/白光+雷射筆燈/支</t>
    <phoneticPr fontId="1" type="noConversion"/>
  </si>
  <si>
    <t>maxell鹼性電池3號/2入/組</t>
    <phoneticPr fontId="1" type="noConversion"/>
  </si>
  <si>
    <t>珠友CHU YU A4學生透明桌墊 WA-03003</t>
    <phoneticPr fontId="1" type="noConversion"/>
  </si>
  <si>
    <t>英字牌自黏魔鬼貼/#401/黑/25mmx30cm</t>
    <phoneticPr fontId="1" type="noConversion"/>
  </si>
  <si>
    <t>鶴屋圓形標籤/081-P/粉紅/8mm/1080粒/包</t>
    <phoneticPr fontId="1" type="noConversion"/>
  </si>
  <si>
    <t>得力Deli白板擦/E7840/110x50x30mm/混色出貨</t>
    <phoneticPr fontId="1" type="noConversion"/>
  </si>
  <si>
    <t>利百代LIBERTY油性麥克筆補充油/MPI-25/黑/25ml</t>
    <phoneticPr fontId="1" type="noConversion"/>
  </si>
  <si>
    <t>得力Deli黑長尾夾/E38566/15mm/12支</t>
    <phoneticPr fontId="1" type="noConversion"/>
  </si>
  <si>
    <t xml:space="preserve">白金牌PLATINUM補充膠水GU-60/500CC </t>
    <phoneticPr fontId="1" type="noConversion"/>
  </si>
  <si>
    <t>飛龍Pentel橡皮擦促銷包/XOPP39-33</t>
    <phoneticPr fontId="1" type="noConversion"/>
  </si>
  <si>
    <t>3M超強力雙面棉紙膠帶669/18mmx5Y/卷</t>
    <phoneticPr fontId="1" type="noConversion"/>
  </si>
  <si>
    <t xml:space="preserve">興來雙面膠帶/18mm×18M </t>
    <phoneticPr fontId="1" type="noConversion"/>
  </si>
  <si>
    <t xml:space="preserve">徠福LIFE原子印油/綠/10cc </t>
    <phoneticPr fontId="1" type="noConversion"/>
  </si>
  <si>
    <t>高點軟性磁白板/長60x寬90cm</t>
    <phoneticPr fontId="1" type="noConversion"/>
  </si>
  <si>
    <t>3M VHB超強力雙面膠帶/V1804/18mm x 1.5M/卷</t>
    <phoneticPr fontId="1" type="noConversion"/>
  </si>
  <si>
    <t xml:space="preserve">龍德自黏性標籤LD-1075/紅框/14×26mm/24格/15張/包 </t>
    <phoneticPr fontId="1" type="noConversion"/>
  </si>
  <si>
    <t>開明彩色尼龍事務帶/NO.300/黑/鞋帶頭/47cm/25條/包</t>
    <phoneticPr fontId="1" type="noConversion"/>
  </si>
  <si>
    <t>施德樓STAEDTLER 可擦拭色鉛筆MS14450-3LS/藍色</t>
    <phoneticPr fontId="1" type="noConversion"/>
  </si>
  <si>
    <t>施德樓STAEDTLER 可擦拭色鉛筆MS14450-2LS/紅色</t>
    <phoneticPr fontId="1" type="noConversion"/>
  </si>
  <si>
    <t>力大ABEL口紅膠03410/10g</t>
    <phoneticPr fontId="1" type="noConversion"/>
  </si>
  <si>
    <t>迪多deflect-o 掛壁式標示架46901/A4/個/橫式</t>
    <phoneticPr fontId="1" type="noConversion"/>
  </si>
  <si>
    <t>龍德 彩色圓點標籤LD-502Z/咖啡/直徑10mm/1092張/包</t>
    <phoneticPr fontId="1" type="noConversion"/>
  </si>
  <si>
    <t xml:space="preserve">龍德 彩色圓點標籤LD-505M/金/直徑8mm/1287張/包 </t>
    <phoneticPr fontId="1" type="noConversion"/>
  </si>
  <si>
    <t xml:space="preserve">龍德 彩色圓點標籤LD-530P/螢光粉紅/直徑16mm/315張/包 </t>
    <phoneticPr fontId="1" type="noConversion"/>
  </si>
  <si>
    <t xml:space="preserve">龍德 彩色圓點標籤LD-534P/螢光粉紅/直徑8mm/936張/包 </t>
    <phoneticPr fontId="1" type="noConversion"/>
  </si>
  <si>
    <t xml:space="preserve">龍德 自粘標籤LD-1313/紅箭頭標籤5mm/1584張/包 </t>
    <phoneticPr fontId="1" type="noConversion"/>
  </si>
  <si>
    <t>雄獅SIMBALION雙頭油性奇異筆NO680/0.5~1.0mm/黑</t>
    <phoneticPr fontId="1" type="noConversion"/>
  </si>
  <si>
    <t xml:space="preserve">普樂士PLUS環保橡皮擦36-407-NONPVC </t>
    <phoneticPr fontId="1" type="noConversion"/>
  </si>
  <si>
    <t>力大牌ABEL除針器01802/支</t>
    <phoneticPr fontId="1" type="noConversion"/>
  </si>
  <si>
    <t>利百代Liberty原子印油SI-12/藍/12ml</t>
    <phoneticPr fontId="1" type="noConversion"/>
  </si>
  <si>
    <t>利百代Liberty原子印油SI-12/紅/12ml</t>
    <phoneticPr fontId="1" type="noConversion"/>
  </si>
  <si>
    <t xml:space="preserve">百樂PILOT超級G自動鉛筆芯/HRF-5G/HB/0.5mm/40入 </t>
    <phoneticPr fontId="1" type="noConversion"/>
  </si>
  <si>
    <t>筒</t>
    <phoneticPr fontId="1" type="noConversion"/>
  </si>
  <si>
    <r>
      <t>百樂PILOT超級G自動鉛筆芯/HRF-5G/</t>
    </r>
    <r>
      <rPr>
        <sz val="8"/>
        <color rgb="FFFF0000"/>
        <rFont val="SimHei"/>
        <family val="3"/>
        <charset val="134"/>
      </rPr>
      <t>4H</t>
    </r>
    <r>
      <rPr>
        <sz val="8"/>
        <rFont val="SimHei"/>
        <family val="3"/>
        <charset val="134"/>
      </rPr>
      <t xml:space="preserve">/0.5mm/40入 </t>
    </r>
    <phoneticPr fontId="1" type="noConversion"/>
  </si>
  <si>
    <t>開明事務帶NO.150/黑/有束頭/45cm/25入/包</t>
    <phoneticPr fontId="1" type="noConversion"/>
  </si>
  <si>
    <t xml:space="preserve">筆樂Penrote自動原子筆6506-B/藍/0.5mm </t>
    <phoneticPr fontId="1" type="noConversion"/>
  </si>
  <si>
    <t xml:space="preserve">筆樂Penrote自動原子筆6506-B/黑/0.5mm </t>
    <phoneticPr fontId="1" type="noConversion"/>
  </si>
  <si>
    <t xml:space="preserve">筆樂Penrote自動原子筆6506-B/紅/0.5mm </t>
    <phoneticPr fontId="1" type="noConversion"/>
  </si>
  <si>
    <t>筆樂PENROTE軟性長型強力壓條磁鐵/KC5668/20cm/4支/卡</t>
    <phoneticPr fontId="1" type="noConversion"/>
  </si>
  <si>
    <t xml:space="preserve">蕃茄牌TOMATO雙孔打孔機/M6240/黑/40張 </t>
    <phoneticPr fontId="1" type="noConversion"/>
  </si>
  <si>
    <t>內田UCHIDA#380 油性代用針筆/0.1mm</t>
    <phoneticPr fontId="1" type="noConversion"/>
  </si>
  <si>
    <t>三菱uni代針筆PIN07-200/黑/0.7mm</t>
    <phoneticPr fontId="1" type="noConversion"/>
  </si>
  <si>
    <t>雄獅SIMBALION奇異筆/NO.560/藍/斜頭/12mm</t>
    <phoneticPr fontId="1" type="noConversion"/>
  </si>
  <si>
    <t>雄獅SIMBALION雙頭奇異筆/#685/黑色/0.5mm~1mm</t>
    <phoneticPr fontId="1" type="noConversion"/>
  </si>
  <si>
    <t>施德樓STAEDTLER 油性萬用投影筆/MS313-5/S/0.4mm</t>
    <phoneticPr fontId="1" type="noConversion"/>
  </si>
  <si>
    <t>徠福LIFE高纖印泥/NO.2294/90×60mm—</t>
    <phoneticPr fontId="1" type="noConversion"/>
  </si>
  <si>
    <t>徠福LIFE金色圖釘NO.110/大/40支</t>
    <phoneticPr fontId="1" type="noConversion"/>
  </si>
  <si>
    <t>識別證套夾扣</t>
    <phoneticPr fontId="1" type="noConversion"/>
  </si>
  <si>
    <t>ESTAPE抽取式封口保密易撕貼/全轉移型/紅/15mmx55mm/30張x16疊</t>
    <phoneticPr fontId="1" type="noConversion"/>
  </si>
  <si>
    <t>得力Deli小美工刀/E2031/黃色</t>
    <phoneticPr fontId="1" type="noConversion"/>
  </si>
  <si>
    <t>得力Deli兩孔重型打孔機/E0150/150張/黑色</t>
    <phoneticPr fontId="1" type="noConversion"/>
  </si>
  <si>
    <t>得力Deli除針器/E0231/約25張/混色出貨</t>
    <phoneticPr fontId="1" type="noConversion"/>
  </si>
  <si>
    <t>得力Deli釘書機/E0224F/10號/混色出貨</t>
    <phoneticPr fontId="1" type="noConversion"/>
  </si>
  <si>
    <t>得力Deli網狀方形筆筒/E9174/黑色/80x80x99mm</t>
    <phoneticPr fontId="1" type="noConversion"/>
  </si>
  <si>
    <t>雄獅SIMBALION奇異筆/NO.560/黑/斜頭/12mm</t>
    <phoneticPr fontId="1" type="noConversion"/>
  </si>
  <si>
    <t>SDI直液替換式白板筆超值包/經濟型/S530VP/黑色/送卡水</t>
    <phoneticPr fontId="1" type="noConversion"/>
  </si>
  <si>
    <t>SDI直液替換式白板筆超值包/經濟型/S530VP/藍色/送卡水</t>
    <phoneticPr fontId="1" type="noConversion"/>
  </si>
  <si>
    <t>SDI直液替換式白板筆超值包/經濟型/S530VP/紅色/送卡水</t>
    <phoneticPr fontId="1" type="noConversion"/>
  </si>
  <si>
    <t>SDI直液替換式白板筆超值包/經濟型/S530VP/綠色/送卡水</t>
    <phoneticPr fontId="1" type="noConversion"/>
  </si>
  <si>
    <t>得力Deli細字雙頭油性筆/EU10420/黑色/0.5-1.0mm</t>
    <phoneticPr fontId="1" type="noConversion"/>
  </si>
  <si>
    <t>得力Deli大迴紋針/E39713/50mm/100支</t>
    <phoneticPr fontId="1" type="noConversion"/>
  </si>
  <si>
    <t>得力Deli重力型釘書針/E0013/(23/13)</t>
    <phoneticPr fontId="1" type="noConversion"/>
  </si>
  <si>
    <t>得力Deli釘書針/E0012N/3號/(24/6)</t>
    <phoneticPr fontId="1" type="noConversion"/>
  </si>
  <si>
    <r>
      <t>色影印紙/#185淺紫/A4/</t>
    </r>
    <r>
      <rPr>
        <sz val="8"/>
        <color rgb="FFFF0000"/>
        <rFont val="SimHei"/>
        <family val="3"/>
        <charset val="134"/>
      </rPr>
      <t>80g</t>
    </r>
    <r>
      <rPr>
        <sz val="8"/>
        <rFont val="SimHei"/>
        <family val="3"/>
        <charset val="134"/>
      </rPr>
      <t>/500張/包</t>
    </r>
    <phoneticPr fontId="1" type="noConversion"/>
  </si>
  <si>
    <r>
      <t>色影印紙/#150淺桔/A4/</t>
    </r>
    <r>
      <rPr>
        <sz val="8"/>
        <color rgb="FFFF0000"/>
        <rFont val="SimHei"/>
        <family val="3"/>
        <charset val="134"/>
      </rPr>
      <t>80g</t>
    </r>
    <r>
      <rPr>
        <sz val="8"/>
        <rFont val="SimHei"/>
        <family val="3"/>
        <charset val="134"/>
      </rPr>
      <t xml:space="preserve">/500張/包 </t>
    </r>
    <phoneticPr fontId="1" type="noConversion"/>
  </si>
  <si>
    <t>PP塑膠瓦楞紙板60x100公分#09藍色</t>
    <phoneticPr fontId="1" type="noConversion"/>
  </si>
  <si>
    <t>HTT計算機/12位元/SCP-298</t>
    <phoneticPr fontId="1" type="noConversion"/>
  </si>
  <si>
    <t xml:space="preserve">威力牌UNI-LAMI高級護貝膠膜/名片型/80μ/200張/盒 </t>
    <phoneticPr fontId="1" type="noConversion"/>
  </si>
  <si>
    <t>威力牌UNI-LAMI高級護貝膠膜/A3/80μ/100張/盒</t>
    <phoneticPr fontId="1" type="noConversion"/>
  </si>
  <si>
    <t xml:space="preserve">威力牌UNI-LAMI投影片/三合一專用/A4/黑白/100張/盒 </t>
    <phoneticPr fontId="1" type="noConversion"/>
  </si>
  <si>
    <t>震旦AURORA專業型護貝機/A4/LM4231H</t>
    <phoneticPr fontId="1" type="noConversion"/>
  </si>
  <si>
    <t>萬事捷MBS亮面護貝膠膜/A4/80μ/100張/盒</t>
    <phoneticPr fontId="1" type="noConversion"/>
  </si>
  <si>
    <t>卡西歐CASIO新工程型計算機/FX-350ES PLUS(NEW)</t>
    <phoneticPr fontId="1" type="noConversion"/>
  </si>
  <si>
    <r>
      <t>HTT護貝膠膜/</t>
    </r>
    <r>
      <rPr>
        <sz val="8"/>
        <color rgb="FFFF0000"/>
        <rFont val="SimHei"/>
        <family val="3"/>
        <charset val="134"/>
      </rPr>
      <t>A3</t>
    </r>
    <r>
      <rPr>
        <sz val="8"/>
        <rFont val="SimHei"/>
        <family val="3"/>
        <charset val="134"/>
      </rPr>
      <t xml:space="preserve">/80μ/L-120/20張/盒 </t>
    </r>
    <phoneticPr fontId="1" type="noConversion"/>
  </si>
  <si>
    <t>亮麗牌SUN LI抗UV護貝膠膜/A4/95μ/100張/盒</t>
    <phoneticPr fontId="1" type="noConversion"/>
  </si>
  <si>
    <t>E-books翻頁紅光雷射無線簡報筆/E3</t>
    <phoneticPr fontId="1" type="noConversion"/>
  </si>
  <si>
    <t>京禾JINHO掌上型計算機/JH-989-B/8位元/蝶豆花紫渲染蘇打綠</t>
    <phoneticPr fontId="1" type="noConversion"/>
  </si>
  <si>
    <t>卡西歐CASIO新科學型計算機/fx-991ES PLUS-2BU</t>
    <phoneticPr fontId="1" type="noConversion"/>
  </si>
  <si>
    <t xml:space="preserve">向日葵 惠普hp環保碳粉匣/CE278A/黑色 </t>
    <phoneticPr fontId="1" type="noConversion"/>
  </si>
  <si>
    <t>兄弟牌brother原廠墨水瓶/BT6000/黑色/EPSON L310</t>
    <phoneticPr fontId="1" type="noConversion"/>
  </si>
  <si>
    <t>兄弟牌brother原廠墨水瓶/BT5000Y/黃色/EPSON L310</t>
    <phoneticPr fontId="1" type="noConversion"/>
  </si>
  <si>
    <t>兄弟牌brother原廠墨水瓶/BT5000M/紅色/EPSON L310</t>
    <phoneticPr fontId="1" type="noConversion"/>
  </si>
  <si>
    <t>兄弟牌brother原廠墨水瓶/BT5000C/藍色/EPSON L310</t>
    <phoneticPr fontId="1" type="noConversion"/>
  </si>
  <si>
    <t>色影印紙/#200金黃/A4/70g/500張/包</t>
    <phoneticPr fontId="1" type="noConversion"/>
  </si>
  <si>
    <t>百吉牌大捲筒衛生紙/418008/800g/12捲/箱</t>
    <phoneticPr fontId="1" type="noConversion"/>
  </si>
  <si>
    <t>195764</t>
    <phoneticPr fontId="1" type="noConversion"/>
  </si>
  <si>
    <t>妙管家抗菌洗手乳/茶樹配方/加侖桶</t>
    <phoneticPr fontId="1" type="noConversion"/>
  </si>
  <si>
    <t>桶</t>
    <phoneticPr fontId="1" type="noConversion"/>
  </si>
  <si>
    <t>1004002100124</t>
    <phoneticPr fontId="1" type="noConversion"/>
  </si>
  <si>
    <t>富維克礦泉水500ml/24瓶/箱</t>
    <phoneticPr fontId="1" type="noConversion"/>
  </si>
  <si>
    <t>箱</t>
    <phoneticPr fontId="1" type="noConversion"/>
  </si>
  <si>
    <t>1101004200101</t>
    <phoneticPr fontId="1" type="noConversion"/>
  </si>
  <si>
    <t>家樂福超值地板清潔劑(箱/4桶*4000g克/BOTTLE瓶)</t>
    <phoneticPr fontId="1" type="noConversion"/>
  </si>
  <si>
    <t>1102000500101</t>
    <phoneticPr fontId="1" type="noConversion"/>
  </si>
  <si>
    <t>威猛先生玻璃清潔劑</t>
    <phoneticPr fontId="1" type="noConversion"/>
  </si>
  <si>
    <t>1102100500102</t>
    <phoneticPr fontId="1" type="noConversion"/>
  </si>
  <si>
    <t>白博士廚房清潔劑 (1組2瓶)</t>
    <phoneticPr fontId="1" type="noConversion"/>
  </si>
  <si>
    <t>1102108900101</t>
    <phoneticPr fontId="1" type="noConversion"/>
  </si>
  <si>
    <t>立得清75%酒精擦單片x30入</t>
    <phoneticPr fontId="1" type="noConversion"/>
  </si>
  <si>
    <t>1104200100101</t>
    <phoneticPr fontId="1" type="noConversion"/>
  </si>
  <si>
    <t>馬桶疏通劑=(箱/12瓶*1000cc)</t>
    <phoneticPr fontId="1" type="noConversion"/>
  </si>
  <si>
    <t>1104200800101</t>
    <phoneticPr fontId="1" type="noConversion"/>
  </si>
  <si>
    <t>【威猛先生】超濃水管疏通膠(800g)</t>
    <phoneticPr fontId="1" type="noConversion"/>
  </si>
  <si>
    <t>1105101100101</t>
    <phoneticPr fontId="1" type="noConversion"/>
  </si>
  <si>
    <t>加倍潔檸檬酸去汙粉-300g</t>
    <phoneticPr fontId="1" type="noConversion"/>
  </si>
  <si>
    <t>1106202600101</t>
    <phoneticPr fontId="1" type="noConversion"/>
  </si>
  <si>
    <t>百利爐具/鍋具專用菜瓜布-6PC/包</t>
    <phoneticPr fontId="1" type="noConversion"/>
  </si>
  <si>
    <t>噴效水性噴霧殺蟲劑600g</t>
    <phoneticPr fontId="1" type="noConversion"/>
  </si>
  <si>
    <t>蟑螂藥/盒</t>
    <phoneticPr fontId="1" type="noConversion"/>
  </si>
  <si>
    <t>1107190400101</t>
    <phoneticPr fontId="1" type="noConversion"/>
  </si>
  <si>
    <t>噴效新殺蟑屋/盒</t>
    <phoneticPr fontId="1" type="noConversion"/>
  </si>
  <si>
    <t>一點絕(蟑螂藥)/盒</t>
    <phoneticPr fontId="1" type="noConversion"/>
  </si>
  <si>
    <t>1107204300101</t>
    <phoneticPr fontId="1" type="noConversion"/>
  </si>
  <si>
    <t>噴效蒸煙式殺蟲劑30克</t>
    <phoneticPr fontId="1" type="noConversion"/>
  </si>
  <si>
    <t>1107403300101</t>
    <phoneticPr fontId="1" type="noConversion"/>
  </si>
  <si>
    <t>花神奈丸/300g/樟腦丸/包</t>
    <phoneticPr fontId="1" type="noConversion"/>
  </si>
  <si>
    <t>1111101700101</t>
    <phoneticPr fontId="1" type="noConversion"/>
  </si>
  <si>
    <t>(歐易)漂白水(桶/1加侖)</t>
    <phoneticPr fontId="1" type="noConversion"/>
  </si>
  <si>
    <t>1220200500101</t>
    <phoneticPr fontId="1" type="noConversion"/>
  </si>
  <si>
    <t>春風捲筒衛生紙(董事長室用)</t>
    <phoneticPr fontId="1" type="noConversion"/>
  </si>
  <si>
    <t>1221003900101</t>
    <phoneticPr fontId="1" type="noConversion"/>
  </si>
  <si>
    <t>舒潔溫和柔感盒裝面紙(180抽x5盒/串)</t>
    <phoneticPr fontId="1" type="noConversion"/>
  </si>
  <si>
    <t>串</t>
    <phoneticPr fontId="1" type="noConversion"/>
  </si>
  <si>
    <t>1222101100101</t>
    <phoneticPr fontId="1" type="noConversion"/>
  </si>
  <si>
    <t>蒲公英環保擦手紙(袋/5包)</t>
    <phoneticPr fontId="1" type="noConversion"/>
  </si>
  <si>
    <t>袋</t>
    <phoneticPr fontId="1" type="noConversion"/>
  </si>
  <si>
    <t>1430101300101</t>
    <phoneticPr fontId="1" type="noConversion"/>
  </si>
  <si>
    <t>天仁高山烏龍茶2gx100Bag袋</t>
    <phoneticPr fontId="1" type="noConversion"/>
  </si>
  <si>
    <t>1430102300101</t>
    <phoneticPr fontId="1" type="noConversion"/>
  </si>
  <si>
    <t>【安心價】天仁原片高山烏龍茶</t>
    <phoneticPr fontId="1" type="noConversion"/>
  </si>
  <si>
    <t>1430200300101</t>
    <phoneticPr fontId="1" type="noConversion"/>
  </si>
  <si>
    <t>OiOcha綠茶茶包20入</t>
    <phoneticPr fontId="1" type="noConversion"/>
  </si>
  <si>
    <t>1431020900101</t>
    <phoneticPr fontId="1" type="noConversion"/>
  </si>
  <si>
    <t>星巴克派克市場烘焙咖啡豆200g</t>
    <phoneticPr fontId="1" type="noConversion"/>
  </si>
  <si>
    <t>1431206600101</t>
    <phoneticPr fontId="1" type="noConversion"/>
  </si>
  <si>
    <t>星巴克特選系列-中度烘焙咖啡2.3gx10</t>
    <phoneticPr fontId="1" type="noConversion"/>
  </si>
  <si>
    <t>1432101200101</t>
    <phoneticPr fontId="1" type="noConversion"/>
  </si>
  <si>
    <t>戀牛奶球保久乳</t>
    <phoneticPr fontId="1" type="noConversion"/>
  </si>
  <si>
    <t>1437004500101</t>
    <phoneticPr fontId="1" type="noConversion"/>
  </si>
  <si>
    <t>優-砂糖糖包 6g*50支</t>
    <phoneticPr fontId="1" type="noConversion"/>
  </si>
  <si>
    <t>3004512200101</t>
    <phoneticPr fontId="1" type="noConversion"/>
  </si>
  <si>
    <t>億光(超高效能 )LED13W球泡燈/晝光色</t>
    <phoneticPr fontId="1" type="noConversion"/>
  </si>
  <si>
    <t>3123605100101</t>
    <phoneticPr fontId="1" type="noConversion"/>
  </si>
  <si>
    <t>【免洗餐具】家樂福9盎司紙杯50入</t>
    <phoneticPr fontId="1" type="noConversion"/>
  </si>
  <si>
    <t>3125800300101</t>
    <phoneticPr fontId="1" type="noConversion"/>
  </si>
  <si>
    <t>【免洗餐具】自然風紙包木質咖啡拌條</t>
    <phoneticPr fontId="1" type="noConversion"/>
  </si>
  <si>
    <t>3147300400101</t>
    <phoneticPr fontId="1" type="noConversion"/>
  </si>
  <si>
    <t>排水口濾渣網-200入</t>
    <phoneticPr fontId="1" type="noConversion"/>
  </si>
  <si>
    <t>3150002200301</t>
    <phoneticPr fontId="1" type="noConversion"/>
  </si>
  <si>
    <t>驅塵氏香氛清潔袋(小)-薰衣草香 430*560mm/14公升/3捲</t>
    <phoneticPr fontId="1" type="noConversion"/>
  </si>
  <si>
    <t>百適達香氛垃圾袋M*3入(65*53cm)奈米碳酸鈣酸-薰衣草</t>
    <phoneticPr fontId="1" type="noConversion"/>
  </si>
  <si>
    <t>3150190100301</t>
    <phoneticPr fontId="1" type="noConversion"/>
  </si>
  <si>
    <t>驅塵氏香氛清潔袋(中)-薰衣草香-530*620mm/20公升/3捲-36張/包</t>
    <phoneticPr fontId="1" type="noConversion"/>
  </si>
  <si>
    <t>【垃圾袋】環保生活家清潔袋(大)-63x75cm(45L)</t>
    <phoneticPr fontId="1" type="noConversion"/>
  </si>
  <si>
    <t xml:space="preserve">楓康環保實心垃圾袋 (大)70*63  (包/3捲)  </t>
    <phoneticPr fontId="1" type="noConversion"/>
  </si>
  <si>
    <r>
      <t>百適達香氛垃圾袋</t>
    </r>
    <r>
      <rPr>
        <sz val="9"/>
        <color rgb="FFFF0000"/>
        <rFont val="SimHei"/>
        <family val="3"/>
        <charset val="134"/>
      </rPr>
      <t>L</t>
    </r>
    <r>
      <rPr>
        <sz val="9"/>
        <rFont val="SimHei"/>
        <family val="3"/>
        <charset val="134"/>
      </rPr>
      <t>*3入(72*63cm)奈米碳酸鈣酸-薰衣花香</t>
    </r>
    <phoneticPr fontId="1" type="noConversion"/>
  </si>
  <si>
    <t>楓康海棉菜瓜布</t>
    <phoneticPr fontId="1" type="noConversion"/>
  </si>
  <si>
    <t>3154403900101</t>
    <phoneticPr fontId="1" type="noConversion"/>
  </si>
  <si>
    <t>好神拖S350L手壓式拖把架</t>
    <phoneticPr fontId="1" type="noConversion"/>
  </si>
  <si>
    <t>3154404000101</t>
    <phoneticPr fontId="1" type="noConversion"/>
  </si>
  <si>
    <t>好神拖 拖把</t>
    <phoneticPr fontId="1" type="noConversion"/>
  </si>
  <si>
    <t>3155400400101</t>
    <phoneticPr fontId="1" type="noConversion"/>
  </si>
  <si>
    <t>驅塵氏超黏拖(1桿+1卷)-包裝隨機出貨</t>
    <phoneticPr fontId="1" type="noConversion"/>
  </si>
  <si>
    <t>3155604600101</t>
    <phoneticPr fontId="1" type="noConversion"/>
  </si>
  <si>
    <t>威拂伸縮魔撢本體-手把1把+頭部1個+魔撢2片</t>
    <phoneticPr fontId="1" type="noConversion"/>
  </si>
  <si>
    <t>3156301600101</t>
    <phoneticPr fontId="1" type="noConversion"/>
  </si>
  <si>
    <t>好神拖標準布盤</t>
    <phoneticPr fontId="1" type="noConversion"/>
  </si>
  <si>
    <t>3156304500101</t>
    <phoneticPr fontId="1" type="noConversion"/>
  </si>
  <si>
    <t>好神拖專用抗油汙布盤回饋組:三入裝</t>
    <phoneticPr fontId="1" type="noConversion"/>
  </si>
  <si>
    <t>3156400500101</t>
    <phoneticPr fontId="1" type="noConversion"/>
  </si>
  <si>
    <t>3M百利高效型免沾手膠棉拖把補充包</t>
    <phoneticPr fontId="1" type="noConversion"/>
  </si>
  <si>
    <t>3156701000101</t>
    <phoneticPr fontId="1" type="noConversion"/>
  </si>
  <si>
    <t>威拂魔撢補充包(藍)4片*3入</t>
    <phoneticPr fontId="1" type="noConversion"/>
  </si>
  <si>
    <t>3156804300101</t>
    <phoneticPr fontId="1" type="noConversion"/>
  </si>
  <si>
    <t>驅塵氏 地板黏塵拖補充包(2卷)&lt;授權商品限量供應-包裝隨機出貨&gt;</t>
    <phoneticPr fontId="1" type="noConversion"/>
  </si>
  <si>
    <t>立昂</t>
    <phoneticPr fontId="1" type="noConversion"/>
  </si>
  <si>
    <t>耳塞 3M(100付)/5盒/箱</t>
    <phoneticPr fontId="1" type="noConversion"/>
  </si>
  <si>
    <t>壁掛式文件夾 A4*10頁*黑 網</t>
    <phoneticPr fontId="1" type="noConversion"/>
  </si>
  <si>
    <t>直立式文具架28.5*25*24CM 網</t>
    <phoneticPr fontId="1" type="noConversion"/>
  </si>
  <si>
    <t>立昂書套</t>
    <phoneticPr fontId="1" type="noConversion"/>
  </si>
  <si>
    <t>哈哈 31.5公分 傳統書套</t>
    <phoneticPr fontId="1" type="noConversion"/>
  </si>
  <si>
    <t>全泰盈</t>
    <phoneticPr fontId="1" type="noConversion"/>
  </si>
  <si>
    <t>莊臣快活萬用清潔劑</t>
    <phoneticPr fontId="1" type="noConversion"/>
  </si>
  <si>
    <t>莊臣軟性清潔精(4Kg*4桶)</t>
    <phoneticPr fontId="1" type="noConversion"/>
  </si>
  <si>
    <t>磨砂潔手凝露(3600cc/6桶/箱)</t>
    <phoneticPr fontId="1" type="noConversion"/>
  </si>
  <si>
    <t>印刷小品</t>
    <phoneticPr fontId="1" type="noConversion"/>
  </si>
  <si>
    <t>標籤需求申請</t>
    <phoneticPr fontId="1" type="noConversion"/>
  </si>
  <si>
    <t>PA10T(PA9C)&amp;PCT塑膠原料烘烤紀錄表</t>
    <phoneticPr fontId="1" type="noConversion"/>
  </si>
  <si>
    <t>PA6T&amp;PA9T  塑膠原料烘烤記錄表</t>
    <phoneticPr fontId="1" type="noConversion"/>
  </si>
  <si>
    <t xml:space="preserve">成型生產日報表 雙面列印(短邊翻頁) </t>
    <phoneticPr fontId="1" type="noConversion"/>
  </si>
  <si>
    <t>自主檢查表(成型生產)</t>
    <phoneticPr fontId="1" type="noConversion"/>
  </si>
  <si>
    <t>生產紀錄表(成型生產)</t>
    <phoneticPr fontId="1" type="noConversion"/>
  </si>
  <si>
    <t>CCD異常檢驗記錄表</t>
    <phoneticPr fontId="1" type="noConversion"/>
  </si>
  <si>
    <t>自主檢查表A5格式(切片包裝)</t>
    <phoneticPr fontId="1" type="noConversion"/>
  </si>
  <si>
    <t>切片包裝工作日報表A4格式(切片包裝)</t>
    <phoneticPr fontId="1" type="noConversion"/>
  </si>
  <si>
    <t>塑膠原料烘烤記錄表PA10T(PA9C)&amp;PCT</t>
    <phoneticPr fontId="1" type="noConversion"/>
  </si>
  <si>
    <t>塑膠原料烘烤記錄表PA6T&amp;PA9T</t>
    <phoneticPr fontId="1" type="noConversion"/>
  </si>
  <si>
    <t>OSRAM塑膠原料烘烤記錄表</t>
    <phoneticPr fontId="1" type="noConversion"/>
  </si>
  <si>
    <t>正面-工作日報表 &amp; 反面-自主檢查表(沖壓)</t>
    <phoneticPr fontId="1" type="noConversion"/>
  </si>
  <si>
    <t>沖床每日開機檢查紀錄(表雙面列印，短邊翻面)</t>
    <phoneticPr fontId="1" type="noConversion"/>
  </si>
  <si>
    <t>沖壓材質現品票管制表(雙面)</t>
    <phoneticPr fontId="1" type="noConversion"/>
  </si>
  <si>
    <t>沖壓作業重點檢查表(雙面)</t>
    <phoneticPr fontId="1" type="noConversion"/>
  </si>
  <si>
    <t>AIDA-沖床每日開機檢查記錄表</t>
    <phoneticPr fontId="1" type="noConversion"/>
  </si>
  <si>
    <t>日式機械手檢知開機檢查紀錄表(白色A4、單面印刷、封膠)</t>
    <phoneticPr fontId="1" type="noConversion"/>
  </si>
  <si>
    <t>材料管制表</t>
    <phoneticPr fontId="1" type="noConversion"/>
  </si>
  <si>
    <t>穿透檢查記錄表(空白)</t>
    <phoneticPr fontId="1" type="noConversion"/>
  </si>
  <si>
    <t>鍛造沖床每日開關機檢查紀錄表(沖壓)</t>
    <phoneticPr fontId="1" type="noConversion"/>
  </si>
  <si>
    <t>搖擺式噴砂機每日開關機檢查紀錄表(沖壓)</t>
    <phoneticPr fontId="1" type="noConversion"/>
  </si>
  <si>
    <t>快速加熱爐每日開關機檢查記錄表(沖壓)</t>
    <phoneticPr fontId="1" type="noConversion"/>
  </si>
  <si>
    <t>隧道式碳氫清洗機開關機檢查記錄表(沖壓)</t>
    <phoneticPr fontId="1" type="noConversion"/>
  </si>
  <si>
    <t>冷卻水槽每日開關機檢查記錄表(沖壓)</t>
    <phoneticPr fontId="1" type="noConversion"/>
  </si>
  <si>
    <t>廢料管控 (空白)表單/藍色的紙</t>
    <phoneticPr fontId="1" type="noConversion"/>
  </si>
  <si>
    <t>生產批量管制表(沖壓)/(白色A4紙)</t>
    <phoneticPr fontId="1" type="noConversion"/>
  </si>
  <si>
    <t>生產批量管制表(沖壓)/(藍色A4紙)</t>
    <phoneticPr fontId="1" type="noConversion"/>
  </si>
  <si>
    <t>生產批量管制表(沖壓)/(綠色A4紙)</t>
    <phoneticPr fontId="1" type="noConversion"/>
  </si>
  <si>
    <t>模具零件加工工時紀錄表</t>
    <phoneticPr fontId="1" type="noConversion"/>
  </si>
  <si>
    <t>工作日報表(CNC生產課)(190322生效)單面</t>
    <phoneticPr fontId="1" type="noConversion"/>
  </si>
  <si>
    <t>自主檢查記錄表(CNC生產課)(190814變更)雙面(正反面相同)</t>
    <phoneticPr fontId="1" type="noConversion"/>
  </si>
  <si>
    <t>CCD異常檢驗紀錄表</t>
    <phoneticPr fontId="1" type="noConversion"/>
  </si>
  <si>
    <t>CCD人工看盤檢驗紀錄表-單隨物走</t>
    <phoneticPr fontId="1" type="noConversion"/>
  </si>
  <si>
    <t>CCD人工看盤檢驗紀錄表</t>
    <phoneticPr fontId="1" type="noConversion"/>
  </si>
  <si>
    <t>OSRAM小白單</t>
    <phoneticPr fontId="1" type="noConversion"/>
  </si>
  <si>
    <t>CCD測試確認表</t>
    <phoneticPr fontId="1" type="noConversion"/>
  </si>
  <si>
    <t>秤重表</t>
    <phoneticPr fontId="1" type="noConversion"/>
  </si>
  <si>
    <t>領料(放行)單素材借出單(三聯式-白紅藍)</t>
    <phoneticPr fontId="1" type="noConversion"/>
  </si>
  <si>
    <t>素材借出單(三聯式-白紅藍)</t>
    <phoneticPr fontId="1" type="noConversion"/>
  </si>
  <si>
    <t>請購單(內部用)</t>
    <phoneticPr fontId="1" type="noConversion"/>
  </si>
  <si>
    <t>材料、物料、半成品、成品合格品標示單(黃色)</t>
    <phoneticPr fontId="1" type="noConversion"/>
  </si>
  <si>
    <t>材料、物料、半成品、成品合格品標示單(綠色)</t>
    <phoneticPr fontId="1" type="noConversion"/>
  </si>
  <si>
    <t>材料、物料、半成品、成品不合格品標示單(紅色)</t>
    <phoneticPr fontId="1" type="noConversion"/>
  </si>
  <si>
    <t>材料、物料、半成品、成品合格品標示單(橘色)</t>
    <phoneticPr fontId="1" type="noConversion"/>
  </si>
  <si>
    <t>白模造12K(85)信封-小</t>
    <phoneticPr fontId="1" type="noConversion"/>
  </si>
  <si>
    <t>黃中興9K(24.5X18.8)信封</t>
    <phoneticPr fontId="1" type="noConversion"/>
  </si>
  <si>
    <t>黃中興5K(33.5X24.8)信封</t>
    <phoneticPr fontId="1" type="noConversion"/>
  </si>
  <si>
    <t>沖床每日開機檢查紀錄表(沖壓)</t>
    <phoneticPr fontId="1" type="noConversion"/>
  </si>
  <si>
    <t>多益得</t>
    <phoneticPr fontId="1" type="noConversion"/>
  </si>
  <si>
    <t>生物酵素清潔劑(1加侖/桶)</t>
    <phoneticPr fontId="1" type="noConversion"/>
  </si>
  <si>
    <t>宏羚</t>
    <phoneticPr fontId="1" type="noConversion"/>
  </si>
  <si>
    <t>惠普hp環保碳粉匣/W1500A/黑色</t>
    <phoneticPr fontId="1" type="noConversion"/>
  </si>
  <si>
    <t>HP 955 黑色原廠墨水匣</t>
    <phoneticPr fontId="1" type="noConversion"/>
  </si>
  <si>
    <t>HP 955 青色原廠墨水匣</t>
    <phoneticPr fontId="1" type="noConversion"/>
  </si>
  <si>
    <t>HP 955 洋紅色原廠墨水匣</t>
    <phoneticPr fontId="1" type="noConversion"/>
  </si>
  <si>
    <t>HP 955 黃色原廠墨水匣</t>
    <phoneticPr fontId="1" type="noConversion"/>
  </si>
  <si>
    <t>原廠墨水 HP F6U63AA #63XL 彩</t>
    <phoneticPr fontId="1" type="noConversion"/>
  </si>
  <si>
    <t>原廠墨水 HP F6U64AA #63XL 黑</t>
    <phoneticPr fontId="1" type="noConversion"/>
  </si>
  <si>
    <t>原廠墨水 HP L0S63AA #955XL 藍(副董、總經理室)</t>
    <phoneticPr fontId="1" type="noConversion"/>
  </si>
  <si>
    <t>原廠墨水 HP L0S63AA #955XL 紅(副董、總經理室)</t>
    <phoneticPr fontId="1" type="noConversion"/>
  </si>
  <si>
    <t>原廠墨水 HP L0S63AA #955XL 黃(副董、總經理室)</t>
    <phoneticPr fontId="1" type="noConversion"/>
  </si>
  <si>
    <t>原廠墨水 HP L0S63AA #955XL 黑(副董、總經理室)</t>
    <phoneticPr fontId="1" type="noConversion"/>
  </si>
  <si>
    <t>原廠色帶 EPSON S015523  LQ-300</t>
    <phoneticPr fontId="1" type="noConversion"/>
  </si>
  <si>
    <t>原廠色帶 EPSON S015641/S015634   LQ-310</t>
    <phoneticPr fontId="1" type="noConversion"/>
  </si>
  <si>
    <t>原廠色帶 EPSON S015540  LQ-2170</t>
    <phoneticPr fontId="1" type="noConversion"/>
  </si>
  <si>
    <t>原廠色帶 EPSON S015540   LQ-2190C(財務)</t>
    <phoneticPr fontId="1" type="noConversion"/>
  </si>
  <si>
    <t>電腦紙 9.5x11-2P 白黃 雙切 (N)(財務)</t>
    <phoneticPr fontId="1" type="noConversion"/>
  </si>
  <si>
    <t>電腦紙 9.5x11-1P 中一刀 雙切(N)</t>
    <phoneticPr fontId="1" type="noConversion"/>
  </si>
  <si>
    <t>電腦紙 9.5x11-1P 全頁空白 雙切(N)</t>
    <phoneticPr fontId="1" type="noConversion"/>
  </si>
  <si>
    <t>電腦紙 9.5x11-5P 白紅藍黃綠 雙切(業務)</t>
    <phoneticPr fontId="1" type="noConversion"/>
  </si>
  <si>
    <t>電腦紙 9.5x11-4P 電子統一發票</t>
    <phoneticPr fontId="1" type="noConversion"/>
  </si>
  <si>
    <t>宏羚A3</t>
    <phoneticPr fontId="1" type="noConversion"/>
  </si>
  <si>
    <t>影印紙/PAPER ONE/70G/A3/FSC</t>
    <phoneticPr fontId="1" type="noConversion"/>
  </si>
  <si>
    <t>宏羚A4</t>
    <phoneticPr fontId="1" type="noConversion"/>
  </si>
  <si>
    <t>影印紙/PAPER ONE/70G/A4/FSC</t>
    <phoneticPr fontId="1" type="noConversion"/>
  </si>
  <si>
    <t>華科</t>
    <phoneticPr fontId="1" type="noConversion"/>
  </si>
  <si>
    <t>TPE手術手套 盒/50雙(M)</t>
    <phoneticPr fontId="1" type="noConversion"/>
  </si>
  <si>
    <t>雙</t>
    <phoneticPr fontId="1" type="noConversion"/>
  </si>
  <si>
    <t>加倍潔殺菌去霉洗衣粉(包/10kg)</t>
    <phoneticPr fontId="1" type="noConversion"/>
  </si>
  <si>
    <t>A4652紅頭噴水地刷</t>
    <phoneticPr fontId="1" type="noConversion"/>
  </si>
  <si>
    <t>海棉拖把(頭)</t>
    <phoneticPr fontId="1" type="noConversion"/>
  </si>
  <si>
    <t xml:space="preserve">海棉拖把 </t>
    <phoneticPr fontId="1" type="noConversion"/>
  </si>
  <si>
    <t>馬桶刷</t>
    <phoneticPr fontId="1" type="noConversion"/>
  </si>
  <si>
    <t>高科技海綿(11*7*3cm)</t>
    <phoneticPr fontId="1" type="noConversion"/>
  </si>
  <si>
    <t>圓頭拖把組</t>
    <phoneticPr fontId="1" type="noConversion"/>
  </si>
  <si>
    <t>圓頭拖把頭</t>
    <phoneticPr fontId="1" type="noConversion"/>
  </si>
  <si>
    <t xml:space="preserve">PVC塑膠掃把 </t>
    <phoneticPr fontId="1" type="noConversion"/>
  </si>
  <si>
    <t>塑膠畚斗</t>
    <phoneticPr fontId="1" type="noConversion"/>
  </si>
  <si>
    <t xml:space="preserve">噴槍(清洗劑噴頭) </t>
    <phoneticPr fontId="1" type="noConversion"/>
  </si>
  <si>
    <t>抹布(3/入)</t>
    <phoneticPr fontId="1" type="noConversion"/>
  </si>
  <si>
    <t>超大剪刀/棕色把手(總長約23公分)</t>
    <phoneticPr fontId="1" type="noConversion"/>
  </si>
  <si>
    <t xml:space="preserve">鬃毛掃把 </t>
    <phoneticPr fontId="1" type="noConversion"/>
  </si>
  <si>
    <t>3M 百利全面抗滑絨裡手套-大型</t>
    <phoneticPr fontId="1" type="noConversion"/>
  </si>
  <si>
    <t xml:space="preserve">科技海綿(2/入) </t>
    <phoneticPr fontId="1" type="noConversion"/>
  </si>
  <si>
    <t>通馬桶器B7003</t>
    <phoneticPr fontId="1" type="noConversion"/>
  </si>
  <si>
    <t xml:space="preserve">棉紗沾膠工作手套 </t>
    <phoneticPr fontId="1" type="noConversion"/>
  </si>
  <si>
    <t>獵人/細針沾膠手套/L</t>
    <phoneticPr fontId="1" type="noConversion"/>
  </si>
  <si>
    <t>無心捲式垃圾袋(小880~900g)紅</t>
    <phoneticPr fontId="1" type="noConversion"/>
  </si>
  <si>
    <t>QQ彩色黏土(油性)-白色(C4086)</t>
    <phoneticPr fontId="1" type="noConversion"/>
  </si>
  <si>
    <t>壓克力專用接著劑 </t>
    <phoneticPr fontId="1" type="noConversion"/>
  </si>
  <si>
    <t>不鏽鋼萬用夾/15吋</t>
    <phoneticPr fontId="1" type="noConversion"/>
  </si>
  <si>
    <t>靜電拖把組  90CM</t>
    <phoneticPr fontId="1" type="noConversion"/>
  </si>
  <si>
    <t xml:space="preserve">拖把扭乾器(圓)塑膠/適用大水桶/直徑31.5cm(直徑21CM) </t>
    <phoneticPr fontId="1" type="noConversion"/>
  </si>
  <si>
    <t>T型拖把組/ 1尺</t>
    <phoneticPr fontId="1" type="noConversion"/>
  </si>
  <si>
    <t>徠福LIFE銀色圖釘NO.110/大/40支</t>
    <phoneticPr fontId="1" type="noConversion"/>
  </si>
  <si>
    <t>腳踏墊/ 長X84 / 寬 X56CM 顏色 : 灰黑色(3M特厚無底腳踏墊)</t>
    <phoneticPr fontId="1" type="noConversion"/>
  </si>
  <si>
    <t>仙家/高纖印泥/22號海綿面/大白鐵印泥盒/台面96*70mm紅色(如圖)</t>
    <phoneticPr fontId="1" type="noConversion"/>
  </si>
  <si>
    <t>仙家/高纖印泥/22號海綿面/大白鐵印泥盒/紅色/補充液</t>
    <phoneticPr fontId="1" type="noConversion"/>
  </si>
  <si>
    <t>華科通便器</t>
    <phoneticPr fontId="1" type="noConversion"/>
  </si>
  <si>
    <t>通便器</t>
    <phoneticPr fontId="1" type="noConversion"/>
  </si>
  <si>
    <t>華科鹽酸</t>
    <phoneticPr fontId="1" type="noConversion"/>
  </si>
  <si>
    <t>無煙鹽酸(箱/24罐)450cc</t>
    <phoneticPr fontId="1" type="noConversion"/>
  </si>
  <si>
    <t>新洲全球</t>
    <phoneticPr fontId="1" type="noConversion"/>
  </si>
  <si>
    <t>垃圾袋大(94*105/25公斤/袋)</t>
    <phoneticPr fontId="1" type="noConversion"/>
  </si>
  <si>
    <t>新洲全球宿舍</t>
    <phoneticPr fontId="1" type="noConversion"/>
  </si>
  <si>
    <t>垃圾袋大(94*105/25公斤/袋)-宿舍</t>
    <phoneticPr fontId="1" type="noConversion"/>
  </si>
  <si>
    <t>垃圾袋大(120*135/25公斤/袋)-宿舍</t>
    <phoneticPr fontId="1" type="noConversion"/>
  </si>
  <si>
    <t>慶松</t>
    <phoneticPr fontId="1" type="noConversion"/>
  </si>
  <si>
    <t>國洋K-311/電話線(2芯)</t>
    <phoneticPr fontId="1" type="noConversion"/>
  </si>
  <si>
    <t>條</t>
    <phoneticPr fontId="1" type="noConversion"/>
  </si>
  <si>
    <t>一分二接線盒</t>
    <phoneticPr fontId="1" type="noConversion"/>
  </si>
  <si>
    <t>國洋K-311/電話機</t>
    <phoneticPr fontId="1" type="noConversion"/>
  </si>
  <si>
    <t>國洋K-311/電話話筒線(4芯)</t>
    <phoneticPr fontId="1" type="noConversion"/>
  </si>
  <si>
    <t>慶栓</t>
    <phoneticPr fontId="1" type="noConversion"/>
  </si>
  <si>
    <t>識別帶/1.5公分寬/90公分長/鐵夾安全扣/無印刷(綠色)</t>
    <phoneticPr fontId="1" type="noConversion"/>
  </si>
  <si>
    <t>雜類</t>
    <phoneticPr fontId="1" type="noConversion"/>
  </si>
  <si>
    <r>
      <t xml:space="preserve">【永光】舞光 13W 白光 110V </t>
    </r>
    <r>
      <rPr>
        <b/>
        <sz val="9"/>
        <color rgb="FFFF0000"/>
        <rFont val="SimHei"/>
        <family val="3"/>
        <charset val="134"/>
      </rPr>
      <t>E14</t>
    </r>
    <r>
      <rPr>
        <sz val="9"/>
        <rFont val="SimHei"/>
        <family val="3"/>
        <charset val="134"/>
      </rPr>
      <t xml:space="preserve"> 小麗晶螺旋省電燈泡</t>
    </r>
    <phoneticPr fontId="1" type="noConversion"/>
  </si>
  <si>
    <t xml:space="preserve">Con Tec花崗石平板清潔膏/CN-618    </t>
    <phoneticPr fontId="1" type="noConversion"/>
  </si>
  <si>
    <t>梨山茶/4兩裝/罐(無錫)</t>
    <phoneticPr fontId="1" type="noConversion"/>
  </si>
  <si>
    <t>梨山茶/4兩裝/罐(華亞)</t>
    <phoneticPr fontId="1" type="noConversion"/>
  </si>
  <si>
    <t>梨山茶/半斤裝/盒(禮盒)</t>
    <phoneticPr fontId="1" type="noConversion"/>
  </si>
  <si>
    <t>識別帶/1.5公分寬/90公分長/鐵夾安全扣/無印刷(藍色)</t>
    <phoneticPr fontId="1" type="noConversion"/>
  </si>
  <si>
    <t>厚紙板(白玉卡) A4-500P/25入/包</t>
    <phoneticPr fontId="1" type="noConversion"/>
  </si>
  <si>
    <t>厚紙板(白玉卡) A4-1000P/25入/包</t>
    <phoneticPr fontId="1" type="noConversion"/>
  </si>
  <si>
    <t>280公分不鏽鋼伸縮除塵撢</t>
    <phoneticPr fontId="1" type="noConversion"/>
  </si>
  <si>
    <t>止洩帶</t>
    <phoneticPr fontId="1" type="noConversion"/>
  </si>
  <si>
    <t>地板刮刀</t>
    <phoneticPr fontId="1" type="noConversion"/>
  </si>
  <si>
    <t>洗地刷A4652(紅頭)</t>
    <phoneticPr fontId="1" type="noConversion"/>
  </si>
  <si>
    <t>洗地刷桿子</t>
    <phoneticPr fontId="1" type="noConversion"/>
  </si>
  <si>
    <t>海棉拖把</t>
    <phoneticPr fontId="1" type="noConversion"/>
  </si>
  <si>
    <t>畚箕</t>
    <phoneticPr fontId="1" type="noConversion"/>
  </si>
  <si>
    <t>垃圾桶27x33cm</t>
    <phoneticPr fontId="1" type="noConversion"/>
  </si>
  <si>
    <t>塑膠掃把</t>
    <phoneticPr fontId="1" type="noConversion"/>
  </si>
  <si>
    <t>驅塵氏地板黏塵拖(16CM)</t>
    <phoneticPr fontId="1" type="noConversion"/>
  </si>
  <si>
    <t>Total:</t>
    <phoneticPr fontId="1" type="noConversion"/>
  </si>
  <si>
    <t>2024/12/20庶務用品請購明細表           編號：A2024122001(華亞)</t>
    <phoneticPr fontId="1" type="noConversion"/>
  </si>
  <si>
    <t>模具設計部 14110030</t>
    <phoneticPr fontId="1" type="noConversion"/>
  </si>
  <si>
    <t>進料檢查課 13351040</t>
    <phoneticPr fontId="1" type="noConversion"/>
  </si>
  <si>
    <t>職安室 15090020</t>
    <phoneticPr fontId="1" type="noConversion"/>
  </si>
  <si>
    <t>連接器產品事業處 11100030</t>
    <phoneticPr fontId="1" type="noConversion"/>
  </si>
  <si>
    <t>散熱模組事業處 12200010</t>
    <phoneticPr fontId="1" type="noConversion"/>
  </si>
  <si>
    <t xml:space="preserve">連接器組裝課 11141040 </t>
    <phoneticPr fontId="1" type="noConversion"/>
  </si>
  <si>
    <t>沖壓模具維修課 14133040</t>
    <phoneticPr fontId="1" type="noConversion"/>
  </si>
  <si>
    <t>倉儲一課 12221040</t>
    <phoneticPr fontId="1" type="noConversion"/>
  </si>
  <si>
    <t>CNC生產課 13115041</t>
    <phoneticPr fontId="1" type="noConversion"/>
  </si>
  <si>
    <t>成型一課 13123040</t>
    <phoneticPr fontId="1" type="noConversion"/>
  </si>
  <si>
    <t>檢驗課 13124040</t>
    <phoneticPr fontId="1" type="noConversion"/>
  </si>
  <si>
    <t>沖壓模具部 14132140</t>
    <phoneticPr fontId="1" type="noConversion"/>
  </si>
  <si>
    <t>人資課 15050020</t>
    <phoneticPr fontId="1" type="noConversion"/>
  </si>
  <si>
    <t xml:space="preserve">雄獅SIMBALION細字奇異筆600/黑/1.0mm </t>
    <phoneticPr fontId="1" type="noConversion"/>
  </si>
  <si>
    <t xml:space="preserve">飛龍Pentel螢光筆S512-G/黃/3.6×1.4mm </t>
    <phoneticPr fontId="1" type="noConversion"/>
  </si>
  <si>
    <t>doitgreat 11孔EZ資料袋/BA11-U801/A4/100張/包</t>
    <phoneticPr fontId="1" type="noConversion"/>
  </si>
  <si>
    <t xml:space="preserve">連勤LAN CHYN PP右中彈簧夾/LC512/藍 </t>
    <phoneticPr fontId="1" type="noConversion"/>
  </si>
  <si>
    <t>華麗牌自黏標籤-紅框WL-1065/寬22×長12mm/480片/包</t>
    <phoneticPr fontId="1" type="noConversion"/>
  </si>
  <si>
    <t xml:space="preserve">SDI 108長尾夾0222B/51mm/12支/盒 </t>
    <phoneticPr fontId="1" type="noConversion"/>
  </si>
  <si>
    <t xml:space="preserve">SDI 109長尾夾0223B/41mm/12支/盒 </t>
    <phoneticPr fontId="1" type="noConversion"/>
  </si>
  <si>
    <t>SDI大管芯膠帶台0501B</t>
    <phoneticPr fontId="1" type="noConversion"/>
  </si>
  <si>
    <t>北極熊大管芯事務OPP膠帶 18mm*40Y</t>
    <phoneticPr fontId="1" type="noConversion"/>
  </si>
  <si>
    <t>鹿頭牌小管芯和紙膠帶CP06A/18mmx18M</t>
    <phoneticPr fontId="1" type="noConversion"/>
  </si>
  <si>
    <t>新力自動印補充印墨S-62/紅/28g</t>
    <phoneticPr fontId="1" type="noConversion"/>
  </si>
  <si>
    <t>可撕式白板擦/E2/小/長55x寬115mm/7層/個</t>
    <phoneticPr fontId="1" type="noConversion"/>
  </si>
  <si>
    <t>SDI剪刀0876C/172mm/混色出貨</t>
    <phoneticPr fontId="1" type="noConversion"/>
  </si>
  <si>
    <t>雄獅SIMBALION長型除針器SR-100/長型</t>
    <phoneticPr fontId="1" type="noConversion"/>
  </si>
  <si>
    <t>COX軟性背膠磁鐵MF-3030A/長30x寬30x厚度0.1cm/片</t>
    <phoneticPr fontId="1" type="noConversion"/>
  </si>
  <si>
    <t>利百代LIBERTY特大麥克筆900-XL/黑/12.5mm斜方尖</t>
    <phoneticPr fontId="1" type="noConversion"/>
  </si>
  <si>
    <t>組</t>
    <phoneticPr fontId="1" type="noConversion"/>
  </si>
  <si>
    <t xml:space="preserve">由任袋/5號/寬10×長14cm/100入/包 </t>
    <phoneticPr fontId="1" type="noConversion"/>
  </si>
  <si>
    <t>由任袋7號/寬14×長20cm/100入/包</t>
    <phoneticPr fontId="1" type="noConversion"/>
  </si>
  <si>
    <t xml:space="preserve">龍德 自粘標籤LD-1313/紅箭頭標籤5mm/1584張/包 </t>
    <phoneticPr fontId="1" type="noConversion"/>
  </si>
  <si>
    <t xml:space="preserve">普樂士PLUS環保橡皮擦36-407-NONPVC </t>
    <phoneticPr fontId="1" type="noConversion"/>
  </si>
  <si>
    <t xml:space="preserve">筆樂Penrote自動原子筆6506-B/藍/0.5mm </t>
    <phoneticPr fontId="1" type="noConversion"/>
  </si>
  <si>
    <t xml:space="preserve">筆樂Penrote自動原子筆6506-B/黑/0.5mm </t>
    <phoneticPr fontId="1" type="noConversion"/>
  </si>
  <si>
    <t xml:space="preserve">筆樂Penrote自動原子筆6506-B/紅/0.5mm </t>
    <phoneticPr fontId="1" type="noConversion"/>
  </si>
  <si>
    <t>得力Deli小美工刀/E2031/黃色</t>
    <phoneticPr fontId="1" type="noConversion"/>
  </si>
  <si>
    <t>得力Deli釘書機/E0224F/10號/混色出貨</t>
    <phoneticPr fontId="1" type="noConversion"/>
  </si>
  <si>
    <r>
      <t>HTT護貝膠膜/</t>
    </r>
    <r>
      <rPr>
        <sz val="8"/>
        <color rgb="FFFF0000"/>
        <rFont val="SimHei"/>
        <family val="3"/>
        <charset val="134"/>
      </rPr>
      <t>A3</t>
    </r>
    <r>
      <rPr>
        <sz val="8"/>
        <rFont val="SimHei"/>
        <family val="3"/>
        <charset val="134"/>
      </rPr>
      <t xml:space="preserve">/80μ/L-120/20張/盒 </t>
    </r>
    <phoneticPr fontId="1" type="noConversion"/>
  </si>
  <si>
    <t>印刷用品</t>
    <phoneticPr fontId="1" type="noConversion"/>
  </si>
  <si>
    <t>電腦紙 9.5x11-1P 全頁空白 雙切(N)</t>
    <phoneticPr fontId="1" type="noConversion"/>
  </si>
  <si>
    <t>箱</t>
    <phoneticPr fontId="1" type="noConversion"/>
  </si>
  <si>
    <t>影印紙/PAPER ONE/70G/A4/FSC</t>
    <phoneticPr fontId="1" type="noConversion"/>
  </si>
  <si>
    <t>庶務用品</t>
    <phoneticPr fontId="1" type="noConversion"/>
  </si>
  <si>
    <t>耳塞 3M(100付)/5盒/箱</t>
    <phoneticPr fontId="1" type="noConversion"/>
  </si>
  <si>
    <t>清潔用品</t>
    <phoneticPr fontId="1" type="noConversion"/>
  </si>
  <si>
    <t>百吉牌大捲筒衛生紙/418008/800g/12捲/箱</t>
    <phoneticPr fontId="1" type="noConversion"/>
  </si>
  <si>
    <t>妙管家抗菌洗手乳/茶樹配方/加侖桶</t>
    <phoneticPr fontId="1" type="noConversion"/>
  </si>
  <si>
    <t>桶</t>
    <phoneticPr fontId="1" type="noConversion"/>
  </si>
  <si>
    <t>袋</t>
    <phoneticPr fontId="1" type="noConversion"/>
  </si>
  <si>
    <t>處級主管：___________________                部級主管：___________________               申請人：____________________</t>
    <phoneticPr fontId="1" type="noConversion"/>
  </si>
  <si>
    <t>項次</t>
  </si>
  <si>
    <t>商品名稱</t>
  </si>
  <si>
    <t>單位</t>
  </si>
  <si>
    <t>數量</t>
  </si>
  <si>
    <t>總務課 15023020</t>
  </si>
  <si>
    <t>經營層(虛擬中心) 11000021</t>
  </si>
  <si>
    <t>業務一部 12110010</t>
  </si>
  <si>
    <t>模具設計部 14110030</t>
  </si>
  <si>
    <t>財務部 15030020</t>
  </si>
  <si>
    <t>進料檢查課 13351040</t>
  </si>
  <si>
    <t>職安室 15090020</t>
  </si>
  <si>
    <t>連接器產品事業處 11100030</t>
  </si>
  <si>
    <t>散熱模組事業處 12200010</t>
  </si>
  <si>
    <t xml:space="preserve">連接器組裝課 11141040 </t>
  </si>
  <si>
    <t>沖壓模具維修課 14133040</t>
  </si>
  <si>
    <t>倉儲一課 12221040</t>
  </si>
  <si>
    <t>CNC生產課 13115041</t>
  </si>
  <si>
    <t>沖壓生產事業處 13100040</t>
  </si>
  <si>
    <t>成型一課 13123040</t>
  </si>
  <si>
    <t>成型二課 13122041</t>
  </si>
  <si>
    <t>檢驗課 13124040</t>
  </si>
  <si>
    <t>切片包裝課(虛擬) 13123041</t>
  </si>
  <si>
    <t>生產計畫課 13611040</t>
  </si>
  <si>
    <t>採購一部 12211020</t>
  </si>
  <si>
    <t>沖壓模具部 14132140</t>
  </si>
  <si>
    <t>人資課 15050020</t>
  </si>
  <si>
    <t>支</t>
  </si>
  <si>
    <t xml:space="preserve">雄獅SIMBALION細字奇異筆600/黑/1.0mm </t>
  </si>
  <si>
    <t>雄獅SIMBALION細字奇異筆600/藍/1.0mm</t>
  </si>
  <si>
    <t xml:space="preserve">飛龍Pentel螢光筆S512-G/黃/3.6×1.4mm </t>
  </si>
  <si>
    <t xml:space="preserve">雄獅SIMBALION超細奇異筆800/紅/0.5mm </t>
  </si>
  <si>
    <t xml:space="preserve">雪人SNOWMAN粗芯油漆筆/紅/1.5~3.0mm </t>
  </si>
  <si>
    <t>連勤LAN CHYN PP透明U型文件套/LC-310U/白/12入/包</t>
  </si>
  <si>
    <t>包</t>
  </si>
  <si>
    <t>doitgreat 11孔EZ資料袋/BA11-U801/A4/100張/包</t>
  </si>
  <si>
    <t xml:space="preserve">連勤LAN CHYN PP右中彈簧夾/LC512/藍 </t>
  </si>
  <si>
    <t>個</t>
  </si>
  <si>
    <t xml:space="preserve">WIP磁性筆筒/C1502/背面附磁條 </t>
  </si>
  <si>
    <t>華麗牌自黏標籤-紅框WL-1065/寬22×長12mm/480片/包</t>
  </si>
  <si>
    <t xml:space="preserve">SDI 108長尾夾0222B/51mm/12支/盒 </t>
  </si>
  <si>
    <t>盒</t>
  </si>
  <si>
    <t xml:space="preserve">SDI 109長尾夾0223B/41mm/12支/盒 </t>
  </si>
  <si>
    <t>SDI大管芯膠帶台0501B</t>
  </si>
  <si>
    <t>台</t>
  </si>
  <si>
    <t xml:space="preserve">SDI小三角迴紋針0731B/25.4mm/70支/盒 </t>
  </si>
  <si>
    <t>北極熊大管芯事務OPP膠帶 18mm*40Y</t>
  </si>
  <si>
    <t>卷</t>
  </si>
  <si>
    <t>ABS膠帶切割器/2吋</t>
  </si>
  <si>
    <t>SDI 112長尾夾0226B/19mm/12支/盒</t>
  </si>
  <si>
    <t>普樂士PLUS釘書針/10號/1000支/盒</t>
  </si>
  <si>
    <t>鹿頭牌小管芯和紙膠帶CP06A/18mmx18M</t>
  </si>
  <si>
    <t>新力自動印補充印墨S-62/紅/28g</t>
  </si>
  <si>
    <t>瓶</t>
  </si>
  <si>
    <t>SDI小美工刀片1403/小/10片/盒</t>
  </si>
  <si>
    <t>可撕式白板擦/E2/小/長55x寬115mm/7層/個</t>
  </si>
  <si>
    <t>利百代LIBERTY滾珠膠水LG-15/50cc/瓶</t>
  </si>
  <si>
    <t>SDI剪刀0876C/172mm/混色出貨</t>
  </si>
  <si>
    <t>雄獅SIMBALION長型除針器SR-100/長型</t>
  </si>
  <si>
    <t>COX軟性背膠磁鐵MF-3030A/長30x寬30x厚度0.1cm/片</t>
  </si>
  <si>
    <t>片</t>
  </si>
  <si>
    <t>利百代LIBERTY特大麥克筆900-XL/黑/12.5mm斜方尖</t>
  </si>
  <si>
    <t xml:space="preserve">Panasonic碳鋅電池/2號/收縮膜包/2顆/組 </t>
  </si>
  <si>
    <t>組</t>
  </si>
  <si>
    <t>Panasonic碳鋅電池/3號/收縮膜包/4顆/組</t>
  </si>
  <si>
    <t>Panasonic碳鋅電池/4號/收縮膜包/4顆/組</t>
  </si>
  <si>
    <t>卡</t>
  </si>
  <si>
    <t xml:space="preserve">由任袋4號/寬8.5×長12cm/100入 </t>
  </si>
  <si>
    <t xml:space="preserve">由任袋/5號/寬10×長14cm/100入/包 </t>
  </si>
  <si>
    <t xml:space="preserve">由任袋/6號/寬12x長17cm/100入/包 </t>
  </si>
  <si>
    <t>由任袋7號/寬14×長20cm/100入/包</t>
  </si>
  <si>
    <t xml:space="preserve">興來雙面膠帶/18mm×18M </t>
  </si>
  <si>
    <t xml:space="preserve">龍德 自粘標籤LD-1313/紅箭頭標籤5mm/1584張/包 </t>
  </si>
  <si>
    <t xml:space="preserve">普樂士PLUS環保橡皮擦36-407-NONPVC </t>
  </si>
  <si>
    <t xml:space="preserve">筆樂Penrote自動原子筆6506-B/藍/0.5mm </t>
  </si>
  <si>
    <t xml:space="preserve">筆樂Penrote自動原子筆6506-B/黑/0.5mm </t>
  </si>
  <si>
    <t xml:space="preserve">筆樂Penrote自動原子筆6506-B/紅/0.5mm </t>
  </si>
  <si>
    <t>得力Deli小美工刀/E2031/黃色</t>
  </si>
  <si>
    <t>得力Deli釘書機/E0224F/10號/混色出貨</t>
  </si>
  <si>
    <t>HTT計算機/12位元/SCP-298</t>
  </si>
  <si>
    <t xml:space="preserve">HTT護貝膠膜/A3/80μ/L-120/20張/盒 </t>
  </si>
  <si>
    <t>亮麗牌SUN LI抗UV護貝膠膜/A4/95μ/100張/盒</t>
  </si>
  <si>
    <t>電腦紙 9.5x11-1P 全頁空白 雙切(N)</t>
  </si>
  <si>
    <t>箱</t>
  </si>
  <si>
    <t>影印紙/PAPER ONE/70G/A4/FSC</t>
  </si>
  <si>
    <t>耳塞 3M(100付)/5盒/箱</t>
  </si>
  <si>
    <t>百吉牌大捲筒衛生紙/418008/800g/12捲/箱</t>
  </si>
  <si>
    <t>捲</t>
  </si>
  <si>
    <t>妙管家抗菌洗手乳/茶樹配方/加侖桶</t>
  </si>
  <si>
    <t>桶</t>
  </si>
  <si>
    <t>袋</t>
  </si>
  <si>
    <t>廠商</t>
    <phoneticPr fontId="1" type="noConversion"/>
  </si>
  <si>
    <t>宏羚</t>
  </si>
  <si>
    <t>宏羚A4</t>
  </si>
  <si>
    <t>1004002100124</t>
  </si>
  <si>
    <t>立昂</t>
  </si>
  <si>
    <t>195764</t>
  </si>
  <si>
    <t>新洲全球</t>
  </si>
  <si>
    <t>史泰博</t>
    <phoneticPr fontId="1" type="noConversion"/>
  </si>
  <si>
    <t>家樂福</t>
    <phoneticPr fontId="1" type="noConversion"/>
  </si>
  <si>
    <t>宏羚</t>
    <phoneticPr fontId="1" type="noConversion"/>
  </si>
  <si>
    <t>炎洲</t>
    <phoneticPr fontId="1" type="noConversion"/>
  </si>
  <si>
    <t>單價(未稅)</t>
    <phoneticPr fontId="1" type="noConversion"/>
  </si>
  <si>
    <t>金額</t>
    <phoneticPr fontId="1" type="noConversion"/>
  </si>
  <si>
    <t>品號</t>
    <phoneticPr fontId="1" type="noConversion"/>
  </si>
  <si>
    <t xml:space="preserve">勁量Energizer 6號AAAA鹼性電池/2顆/卡 </t>
    <phoneticPr fontId="1" type="noConversion"/>
  </si>
  <si>
    <t>史泰博</t>
    <phoneticPr fontId="1" type="noConversion"/>
  </si>
  <si>
    <t>廠商</t>
  </si>
  <si>
    <t>日期</t>
  </si>
  <si>
    <t>發票號碼</t>
  </si>
  <si>
    <t>未稅金額</t>
  </si>
  <si>
    <t>已稅金額</t>
  </si>
  <si>
    <t>稅額</t>
  </si>
  <si>
    <t>廠別</t>
  </si>
  <si>
    <t>廠商2</t>
  </si>
  <si>
    <t>費用請款單</t>
  </si>
  <si>
    <t>2024.12.24</t>
    <phoneticPr fontId="1" type="noConversion"/>
  </si>
  <si>
    <t>GX30896200</t>
    <phoneticPr fontId="1" type="noConversion"/>
  </si>
  <si>
    <t>2024.12.30</t>
    <phoneticPr fontId="1" type="noConversion"/>
  </si>
  <si>
    <t>GX30898166</t>
    <phoneticPr fontId="1" type="noConversion"/>
  </si>
  <si>
    <t>A</t>
    <phoneticPr fontId="1" type="noConversion"/>
  </si>
  <si>
    <t>史泰博2</t>
    <phoneticPr fontId="1" type="noConversion"/>
  </si>
  <si>
    <t>史泰博2</t>
    <phoneticPr fontId="1" type="noConversion"/>
  </si>
  <si>
    <t>含稅</t>
    <phoneticPr fontId="1" type="noConversion"/>
  </si>
  <si>
    <t>2024.12.24</t>
    <phoneticPr fontId="1" type="noConversion"/>
  </si>
  <si>
    <t>FV12944583</t>
    <phoneticPr fontId="1" type="noConversion"/>
  </si>
  <si>
    <t>宏羚</t>
    <phoneticPr fontId="1" type="noConversion"/>
  </si>
  <si>
    <t>2024.12.25</t>
    <phoneticPr fontId="1" type="noConversion"/>
  </si>
  <si>
    <t>家樂福</t>
    <phoneticPr fontId="1" type="noConversion"/>
  </si>
  <si>
    <t>2024.12.26</t>
    <phoneticPr fontId="1" type="noConversion"/>
  </si>
  <si>
    <t>GE47967615</t>
    <phoneticPr fontId="1" type="noConversion"/>
  </si>
  <si>
    <t>JM08247342</t>
    <phoneticPr fontId="1" type="noConversion"/>
  </si>
  <si>
    <t>稅額二</t>
    <phoneticPr fontId="1" type="noConversion"/>
  </si>
  <si>
    <t>費用請款單號</t>
  </si>
  <si>
    <t>科目</t>
  </si>
  <si>
    <t>說明一</t>
  </si>
  <si>
    <t>說明二</t>
  </si>
  <si>
    <t>文具用品</t>
  </si>
  <si>
    <t>801073/史泰博/庶務用品乙批(華亞+大園+平鎮)</t>
  </si>
  <si>
    <t>什項</t>
  </si>
  <si>
    <t>全泰瑩</t>
  </si>
  <si>
    <t>800267/全泰瑩/庶務用品乙批(華亞+大園+平鎮)</t>
  </si>
  <si>
    <t>印刷小品</t>
  </si>
  <si>
    <t>印製品</t>
  </si>
  <si>
    <t>800274/宏羚/庶務用品乙批(華亞+大園+平鎮)</t>
  </si>
  <si>
    <t>炎洲</t>
  </si>
  <si>
    <t>100736/炎洲/庶務用品乙批(華亞+大園+平鎮)</t>
  </si>
  <si>
    <t>華科</t>
  </si>
  <si>
    <t>300217/華科/庶務用品乙批(華亞+大園+平鎮)</t>
  </si>
  <si>
    <t>慶松</t>
  </si>
  <si>
    <t>801414/慶松/庶務用品乙批(華亞+大園+平鎮)</t>
  </si>
  <si>
    <t>慶栓</t>
  </si>
  <si>
    <t>801197/慶栓/庶務用品乙批(華亞+大園+平鎮)</t>
  </si>
  <si>
    <t>801140/玉泉茶葉/庶務用品乙批(華亞)</t>
  </si>
  <si>
    <t>垃圾袋大(94*105/25公斤/袋)</t>
    <phoneticPr fontId="1" type="noConversion"/>
  </si>
  <si>
    <t>炎洲</t>
    <phoneticPr fontId="1" type="noConversion"/>
  </si>
  <si>
    <t>2025.01.02</t>
    <phoneticPr fontId="1" type="noConversion"/>
  </si>
  <si>
    <t>JT06428763</t>
    <phoneticPr fontId="1" type="noConversion"/>
  </si>
  <si>
    <t>史泰博</t>
    <phoneticPr fontId="91" type="noConversion"/>
  </si>
  <si>
    <t>家樂福</t>
    <phoneticPr fontId="91" type="noConversion"/>
  </si>
  <si>
    <t>801867/家樂福/庶務用品乙批(華亞+大園+平鎮)</t>
    <phoneticPr fontId="91" type="noConversion"/>
  </si>
  <si>
    <t>801485/立昂/庶務用品乙批(華亞+大園+平鎮)</t>
    <phoneticPr fontId="91" type="noConversion"/>
  </si>
  <si>
    <t>800289/印刷小品/庶務用品乙批(華亞+大園+平鎮)</t>
    <phoneticPr fontId="91" type="noConversion"/>
  </si>
  <si>
    <t>玉泉茶葉</t>
    <phoneticPr fontId="9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</si>
</sst>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9"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&quot;$&quot;#,##0.00"/>
    <numFmt numFmtId="181" formatCode="0_);[Red]\(0\)"/>
    <numFmt numFmtId="182" formatCode="0_ "/>
    <numFmt numFmtId="183" formatCode="#,##0;\-#,##0;&quot;-&quot;"/>
    <numFmt numFmtId="184" formatCode="#,##0_);[Red]\(#,##0\);&quot;-   &quot;"/>
    <numFmt numFmtId="185" formatCode="yyyy\-mm\-dd;@"/>
    <numFmt numFmtId="186" formatCode="_-* #,##0_-;\-* #,##0_-;_-* &quot;-&quot;??_-;_-@_-"/>
    <numFmt numFmtId="187" formatCode="m/d/yy;@"/>
    <numFmt numFmtId="188" formatCode="yyyy/m/d;@"/>
    <numFmt numFmtId="189" formatCode="[$-404]ee/mm/dd;@"/>
    <numFmt numFmtId="190" formatCode="0.0000%"/>
    <numFmt numFmtId="191" formatCode="0.00_)"/>
    <numFmt numFmtId="192" formatCode="0%_);\(0%\)"/>
    <numFmt numFmtId="193" formatCode="0.00%_);\(0.00%\)"/>
    <numFmt numFmtId="194" formatCode="0.00_);[Red]\(0.00\)"/>
    <numFmt numFmtId="195" formatCode="0.000_);[Red]\(0.000\)"/>
    <numFmt numFmtId="196" formatCode="0.0000_);[Red]\(0.0000\)"/>
    <numFmt numFmtId="197" formatCode="#,##0_);[Red]\(#,##0\);&quot;-         &quot;"/>
    <numFmt numFmtId="198" formatCode="&quot;$&quot;#,##0_);[Red]&quot;$&quot;\(#,##0\);&quot;$-         &quot;"/>
    <numFmt numFmtId="199" formatCode="0.00_ "/>
    <numFmt numFmtId="200" formatCode="_(* #,##0_);_(* \(#,##0\);_(* &quot;-&quot;??_);_(@_)"/>
    <numFmt numFmtId="201" formatCode="_ * #,##0.00_ ;_ * \-#,##0.00_ ;_ * &quot;-&quot;??_ ;_ @_ "/>
    <numFmt numFmtId="202" formatCode="_ * #,##0_ ;_ * \-#,##0_ ;_ * &quot;-&quot;_ ;_ @_ "/>
    <numFmt numFmtId="203" formatCode="&quot;\&quot;#,##0.00;[Red]&quot;\&quot;&quot;\&quot;&quot;\&quot;&quot;\&quot;\-#,##0.00"/>
    <numFmt numFmtId="204" formatCode="&quot;\&quot;#,##0;[Red]&quot;\&quot;&quot;\&quot;&quot;\&quot;&quot;\&quot;\-#,##0"/>
  </numFmts>
  <fonts count="9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SimHei"/>
      <family val="3"/>
      <charset val="134"/>
    </font>
    <font>
      <sz val="11"/>
      <name val="SimHei"/>
      <family val="3"/>
    </font>
    <font>
      <sz val="11"/>
      <name val="SimHei"/>
      <family val="3"/>
      <charset val="134"/>
    </font>
    <font>
      <sz val="12"/>
      <name val="SimHei"/>
      <family val="3"/>
      <charset val="134"/>
    </font>
    <font>
      <sz val="8"/>
      <name val="SimHei"/>
      <family val="3"/>
      <charset val="134"/>
    </font>
    <font>
      <sz val="14"/>
      <color theme="1"/>
      <name val="SimHei"/>
      <family val="3"/>
      <charset val="134"/>
    </font>
    <font>
      <b/>
      <sz val="8"/>
      <color rgb="FFFF0000"/>
      <name val="SimHei"/>
      <family val="3"/>
      <charset val="134"/>
    </font>
    <font>
      <sz val="8"/>
      <color rgb="FFFF0000"/>
      <name val="SimHei"/>
      <family val="3"/>
      <charset val="134"/>
    </font>
    <font>
      <sz val="8"/>
      <color theme="9" tint="-0.249977111117893"/>
      <name val="SimHei"/>
      <family val="3"/>
      <charset val="134"/>
    </font>
    <font>
      <sz val="9"/>
      <name val="SimHei"/>
      <family val="3"/>
    </font>
    <font>
      <sz val="9"/>
      <color theme="1"/>
      <name val="SimHei"/>
      <family val="3"/>
      <charset val="134"/>
    </font>
    <font>
      <sz val="9"/>
      <color rgb="FFFF0000"/>
      <name val="SimHei"/>
      <family val="3"/>
      <charset val="134"/>
    </font>
    <font>
      <sz val="11"/>
      <color theme="1"/>
      <name val="SimHei"/>
      <family val="3"/>
      <charset val="134"/>
    </font>
    <font>
      <b/>
      <sz val="9"/>
      <color rgb="FFFF0000"/>
      <name val="SimHei"/>
      <family val="3"/>
      <charset val="134"/>
    </font>
    <font>
      <sz val="12"/>
      <color rgb="FFFF0000"/>
      <name val="SimHei"/>
      <family val="3"/>
      <charset val="134"/>
    </font>
    <font>
      <b/>
      <sz val="10"/>
      <name val="微軟正黑體"/>
      <family val="2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0"/>
      <color indexed="8"/>
      <name val="Arial"/>
      <family val="2"/>
    </font>
    <font>
      <sz val="12"/>
      <name val="Tms Rmn"/>
      <family val="1"/>
    </font>
    <font>
      <b/>
      <sz val="9"/>
      <name val="Arial"/>
      <family val="2"/>
    </font>
    <font>
      <sz val="9"/>
      <color indexed="9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標楷體"/>
      <family val="4"/>
      <charset val="136"/>
    </font>
    <font>
      <b/>
      <sz val="10"/>
      <name val="標楷體"/>
      <family val="4"/>
      <charset val="136"/>
    </font>
    <font>
      <sz val="11"/>
      <name val="標楷體"/>
      <family val="4"/>
      <charset val="136"/>
    </font>
    <font>
      <b/>
      <sz val="10"/>
      <color indexed="10"/>
      <name val="新細明體"/>
      <family val="1"/>
      <charset val="136"/>
    </font>
    <font>
      <sz val="9"/>
      <name val="Book Antiqua"/>
      <family val="1"/>
    </font>
    <font>
      <b/>
      <sz val="10"/>
      <color indexed="63"/>
      <name val="新細明體"/>
      <family val="1"/>
      <charset val="136"/>
    </font>
    <font>
      <sz val="10"/>
      <name val="新細明體"/>
      <family val="1"/>
      <charset val="136"/>
    </font>
    <font>
      <b/>
      <sz val="10"/>
      <name val="新細明體"/>
      <family val="1"/>
      <charset val="136"/>
    </font>
    <font>
      <sz val="10"/>
      <color indexed="12"/>
      <name val="新細明體"/>
      <family val="1"/>
      <charset val="136"/>
    </font>
    <font>
      <b/>
      <i/>
      <sz val="16"/>
      <name val="Helv"/>
      <family val="2"/>
    </font>
    <font>
      <sz val="10"/>
      <name val="Arial"/>
      <family val="2"/>
    </font>
    <font>
      <sz val="9"/>
      <color indexed="12"/>
      <name val="Tahoma"/>
      <family val="2"/>
    </font>
    <font>
      <b/>
      <sz val="9"/>
      <name val="新細明體"/>
      <family val="1"/>
      <charset val="136"/>
    </font>
    <font>
      <b/>
      <sz val="11"/>
      <name val="新細明體"/>
      <family val="1"/>
      <charset val="136"/>
    </font>
    <font>
      <sz val="9"/>
      <color indexed="9"/>
      <name val="Tahoma"/>
      <family val="2"/>
    </font>
    <font>
      <sz val="8"/>
      <name val="Tahoma"/>
      <family val="2"/>
    </font>
    <font>
      <sz val="8"/>
      <color indexed="12"/>
      <name val="Tahoma"/>
      <family val="2"/>
    </font>
    <font>
      <sz val="9"/>
      <name val="Tahoma"/>
      <family val="2"/>
    </font>
    <font>
      <sz val="9"/>
      <name val="新細明體"/>
      <family val="1"/>
      <charset val="136"/>
    </font>
    <font>
      <b/>
      <sz val="10"/>
      <color indexed="10"/>
      <name val="Arial"/>
      <family val="2"/>
    </font>
    <font>
      <sz val="22"/>
      <color indexed="18"/>
      <name val="Abadi MT Condensed Extra Bold"/>
      <family val="2"/>
    </font>
    <font>
      <sz val="10"/>
      <name val="MS Sans Serif"/>
      <family val="2"/>
    </font>
    <font>
      <sz val="11"/>
      <name val=""/>
      <family val="3"/>
      <charset val="136"/>
    </font>
    <font>
      <sz val="10"/>
      <color rgb="FF000000"/>
      <name val="Arial"/>
      <family val="2"/>
    </font>
    <font>
      <sz val="12"/>
      <color indexed="8"/>
      <name val="新細明體"/>
      <family val="1"/>
      <charset val="136"/>
    </font>
    <font>
      <sz val="12"/>
      <name val="宋体"/>
      <family val="3"/>
      <charset val="136"/>
    </font>
    <font>
      <sz val="10"/>
      <name val="Times New Roman"/>
      <family val="1"/>
    </font>
    <font>
      <sz val="9.75"/>
      <color indexed="8"/>
      <name val="細明體"/>
      <family val="3"/>
      <charset val="136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sz val="12"/>
      <color indexed="17"/>
      <name val="新細明體"/>
      <family val="1"/>
      <charset val="136"/>
    </font>
    <font>
      <b/>
      <sz val="12"/>
      <color rgb="FFFA7D00"/>
      <name val="新細明體"/>
      <family val="1"/>
      <charset val="136"/>
      <scheme val="minor"/>
    </font>
    <font>
      <sz val="10"/>
      <name val="ＭＳ 明朝"/>
      <family val="3"/>
      <charset val="136"/>
    </font>
    <font>
      <sz val="12"/>
      <color rgb="FFFA7D00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i/>
      <sz val="12"/>
      <color rgb="FF7F7F7F"/>
      <name val="新細明體"/>
      <family val="1"/>
      <charset val="136"/>
      <scheme val="minor"/>
    </font>
    <font>
      <b/>
      <sz val="15"/>
      <color theme="3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sz val="18"/>
      <color theme="3"/>
      <name val="新細明體"/>
      <family val="1"/>
      <charset val="136"/>
      <scheme val="maj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u/>
      <sz val="10"/>
      <color indexed="36"/>
      <name val="MS Sans Serif"/>
      <family val="2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indexed="2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0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8"/>
      <color theme="1"/>
      <name val="微軟正黑體"/>
      <family val="2"/>
      <charset val="136"/>
    </font>
    <font>
      <sz val="12"/>
      <name val="新細明體"/>
      <family val="2"/>
      <charset val="136"/>
      <scheme val="minor"/>
    </font>
    <font>
      <sz val="10"/>
      <name val="新細明體"/>
      <family val="2"/>
      <charset val="136"/>
      <scheme val="minor"/>
    </font>
    <font>
      <b/>
      <sz val="14"/>
      <color theme="1"/>
      <name val="微軟正黑體"/>
      <family val="2"/>
      <charset val="136"/>
    </font>
    <font>
      <sz val="7"/>
      <color theme="1"/>
      <name val="微軟正黑體"/>
      <family val="2"/>
      <charset val="136"/>
    </font>
    <font>
      <sz val="11"/>
      <color rgb="FF000000"/>
      <name val="Arial"/>
      <family val="2"/>
    </font>
    <font>
      <sz val="12"/>
      <color theme="1"/>
      <name val="新細明體"/>
      <family val="2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3.5"/>
      <color rgb="FF000080"/>
      <name val="Arial"/>
      <family val="2"/>
    </font>
    <font>
      <sz val="12"/>
      <name val="新細明體"/>
      <family val="1"/>
      <charset val="136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48"/>
      </patternFill>
    </fill>
    <fill>
      <patternFill patternType="solid">
        <fgColor indexed="50"/>
        <bgColor indexed="48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42"/>
      </patternFill>
    </fill>
    <fill>
      <patternFill patternType="solid">
        <fgColor indexed="50"/>
        <bgColor indexed="42"/>
      </patternFill>
    </fill>
    <fill>
      <patternFill patternType="solid">
        <fgColor indexed="22"/>
        <bgColor indexed="18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5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 style="thin">
        <color indexed="58"/>
      </diagonal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893">
    <xf numFmtId="0" fontId="0" fillId="0" borderId="0">
      <alignment vertical="center"/>
    </xf>
    <xf numFmtId="0" fontId="19" fillId="0" borderId="0"/>
    <xf numFmtId="0" fontId="20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183" fontId="22" fillId="0" borderId="0" applyFill="0" applyBorder="0" applyAlignment="0"/>
    <xf numFmtId="184" fontId="23" fillId="0" borderId="0" applyFill="0" applyAlignment="0" applyProtection="0">
      <alignment vertical="center"/>
    </xf>
    <xf numFmtId="0" fontId="24" fillId="40" borderId="10">
      <alignment horizontal="center" vertical="center" wrapText="1"/>
    </xf>
    <xf numFmtId="0" fontId="25" fillId="0" borderId="14">
      <alignment vertical="center"/>
    </xf>
    <xf numFmtId="40" fontId="26" fillId="41" borderId="15">
      <alignment vertical="center"/>
    </xf>
    <xf numFmtId="10" fontId="26" fillId="41" borderId="15">
      <alignment vertical="center"/>
    </xf>
    <xf numFmtId="0" fontId="26" fillId="41" borderId="15">
      <alignment vertical="center" wrapText="1"/>
    </xf>
    <xf numFmtId="40" fontId="27" fillId="0" borderId="15">
      <alignment vertical="center"/>
      <protection locked="0"/>
    </xf>
    <xf numFmtId="185" fontId="27" fillId="0" borderId="15">
      <alignment vertical="center"/>
      <protection locked="0"/>
    </xf>
    <xf numFmtId="0" fontId="27" fillId="0" borderId="15">
      <alignment vertical="center" wrapText="1"/>
      <protection locked="0"/>
    </xf>
    <xf numFmtId="38" fontId="28" fillId="40" borderId="0" applyNumberFormat="0" applyBorder="0" applyAlignment="0" applyProtection="0"/>
    <xf numFmtId="0" fontId="29" fillId="0" borderId="16" applyNumberFormat="0" applyAlignment="0" applyProtection="0">
      <alignment horizontal="left" vertical="center"/>
    </xf>
    <xf numFmtId="0" fontId="29" fillId="0" borderId="17">
      <alignment horizontal="left" vertical="center"/>
    </xf>
    <xf numFmtId="14" fontId="30" fillId="42" borderId="18">
      <alignment horizontal="center" vertical="center" wrapText="1"/>
    </xf>
    <xf numFmtId="10" fontId="28" fillId="43" borderId="15" applyNumberFormat="0" applyBorder="0" applyAlignment="0" applyProtection="0"/>
    <xf numFmtId="0" fontId="31" fillId="0" borderId="0"/>
    <xf numFmtId="0" fontId="32" fillId="0" borderId="0"/>
    <xf numFmtId="0" fontId="33" fillId="44" borderId="0">
      <alignment horizontal="center"/>
    </xf>
    <xf numFmtId="0" fontId="34" fillId="0" borderId="0"/>
    <xf numFmtId="186" fontId="35" fillId="0" borderId="15"/>
    <xf numFmtId="187" fontId="35" fillId="0" borderId="15"/>
    <xf numFmtId="187" fontId="35" fillId="0" borderId="15"/>
    <xf numFmtId="187" fontId="35" fillId="0" borderId="15"/>
    <xf numFmtId="188" fontId="35" fillId="0" borderId="15"/>
    <xf numFmtId="186" fontId="35" fillId="41" borderId="15"/>
    <xf numFmtId="186" fontId="35" fillId="41" borderId="15"/>
    <xf numFmtId="189" fontId="35" fillId="41" borderId="15"/>
    <xf numFmtId="190" fontId="35" fillId="41" borderId="15"/>
    <xf numFmtId="0" fontId="31" fillId="40" borderId="15">
      <alignment horizontal="center" vertical="center" wrapText="1"/>
    </xf>
    <xf numFmtId="0" fontId="36" fillId="45" borderId="15">
      <alignment horizontal="center" vertical="center" wrapText="1"/>
    </xf>
    <xf numFmtId="0" fontId="36" fillId="46" borderId="15">
      <alignment horizontal="center" vertical="center" wrapText="1"/>
    </xf>
    <xf numFmtId="0" fontId="31" fillId="40" borderId="15">
      <alignment vertical="center" wrapText="1"/>
    </xf>
    <xf numFmtId="0" fontId="37" fillId="47" borderId="15">
      <alignment vertical="center" wrapText="1"/>
    </xf>
    <xf numFmtId="0" fontId="38" fillId="47" borderId="15">
      <alignment vertical="center" wrapText="1"/>
    </xf>
    <xf numFmtId="0" fontId="39" fillId="48" borderId="15">
      <alignment vertical="center" wrapText="1"/>
    </xf>
    <xf numFmtId="0" fontId="39" fillId="49" borderId="15">
      <alignment vertical="center" wrapText="1"/>
    </xf>
    <xf numFmtId="0" fontId="31" fillId="0" borderId="19">
      <alignment vertical="center"/>
    </xf>
    <xf numFmtId="0" fontId="35" fillId="0" borderId="15">
      <alignment wrapText="1"/>
    </xf>
    <xf numFmtId="10" fontId="35" fillId="0" borderId="15"/>
    <xf numFmtId="190" fontId="35" fillId="0" borderId="15"/>
    <xf numFmtId="0" fontId="31" fillId="0" borderId="15">
      <alignment vertical="center" wrapText="1"/>
    </xf>
    <xf numFmtId="191" fontId="40" fillId="0" borderId="0"/>
    <xf numFmtId="0" fontId="41" fillId="0" borderId="0"/>
    <xf numFmtId="0" fontId="41" fillId="0" borderId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0" fontId="41" fillId="0" borderId="0" applyFont="0" applyFill="0" applyBorder="0" applyAlignment="0" applyProtection="0"/>
    <xf numFmtId="10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49" fontId="42" fillId="40" borderId="20">
      <alignment horizontal="left" vertical="center"/>
      <protection hidden="1"/>
    </xf>
    <xf numFmtId="0" fontId="43" fillId="40" borderId="15">
      <alignment horizontal="center" vertical="center" wrapText="1"/>
      <protection hidden="1"/>
    </xf>
    <xf numFmtId="0" fontId="44" fillId="0" borderId="0">
      <alignment horizontal="center" vertical="center" wrapText="1"/>
      <protection hidden="1"/>
    </xf>
    <xf numFmtId="0" fontId="45" fillId="0" borderId="14">
      <alignment vertical="center"/>
      <protection hidden="1"/>
    </xf>
    <xf numFmtId="38" fontId="46" fillId="0" borderId="15">
      <alignment vertical="center"/>
      <protection locked="0"/>
    </xf>
    <xf numFmtId="181" fontId="47" fillId="0" borderId="15">
      <alignment vertical="center"/>
      <protection locked="0"/>
    </xf>
    <xf numFmtId="194" fontId="47" fillId="0" borderId="15">
      <alignment vertical="center"/>
      <protection locked="0"/>
    </xf>
    <xf numFmtId="10" fontId="47" fillId="0" borderId="15">
      <alignment vertical="center"/>
      <protection locked="0"/>
    </xf>
    <xf numFmtId="49" fontId="46" fillId="0" borderId="15">
      <alignment horizontal="left" vertical="center" wrapText="1"/>
      <protection locked="0"/>
    </xf>
    <xf numFmtId="49" fontId="48" fillId="0" borderId="15">
      <alignment vertical="center" wrapText="1"/>
      <protection locked="0"/>
    </xf>
    <xf numFmtId="0" fontId="49" fillId="40" borderId="21">
      <alignment horizontal="left" vertical="center" wrapText="1"/>
    </xf>
    <xf numFmtId="0" fontId="39" fillId="44" borderId="21">
      <alignment horizontal="left" vertical="center" wrapText="1"/>
    </xf>
    <xf numFmtId="0" fontId="49" fillId="40" borderId="21">
      <alignment horizontal="left" vertical="center" wrapText="1"/>
      <protection hidden="1"/>
    </xf>
    <xf numFmtId="38" fontId="47" fillId="41" borderId="15">
      <alignment vertical="center"/>
    </xf>
    <xf numFmtId="38" fontId="47" fillId="41" borderId="15">
      <alignment vertical="center"/>
      <protection hidden="1"/>
    </xf>
    <xf numFmtId="181" fontId="47" fillId="41" borderId="15">
      <alignment vertical="center"/>
    </xf>
    <xf numFmtId="194" fontId="47" fillId="41" borderId="21">
      <alignment vertical="center"/>
    </xf>
    <xf numFmtId="194" fontId="47" fillId="41" borderId="21">
      <alignment vertical="center"/>
      <protection hidden="1"/>
    </xf>
    <xf numFmtId="195" fontId="47" fillId="41" borderId="21">
      <alignment vertical="center"/>
    </xf>
    <xf numFmtId="196" fontId="47" fillId="41" borderId="21">
      <alignment vertical="center"/>
    </xf>
    <xf numFmtId="181" fontId="47" fillId="41" borderId="15">
      <alignment vertical="center"/>
      <protection hidden="1"/>
    </xf>
    <xf numFmtId="10" fontId="47" fillId="41" borderId="15">
      <alignment vertical="center"/>
    </xf>
    <xf numFmtId="10" fontId="47" fillId="41" borderId="15">
      <alignment vertical="center"/>
      <protection hidden="1"/>
    </xf>
    <xf numFmtId="0" fontId="47" fillId="41" borderId="15">
      <alignment horizontal="left" vertical="center"/>
    </xf>
    <xf numFmtId="0" fontId="47" fillId="41" borderId="15">
      <alignment horizontal="left" vertical="center"/>
      <protection hidden="1"/>
    </xf>
    <xf numFmtId="0" fontId="42" fillId="41" borderId="15">
      <alignment vertical="center"/>
    </xf>
    <xf numFmtId="197" fontId="23" fillId="0" borderId="22" applyFill="0" applyAlignment="0" applyProtection="0">
      <alignment horizontal="centerContinuous" vertical="center"/>
    </xf>
    <xf numFmtId="0" fontId="50" fillId="0" borderId="0" applyFill="0" applyBorder="0" applyProtection="0">
      <alignment horizontal="left" vertical="top"/>
    </xf>
    <xf numFmtId="0" fontId="51" fillId="50" borderId="23" applyNumberFormat="0">
      <alignment horizontal="left"/>
    </xf>
    <xf numFmtId="198" fontId="23" fillId="0" borderId="24" applyFill="0" applyAlignment="0" applyProtection="0">
      <alignment horizontal="centerContinuous" vertical="center"/>
    </xf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3" fillId="0" borderId="0"/>
    <xf numFmtId="0" fontId="2" fillId="0" borderId="0">
      <alignment vertical="center"/>
    </xf>
    <xf numFmtId="0" fontId="20" fillId="0" borderId="0">
      <alignment vertical="center"/>
    </xf>
    <xf numFmtId="0" fontId="41" fillId="0" borderId="0"/>
    <xf numFmtId="0" fontId="41" fillId="0" borderId="0"/>
    <xf numFmtId="0" fontId="2" fillId="0" borderId="0">
      <alignment vertical="center"/>
    </xf>
    <xf numFmtId="0" fontId="41" fillId="0" borderId="0"/>
    <xf numFmtId="0" fontId="4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54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55" fillId="0" borderId="0">
      <alignment vertical="center"/>
    </xf>
    <xf numFmtId="0" fontId="20" fillId="0" borderId="0">
      <alignment vertical="center"/>
    </xf>
    <xf numFmtId="0" fontId="55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41" fillId="0" borderId="0"/>
    <xf numFmtId="0" fontId="41" fillId="0" borderId="0"/>
    <xf numFmtId="0" fontId="19" fillId="0" borderId="0"/>
    <xf numFmtId="0" fontId="41" fillId="0" borderId="0"/>
    <xf numFmtId="0" fontId="41" fillId="0" borderId="0"/>
    <xf numFmtId="0" fontId="20" fillId="0" borderId="0">
      <alignment vertical="center"/>
    </xf>
    <xf numFmtId="0" fontId="55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0" fontId="54" fillId="0" borderId="0">
      <alignment vertical="center"/>
    </xf>
    <xf numFmtId="0" fontId="41" fillId="0" borderId="0"/>
    <xf numFmtId="0" fontId="41" fillId="0" borderId="0"/>
    <xf numFmtId="0" fontId="56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56" fillId="0" borderId="0"/>
    <xf numFmtId="0" fontId="56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41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/>
    <xf numFmtId="0" fontId="20" fillId="0" borderId="0">
      <alignment vertical="center"/>
    </xf>
    <xf numFmtId="0" fontId="41" fillId="0" borderId="0"/>
    <xf numFmtId="0" fontId="41" fillId="0" borderId="0"/>
    <xf numFmtId="199" fontId="56" fillId="0" borderId="0" applyFont="0" applyFill="0" applyBorder="0" applyAlignment="0" applyProtection="0">
      <alignment vertical="center"/>
    </xf>
    <xf numFmtId="199" fontId="56" fillId="0" borderId="0" applyFont="0" applyFill="0" applyBorder="0" applyAlignment="0" applyProtection="0">
      <alignment vertical="center"/>
    </xf>
    <xf numFmtId="179" fontId="55" fillId="0" borderId="0" applyFont="0" applyFill="0" applyBorder="0" applyAlignment="0" applyProtection="0">
      <alignment vertical="center"/>
    </xf>
    <xf numFmtId="179" fontId="20" fillId="0" borderId="0" applyFont="0" applyFill="0" applyBorder="0" applyAlignment="0" applyProtection="0">
      <alignment vertical="center"/>
    </xf>
    <xf numFmtId="179" fontId="55" fillId="0" borderId="0" applyFont="0" applyFill="0" applyBorder="0" applyAlignment="0" applyProtection="0">
      <alignment vertical="center"/>
    </xf>
    <xf numFmtId="179" fontId="20" fillId="0" borderId="0" applyFont="0" applyFill="0" applyBorder="0" applyAlignment="0" applyProtection="0">
      <alignment vertical="center"/>
    </xf>
    <xf numFmtId="179" fontId="41" fillId="0" borderId="0" applyFont="0" applyFill="0" applyBorder="0" applyAlignment="0" applyProtection="0">
      <alignment vertical="center"/>
    </xf>
    <xf numFmtId="179" fontId="41" fillId="0" borderId="0" applyFont="0" applyFill="0" applyBorder="0" applyAlignment="0" applyProtection="0">
      <alignment vertical="center"/>
    </xf>
    <xf numFmtId="0" fontId="41" fillId="0" borderId="0" applyFont="0" applyFill="0" applyBorder="0" applyAlignment="0" applyProtection="0"/>
    <xf numFmtId="179" fontId="19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179" fontId="55" fillId="0" borderId="0" applyFont="0" applyFill="0" applyBorder="0" applyAlignment="0" applyProtection="0">
      <alignment vertical="center"/>
    </xf>
    <xf numFmtId="179" fontId="55" fillId="0" borderId="0" applyFont="0" applyFill="0" applyBorder="0" applyAlignment="0" applyProtection="0">
      <alignment vertical="center"/>
    </xf>
    <xf numFmtId="179" fontId="55" fillId="0" borderId="0" applyFont="0" applyFill="0" applyBorder="0" applyAlignment="0" applyProtection="0">
      <alignment vertical="center"/>
    </xf>
    <xf numFmtId="179" fontId="55" fillId="0" borderId="0" applyFont="0" applyFill="0" applyBorder="0" applyAlignment="0" applyProtection="0">
      <alignment vertical="center"/>
    </xf>
    <xf numFmtId="179" fontId="55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199" fontId="56" fillId="0" borderId="0" applyFont="0" applyFill="0" applyBorder="0" applyAlignment="0" applyProtection="0"/>
    <xf numFmtId="199" fontId="56" fillId="0" borderId="0" applyFont="0" applyFill="0" applyBorder="0" applyAlignment="0" applyProtection="0"/>
    <xf numFmtId="179" fontId="56" fillId="0" borderId="0" applyFont="0" applyFill="0" applyBorder="0" applyAlignment="0" applyProtection="0">
      <alignment vertical="center"/>
    </xf>
    <xf numFmtId="179" fontId="56" fillId="0" borderId="0" applyFont="0" applyFill="0" applyBorder="0" applyAlignment="0" applyProtection="0">
      <alignment vertical="center"/>
    </xf>
    <xf numFmtId="179" fontId="55" fillId="0" borderId="0" applyFont="0" applyFill="0" applyBorder="0" applyAlignment="0" applyProtection="0">
      <alignment vertical="center"/>
    </xf>
    <xf numFmtId="0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94" fontId="57" fillId="0" borderId="0" applyFont="0" applyFill="0" applyBorder="0" applyAlignment="0" applyProtection="0"/>
    <xf numFmtId="179" fontId="58" fillId="0" borderId="0" applyFont="0" applyFill="0" applyBorder="0" applyAlignment="0" applyProtection="0"/>
    <xf numFmtId="179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179" fontId="56" fillId="0" borderId="0" applyFont="0" applyFill="0" applyBorder="0" applyAlignment="0" applyProtection="0">
      <alignment vertical="center"/>
    </xf>
    <xf numFmtId="179" fontId="56" fillId="0" borderId="0" applyFont="0" applyFill="0" applyBorder="0" applyAlignment="0" applyProtection="0">
      <alignment vertical="center"/>
    </xf>
    <xf numFmtId="186" fontId="57" fillId="0" borderId="0" applyFont="0" applyFill="0" applyBorder="0" applyAlignment="0" applyProtection="0"/>
    <xf numFmtId="200" fontId="57" fillId="0" borderId="0" applyFont="0" applyFill="0" applyBorder="0" applyAlignment="0" applyProtection="0"/>
    <xf numFmtId="201" fontId="57" fillId="0" borderId="0" applyFont="0" applyFill="0" applyBorder="0" applyAlignment="0" applyProtection="0"/>
    <xf numFmtId="177" fontId="19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2" borderId="0" applyNumberFormat="0" applyBorder="0" applyAlignment="0" applyProtection="0">
      <alignment vertical="center"/>
    </xf>
    <xf numFmtId="0" fontId="62" fillId="52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2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0" fontId="63" fillId="6" borderId="4" applyNumberFormat="0" applyAlignment="0" applyProtection="0">
      <alignment vertical="center"/>
    </xf>
    <xf numFmtId="0" fontId="63" fillId="6" borderId="4" applyNumberFormat="0" applyAlignment="0" applyProtection="0">
      <alignment vertical="center"/>
    </xf>
    <xf numFmtId="0" fontId="63" fillId="6" borderId="4" applyNumberFormat="0" applyAlignment="0" applyProtection="0">
      <alignment vertical="center"/>
    </xf>
    <xf numFmtId="0" fontId="63" fillId="6" borderId="4" applyNumberFormat="0" applyAlignment="0" applyProtection="0">
      <alignment vertical="center"/>
    </xf>
    <xf numFmtId="0" fontId="63" fillId="6" borderId="4" applyNumberFormat="0" applyAlignment="0" applyProtection="0">
      <alignment vertical="center"/>
    </xf>
    <xf numFmtId="0" fontId="63" fillId="6" borderId="4" applyNumberFormat="0" applyAlignment="0" applyProtection="0">
      <alignment vertical="center"/>
    </xf>
    <xf numFmtId="0" fontId="63" fillId="6" borderId="4" applyNumberFormat="0" applyAlignment="0" applyProtection="0">
      <alignment vertical="center"/>
    </xf>
    <xf numFmtId="0" fontId="63" fillId="6" borderId="4" applyNumberFormat="0" applyAlignment="0" applyProtection="0">
      <alignment vertical="center"/>
    </xf>
    <xf numFmtId="0" fontId="63" fillId="6" borderId="4" applyNumberFormat="0" applyAlignment="0" applyProtection="0">
      <alignment vertical="center"/>
    </xf>
    <xf numFmtId="0" fontId="63" fillId="6" borderId="4" applyNumberFormat="0" applyAlignment="0" applyProtection="0">
      <alignment vertical="center"/>
    </xf>
    <xf numFmtId="0" fontId="63" fillId="6" borderId="4" applyNumberFormat="0" applyAlignment="0" applyProtection="0">
      <alignment vertical="center"/>
    </xf>
    <xf numFmtId="0" fontId="63" fillId="6" borderId="4" applyNumberFormat="0" applyAlignment="0" applyProtection="0">
      <alignment vertical="center"/>
    </xf>
    <xf numFmtId="0" fontId="63" fillId="6" borderId="4" applyNumberFormat="0" applyAlignment="0" applyProtection="0">
      <alignment vertical="center"/>
    </xf>
    <xf numFmtId="0" fontId="63" fillId="6" borderId="4" applyNumberFormat="0" applyAlignment="0" applyProtection="0">
      <alignment vertical="center"/>
    </xf>
    <xf numFmtId="0" fontId="63" fillId="6" borderId="4" applyNumberFormat="0" applyAlignment="0" applyProtection="0">
      <alignment vertical="center"/>
    </xf>
    <xf numFmtId="0" fontId="63" fillId="6" borderId="4" applyNumberFormat="0" applyAlignment="0" applyProtection="0">
      <alignment vertical="center"/>
    </xf>
    <xf numFmtId="0" fontId="63" fillId="6" borderId="4" applyNumberFormat="0" applyAlignment="0" applyProtection="0">
      <alignment vertical="center"/>
    </xf>
    <xf numFmtId="0" fontId="63" fillId="6" borderId="4" applyNumberFormat="0" applyAlignment="0" applyProtection="0">
      <alignment vertical="center"/>
    </xf>
    <xf numFmtId="0" fontId="63" fillId="6" borderId="4" applyNumberFormat="0" applyAlignment="0" applyProtection="0">
      <alignment vertical="center"/>
    </xf>
    <xf numFmtId="0" fontId="63" fillId="6" borderId="4" applyNumberFormat="0" applyAlignment="0" applyProtection="0">
      <alignment vertical="center"/>
    </xf>
    <xf numFmtId="0" fontId="63" fillId="6" borderId="4" applyNumberFormat="0" applyAlignment="0" applyProtection="0">
      <alignment vertical="center"/>
    </xf>
    <xf numFmtId="0" fontId="63" fillId="6" borderId="4" applyNumberFormat="0" applyAlignment="0" applyProtection="0">
      <alignment vertical="center"/>
    </xf>
    <xf numFmtId="0" fontId="63" fillId="6" borderId="4" applyNumberFormat="0" applyAlignment="0" applyProtection="0">
      <alignment vertical="center"/>
    </xf>
    <xf numFmtId="0" fontId="63" fillId="6" borderId="4" applyNumberFormat="0" applyAlignment="0" applyProtection="0">
      <alignment vertical="center"/>
    </xf>
    <xf numFmtId="0" fontId="63" fillId="6" borderId="4" applyNumberFormat="0" applyAlignment="0" applyProtection="0">
      <alignment vertical="center"/>
    </xf>
    <xf numFmtId="0" fontId="63" fillId="6" borderId="4" applyNumberFormat="0" applyAlignment="0" applyProtection="0">
      <alignment vertical="center"/>
    </xf>
    <xf numFmtId="0" fontId="63" fillId="6" borderId="4" applyNumberFormat="0" applyAlignment="0" applyProtection="0">
      <alignment vertical="center"/>
    </xf>
    <xf numFmtId="0" fontId="63" fillId="6" borderId="4" applyNumberFormat="0" applyAlignment="0" applyProtection="0">
      <alignment vertical="center"/>
    </xf>
    <xf numFmtId="0" fontId="63" fillId="6" borderId="4" applyNumberFormat="0" applyAlignment="0" applyProtection="0">
      <alignment vertical="center"/>
    </xf>
    <xf numFmtId="0" fontId="63" fillId="6" borderId="4" applyNumberFormat="0" applyAlignment="0" applyProtection="0">
      <alignment vertical="center"/>
    </xf>
    <xf numFmtId="0" fontId="63" fillId="6" borderId="4" applyNumberFormat="0" applyAlignment="0" applyProtection="0">
      <alignment vertical="center"/>
    </xf>
    <xf numFmtId="201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0" fontId="56" fillId="0" borderId="0">
      <alignment vertical="center"/>
    </xf>
    <xf numFmtId="178" fontId="19" fillId="0" borderId="0" applyFont="0" applyFill="0" applyBorder="0" applyAlignment="0" applyProtection="0">
      <alignment vertical="center"/>
    </xf>
    <xf numFmtId="176" fontId="19" fillId="0" borderId="0" applyFont="0" applyFill="0" applyBorder="0" applyAlignment="0" applyProtection="0"/>
    <xf numFmtId="203" fontId="64" fillId="0" borderId="0" applyFont="0" applyFill="0" applyBorder="0" applyAlignment="0" applyProtection="0"/>
    <xf numFmtId="204" fontId="64" fillId="0" borderId="0" applyFont="0" applyFill="0" applyBorder="0" applyAlignment="0" applyProtection="0"/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64" fillId="0" borderId="0"/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1" fillId="0" borderId="0"/>
    <xf numFmtId="0" fontId="41" fillId="0" borderId="0"/>
    <xf numFmtId="0" fontId="74" fillId="5" borderId="4" applyNumberFormat="0" applyAlignment="0" applyProtection="0">
      <alignment vertical="center"/>
    </xf>
    <xf numFmtId="0" fontId="74" fillId="5" borderId="4" applyNumberFormat="0" applyAlignment="0" applyProtection="0">
      <alignment vertical="center"/>
    </xf>
    <xf numFmtId="0" fontId="74" fillId="5" borderId="4" applyNumberFormat="0" applyAlignment="0" applyProtection="0">
      <alignment vertical="center"/>
    </xf>
    <xf numFmtId="0" fontId="74" fillId="5" borderId="4" applyNumberFormat="0" applyAlignment="0" applyProtection="0">
      <alignment vertical="center"/>
    </xf>
    <xf numFmtId="0" fontId="74" fillId="5" borderId="4" applyNumberFormat="0" applyAlignment="0" applyProtection="0">
      <alignment vertical="center"/>
    </xf>
    <xf numFmtId="0" fontId="74" fillId="5" borderId="4" applyNumberFormat="0" applyAlignment="0" applyProtection="0">
      <alignment vertical="center"/>
    </xf>
    <xf numFmtId="0" fontId="74" fillId="5" borderId="4" applyNumberFormat="0" applyAlignment="0" applyProtection="0">
      <alignment vertical="center"/>
    </xf>
    <xf numFmtId="0" fontId="74" fillId="5" borderId="4" applyNumberFormat="0" applyAlignment="0" applyProtection="0">
      <alignment vertical="center"/>
    </xf>
    <xf numFmtId="0" fontId="74" fillId="5" borderId="4" applyNumberFormat="0" applyAlignment="0" applyProtection="0">
      <alignment vertical="center"/>
    </xf>
    <xf numFmtId="0" fontId="74" fillId="5" borderId="4" applyNumberFormat="0" applyAlignment="0" applyProtection="0">
      <alignment vertical="center"/>
    </xf>
    <xf numFmtId="0" fontId="74" fillId="5" borderId="4" applyNumberFormat="0" applyAlignment="0" applyProtection="0">
      <alignment vertical="center"/>
    </xf>
    <xf numFmtId="0" fontId="74" fillId="5" borderId="4" applyNumberFormat="0" applyAlignment="0" applyProtection="0">
      <alignment vertical="center"/>
    </xf>
    <xf numFmtId="0" fontId="74" fillId="5" borderId="4" applyNumberFormat="0" applyAlignment="0" applyProtection="0">
      <alignment vertical="center"/>
    </xf>
    <xf numFmtId="0" fontId="74" fillId="5" borderId="4" applyNumberFormat="0" applyAlignment="0" applyProtection="0">
      <alignment vertical="center"/>
    </xf>
    <xf numFmtId="0" fontId="74" fillId="5" borderId="4" applyNumberFormat="0" applyAlignment="0" applyProtection="0">
      <alignment vertical="center"/>
    </xf>
    <xf numFmtId="0" fontId="74" fillId="5" borderId="4" applyNumberFormat="0" applyAlignment="0" applyProtection="0">
      <alignment vertical="center"/>
    </xf>
    <xf numFmtId="0" fontId="74" fillId="5" borderId="4" applyNumberFormat="0" applyAlignment="0" applyProtection="0">
      <alignment vertical="center"/>
    </xf>
    <xf numFmtId="0" fontId="74" fillId="5" borderId="4" applyNumberFormat="0" applyAlignment="0" applyProtection="0">
      <alignment vertical="center"/>
    </xf>
    <xf numFmtId="0" fontId="74" fillId="5" borderId="4" applyNumberFormat="0" applyAlignment="0" applyProtection="0">
      <alignment vertical="center"/>
    </xf>
    <xf numFmtId="0" fontId="74" fillId="5" borderId="4" applyNumberFormat="0" applyAlignment="0" applyProtection="0">
      <alignment vertical="center"/>
    </xf>
    <xf numFmtId="0" fontId="74" fillId="5" borderId="4" applyNumberFormat="0" applyAlignment="0" applyProtection="0">
      <alignment vertical="center"/>
    </xf>
    <xf numFmtId="0" fontId="74" fillId="5" borderId="4" applyNumberFormat="0" applyAlignment="0" applyProtection="0">
      <alignment vertical="center"/>
    </xf>
    <xf numFmtId="0" fontId="74" fillId="5" borderId="4" applyNumberFormat="0" applyAlignment="0" applyProtection="0">
      <alignment vertical="center"/>
    </xf>
    <xf numFmtId="0" fontId="74" fillId="5" borderId="4" applyNumberFormat="0" applyAlignment="0" applyProtection="0">
      <alignment vertical="center"/>
    </xf>
    <xf numFmtId="0" fontId="74" fillId="5" borderId="4" applyNumberFormat="0" applyAlignment="0" applyProtection="0">
      <alignment vertical="center"/>
    </xf>
    <xf numFmtId="0" fontId="74" fillId="5" borderId="4" applyNumberFormat="0" applyAlignment="0" applyProtection="0">
      <alignment vertical="center"/>
    </xf>
    <xf numFmtId="0" fontId="74" fillId="5" borderId="4" applyNumberFormat="0" applyAlignment="0" applyProtection="0">
      <alignment vertical="center"/>
    </xf>
    <xf numFmtId="0" fontId="74" fillId="5" borderId="4" applyNumberFormat="0" applyAlignment="0" applyProtection="0">
      <alignment vertical="center"/>
    </xf>
    <xf numFmtId="0" fontId="74" fillId="5" borderId="4" applyNumberFormat="0" applyAlignment="0" applyProtection="0">
      <alignment vertical="center"/>
    </xf>
    <xf numFmtId="0" fontId="74" fillId="5" borderId="4" applyNumberFormat="0" applyAlignment="0" applyProtection="0">
      <alignment vertical="center"/>
    </xf>
    <xf numFmtId="0" fontId="74" fillId="5" borderId="4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top"/>
      <protection locked="0"/>
    </xf>
    <xf numFmtId="0" fontId="77" fillId="7" borderId="7" applyNumberFormat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9" fillId="53" borderId="0" applyNumberFormat="0" applyBorder="0" applyAlignment="0" applyProtection="0">
      <alignment vertical="center"/>
    </xf>
    <xf numFmtId="0" fontId="79" fillId="53" borderId="0" applyNumberFormat="0" applyBorder="0" applyAlignment="0" applyProtection="0">
      <alignment vertical="center"/>
    </xf>
    <xf numFmtId="0" fontId="79" fillId="54" borderId="0" applyNumberFormat="0" applyBorder="0" applyAlignment="0" applyProtection="0">
      <alignment vertical="center"/>
    </xf>
    <xf numFmtId="0" fontId="79" fillId="54" borderId="0" applyNumberFormat="0" applyBorder="0" applyAlignment="0" applyProtection="0">
      <alignment vertical="center"/>
    </xf>
    <xf numFmtId="0" fontId="79" fillId="53" borderId="0" applyNumberFormat="0" applyBorder="0" applyAlignment="0" applyProtection="0">
      <alignment vertical="center"/>
    </xf>
    <xf numFmtId="0" fontId="79" fillId="54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9" fillId="0" borderId="0"/>
    <xf numFmtId="0" fontId="89" fillId="0" borderId="0"/>
    <xf numFmtId="0" fontId="19" fillId="0" borderId="0"/>
    <xf numFmtId="0" fontId="89" fillId="0" borderId="0"/>
    <xf numFmtId="0" fontId="89" fillId="0" borderId="0"/>
    <xf numFmtId="0" fontId="2" fillId="0" borderId="0">
      <alignment vertical="center"/>
    </xf>
  </cellStyleXfs>
  <cellXfs count="118">
    <xf numFmtId="0" fontId="0" fillId="0" borderId="0" xfId="0">
      <alignment vertical="center"/>
    </xf>
    <xf numFmtId="0" fontId="6" fillId="34" borderId="11" xfId="0" applyFont="1" applyFill="1" applyBorder="1" applyAlignment="1">
      <alignment horizontal="center" vertical="center"/>
    </xf>
    <xf numFmtId="180" fontId="6" fillId="34" borderId="11" xfId="0" applyNumberFormat="1" applyFont="1" applyFill="1" applyBorder="1" applyAlignment="1">
      <alignment horizontal="right" vertical="center"/>
    </xf>
    <xf numFmtId="0" fontId="3" fillId="34" borderId="11" xfId="0" applyFont="1" applyFill="1" applyBorder="1" applyAlignment="1">
      <alignment horizontal="left" vertical="center" wrapText="1"/>
    </xf>
    <xf numFmtId="181" fontId="12" fillId="34" borderId="11" xfId="0" quotePrefix="1" applyNumberFormat="1" applyFont="1" applyFill="1" applyBorder="1" applyAlignment="1">
      <alignment horizontal="center" vertical="center"/>
    </xf>
    <xf numFmtId="0" fontId="3" fillId="34" borderId="11" xfId="0" applyFont="1" applyFill="1" applyBorder="1" applyAlignment="1">
      <alignment horizontal="left" vertical="center"/>
    </xf>
    <xf numFmtId="0" fontId="6" fillId="38" borderId="11" xfId="0" applyFont="1" applyFill="1" applyBorder="1" applyAlignment="1">
      <alignment horizontal="center" vertical="center"/>
    </xf>
    <xf numFmtId="180" fontId="6" fillId="38" borderId="11" xfId="0" applyNumberFormat="1" applyFont="1" applyFill="1" applyBorder="1" applyAlignment="1">
      <alignment horizontal="right" vertical="center"/>
    </xf>
    <xf numFmtId="0" fontId="3" fillId="38" borderId="11" xfId="0" applyFont="1" applyFill="1" applyBorder="1">
      <alignment vertical="center"/>
    </xf>
    <xf numFmtId="0" fontId="3" fillId="38" borderId="11" xfId="0" applyFont="1" applyFill="1" applyBorder="1" applyAlignment="1">
      <alignment horizontal="center" vertical="center"/>
    </xf>
    <xf numFmtId="0" fontId="12" fillId="34" borderId="1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7" fillId="0" borderId="0" xfId="0" applyFont="1" applyFill="1" applyAlignment="1">
      <alignment horizontal="right" vertical="center"/>
    </xf>
    <xf numFmtId="180" fontId="17" fillId="0" borderId="0" xfId="0" applyNumberFormat="1" applyFont="1" applyFill="1" applyAlignment="1">
      <alignment horizontal="right" vertical="center"/>
    </xf>
    <xf numFmtId="0" fontId="18" fillId="39" borderId="12" xfId="0" applyFont="1" applyFill="1" applyBorder="1" applyAlignment="1">
      <alignment horizontal="center" vertical="center"/>
    </xf>
    <xf numFmtId="0" fontId="18" fillId="39" borderId="13" xfId="0" applyFont="1" applyFill="1" applyBorder="1" applyAlignment="1">
      <alignment horizontal="center" vertical="center"/>
    </xf>
    <xf numFmtId="0" fontId="3" fillId="35" borderId="11" xfId="0" applyFont="1" applyFill="1" applyBorder="1" applyAlignment="1">
      <alignment horizontal="center" vertical="center"/>
    </xf>
    <xf numFmtId="0" fontId="3" fillId="35" borderId="25" xfId="0" applyFont="1" applyFill="1" applyBorder="1" applyAlignment="1">
      <alignment horizontal="center" vertical="center"/>
    </xf>
    <xf numFmtId="180" fontId="5" fillId="33" borderId="26" xfId="0" applyNumberFormat="1" applyFont="1" applyFill="1" applyBorder="1" applyAlignment="1">
      <alignment horizontal="center" vertical="center"/>
    </xf>
    <xf numFmtId="0" fontId="5" fillId="33" borderId="26" xfId="0" applyFont="1" applyFill="1" applyBorder="1" applyAlignment="1">
      <alignment horizontal="center" vertical="center"/>
    </xf>
    <xf numFmtId="0" fontId="6" fillId="34" borderId="27" xfId="0" applyFont="1" applyFill="1" applyBorder="1" applyAlignment="1">
      <alignment horizontal="center" vertical="center"/>
    </xf>
    <xf numFmtId="180" fontId="6" fillId="34" borderId="27" xfId="0" applyNumberFormat="1" applyFont="1" applyFill="1" applyBorder="1" applyAlignment="1">
      <alignment horizontal="right" vertical="center"/>
    </xf>
    <xf numFmtId="0" fontId="3" fillId="38" borderId="27" xfId="0" applyFont="1" applyFill="1" applyBorder="1" applyAlignment="1">
      <alignment horizontal="center" vertical="center"/>
    </xf>
    <xf numFmtId="0" fontId="3" fillId="38" borderId="27" xfId="0" applyFont="1" applyFill="1" applyBorder="1">
      <alignment vertical="center"/>
    </xf>
    <xf numFmtId="0" fontId="6" fillId="38" borderId="27" xfId="0" applyFont="1" applyFill="1" applyBorder="1" applyAlignment="1">
      <alignment horizontal="center" vertical="center"/>
    </xf>
    <xf numFmtId="180" fontId="6" fillId="38" borderId="27" xfId="0" applyNumberFormat="1" applyFont="1" applyFill="1" applyBorder="1" applyAlignment="1">
      <alignment horizontal="right" vertical="center"/>
    </xf>
    <xf numFmtId="0" fontId="6" fillId="35" borderId="11" xfId="0" applyFont="1" applyFill="1" applyBorder="1" applyAlignment="1">
      <alignment horizontal="center" vertical="center"/>
    </xf>
    <xf numFmtId="180" fontId="6" fillId="35" borderId="11" xfId="0" applyNumberFormat="1" applyFont="1" applyFill="1" applyBorder="1" applyAlignment="1">
      <alignment horizontal="right" vertical="center"/>
    </xf>
    <xf numFmtId="182" fontId="12" fillId="34" borderId="11" xfId="0" applyNumberFormat="1" applyFont="1" applyFill="1" applyBorder="1" applyAlignment="1">
      <alignment horizontal="center" vertical="center"/>
    </xf>
    <xf numFmtId="0" fontId="3" fillId="37" borderId="11" xfId="0" applyFont="1" applyFill="1" applyBorder="1" applyAlignment="1">
      <alignment horizontal="left" vertical="center"/>
    </xf>
    <xf numFmtId="0" fontId="3" fillId="34" borderId="11" xfId="0" applyFont="1" applyFill="1" applyBorder="1" applyAlignment="1">
      <alignment horizontal="center" vertical="center"/>
    </xf>
    <xf numFmtId="0" fontId="6" fillId="35" borderId="29" xfId="0" applyFont="1" applyFill="1" applyBorder="1" applyAlignment="1">
      <alignment horizontal="center" vertical="center"/>
    </xf>
    <xf numFmtId="0" fontId="8" fillId="36" borderId="29" xfId="0" applyFont="1" applyFill="1" applyBorder="1" applyAlignment="1">
      <alignment horizontal="center" vertical="center"/>
    </xf>
    <xf numFmtId="0" fontId="82" fillId="0" borderId="0" xfId="0" applyFont="1">
      <alignment vertical="center"/>
    </xf>
    <xf numFmtId="0" fontId="83" fillId="0" borderId="0" xfId="0" applyFont="1">
      <alignment vertical="center"/>
    </xf>
    <xf numFmtId="0" fontId="3" fillId="33" borderId="10" xfId="0" applyFont="1" applyFill="1" applyBorder="1" applyAlignment="1">
      <alignment horizontal="center" vertical="center" wrapText="1"/>
    </xf>
    <xf numFmtId="0" fontId="4" fillId="33" borderId="10" xfId="0" applyFont="1" applyFill="1" applyBorder="1" applyAlignment="1">
      <alignment horizontal="center" vertical="center"/>
    </xf>
    <xf numFmtId="0" fontId="5" fillId="33" borderId="10" xfId="0" applyFont="1" applyFill="1" applyBorder="1" applyAlignment="1">
      <alignment horizontal="center" vertical="center"/>
    </xf>
    <xf numFmtId="0" fontId="3" fillId="34" borderId="10" xfId="0" applyFont="1" applyFill="1" applyBorder="1" applyAlignment="1">
      <alignment horizontal="center" vertical="top" wrapText="1"/>
    </xf>
    <xf numFmtId="0" fontId="6" fillId="35" borderId="10" xfId="0" applyFont="1" applyFill="1" applyBorder="1" applyAlignment="1">
      <alignment horizontal="center" vertical="center"/>
    </xf>
    <xf numFmtId="0" fontId="7" fillId="35" borderId="10" xfId="0" applyFont="1" applyFill="1" applyBorder="1" applyAlignment="1">
      <alignment vertical="center" wrapText="1"/>
    </xf>
    <xf numFmtId="180" fontId="6" fillId="35" borderId="10" xfId="0" applyNumberFormat="1" applyFont="1" applyFill="1" applyBorder="1" applyAlignment="1">
      <alignment horizontal="right" vertical="center"/>
    </xf>
    <xf numFmtId="0" fontId="8" fillId="36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6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 wrapText="1"/>
    </xf>
    <xf numFmtId="0" fontId="81" fillId="0" borderId="10" xfId="2790" applyFont="1" applyFill="1" applyBorder="1" applyAlignment="1">
      <alignment horizontal="center" vertical="center"/>
    </xf>
    <xf numFmtId="0" fontId="8" fillId="36" borderId="10" xfId="0" applyFont="1" applyFill="1" applyBorder="1" applyAlignment="1">
      <alignment horizontal="right" vertical="center"/>
    </xf>
    <xf numFmtId="0" fontId="84" fillId="0" borderId="10" xfId="0" applyFont="1" applyBorder="1">
      <alignment vertical="center"/>
    </xf>
    <xf numFmtId="182" fontId="12" fillId="34" borderId="10" xfId="0" quotePrefix="1" applyNumberFormat="1" applyFont="1" applyFill="1" applyBorder="1" applyAlignment="1">
      <alignment horizontal="center" vertical="center"/>
    </xf>
    <xf numFmtId="0" fontId="3" fillId="34" borderId="10" xfId="0" applyFont="1" applyFill="1" applyBorder="1" applyAlignment="1">
      <alignment horizontal="left" vertical="center" wrapText="1"/>
    </xf>
    <xf numFmtId="0" fontId="6" fillId="34" borderId="10" xfId="0" applyFont="1" applyFill="1" applyBorder="1" applyAlignment="1">
      <alignment horizontal="center" vertical="center"/>
    </xf>
    <xf numFmtId="180" fontId="6" fillId="34" borderId="10" xfId="0" applyNumberFormat="1" applyFont="1" applyFill="1" applyBorder="1" applyAlignment="1">
      <alignment horizontal="right" vertical="center"/>
    </xf>
    <xf numFmtId="0" fontId="12" fillId="34" borderId="10" xfId="0" quotePrefix="1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left" vertical="center"/>
    </xf>
    <xf numFmtId="0" fontId="3" fillId="34" borderId="10" xfId="0" quotePrefix="1" applyFont="1" applyFill="1" applyBorder="1" applyAlignment="1">
      <alignment horizontal="center" vertical="center"/>
    </xf>
    <xf numFmtId="0" fontId="3" fillId="34" borderId="10" xfId="0" applyFont="1" applyFill="1" applyBorder="1" applyAlignment="1">
      <alignment horizontal="left" vertical="center"/>
    </xf>
    <xf numFmtId="181" fontId="12" fillId="34" borderId="10" xfId="0" applyNumberFormat="1" applyFont="1" applyFill="1" applyBorder="1" applyAlignment="1">
      <alignment horizontal="center" vertical="center"/>
    </xf>
    <xf numFmtId="181" fontId="12" fillId="34" borderId="10" xfId="0" quotePrefix="1" applyNumberFormat="1" applyFont="1" applyFill="1" applyBorder="1" applyAlignment="1">
      <alignment horizontal="center" vertical="center"/>
    </xf>
    <xf numFmtId="182" fontId="12" fillId="34" borderId="10" xfId="0" applyNumberFormat="1" applyFont="1" applyFill="1" applyBorder="1" applyAlignment="1">
      <alignment horizontal="center" vertical="center"/>
    </xf>
    <xf numFmtId="0" fontId="12" fillId="34" borderId="10" xfId="0" applyFont="1" applyFill="1" applyBorder="1" applyAlignment="1">
      <alignment horizontal="center" vertical="center"/>
    </xf>
    <xf numFmtId="0" fontId="13" fillId="37" borderId="10" xfId="0" applyFont="1" applyFill="1" applyBorder="1" applyAlignment="1">
      <alignment horizontal="center" vertical="center"/>
    </xf>
    <xf numFmtId="0" fontId="15" fillId="37" borderId="10" xfId="0" applyFont="1" applyFill="1" applyBorder="1" applyAlignment="1">
      <alignment horizontal="center" vertical="center"/>
    </xf>
    <xf numFmtId="180" fontId="15" fillId="37" borderId="10" xfId="0" applyNumberFormat="1" applyFont="1" applyFill="1" applyBorder="1" applyAlignment="1">
      <alignment horizontal="right" vertical="center"/>
    </xf>
    <xf numFmtId="0" fontId="3" fillId="38" borderId="10" xfId="0" applyFont="1" applyFill="1" applyBorder="1">
      <alignment vertical="center"/>
    </xf>
    <xf numFmtId="0" fontId="6" fillId="38" borderId="10" xfId="0" applyFont="1" applyFill="1" applyBorder="1" applyAlignment="1">
      <alignment horizontal="center" vertical="center"/>
    </xf>
    <xf numFmtId="180" fontId="6" fillId="38" borderId="10" xfId="0" applyNumberFormat="1" applyFont="1" applyFill="1" applyBorder="1" applyAlignment="1">
      <alignment horizontal="right" vertical="center"/>
    </xf>
    <xf numFmtId="0" fontId="3" fillId="38" borderId="10" xfId="0" applyFont="1" applyFill="1" applyBorder="1" applyAlignment="1">
      <alignment horizontal="center" vertical="center"/>
    </xf>
    <xf numFmtId="0" fontId="3" fillId="38" borderId="10" xfId="0" applyFont="1" applyFill="1" applyBorder="1" applyAlignment="1">
      <alignment vertical="center" wrapText="1"/>
    </xf>
    <xf numFmtId="0" fontId="3" fillId="34" borderId="10" xfId="0" applyFont="1" applyFill="1" applyBorder="1" applyAlignment="1">
      <alignment horizontal="center" vertical="center"/>
    </xf>
    <xf numFmtId="0" fontId="3" fillId="38" borderId="10" xfId="0" applyFont="1" applyFill="1" applyBorder="1" applyAlignment="1">
      <alignment horizontal="left" vertical="center"/>
    </xf>
    <xf numFmtId="0" fontId="7" fillId="35" borderId="11" xfId="0" applyFont="1" applyFill="1" applyBorder="1" applyAlignment="1">
      <alignment vertical="center" wrapText="1"/>
    </xf>
    <xf numFmtId="0" fontId="8" fillId="36" borderId="11" xfId="0" applyFont="1" applyFill="1" applyBorder="1" applyAlignment="1">
      <alignment horizontal="center" vertical="center"/>
    </xf>
    <xf numFmtId="0" fontId="3" fillId="34" borderId="27" xfId="0" applyFont="1" applyFill="1" applyBorder="1" applyAlignment="1">
      <alignment horizontal="left" vertical="center" wrapText="1"/>
    </xf>
    <xf numFmtId="0" fontId="15" fillId="37" borderId="27" xfId="0" applyFont="1" applyFill="1" applyBorder="1" applyAlignment="1">
      <alignment horizontal="center" vertical="center"/>
    </xf>
    <xf numFmtId="180" fontId="15" fillId="37" borderId="27" xfId="0" applyNumberFormat="1" applyFont="1" applyFill="1" applyBorder="1" applyAlignment="1">
      <alignment horizontal="right" vertical="center"/>
    </xf>
    <xf numFmtId="0" fontId="12" fillId="34" borderId="27" xfId="0" applyFont="1" applyFill="1" applyBorder="1" applyAlignment="1">
      <alignment horizontal="center" vertical="center"/>
    </xf>
    <xf numFmtId="0" fontId="3" fillId="38" borderId="11" xfId="0" applyFont="1" applyFill="1" applyBorder="1" applyAlignment="1">
      <alignment vertical="center" wrapText="1"/>
    </xf>
    <xf numFmtId="0" fontId="3" fillId="34" borderId="13" xfId="0" applyFont="1" applyFill="1" applyBorder="1" applyAlignment="1">
      <alignment horizontal="center" vertical="top" wrapText="1"/>
    </xf>
    <xf numFmtId="0" fontId="3" fillId="34" borderId="34" xfId="0" applyFont="1" applyFill="1" applyBorder="1" applyAlignment="1">
      <alignment horizontal="center" vertical="top" wrapText="1"/>
    </xf>
    <xf numFmtId="0" fontId="3" fillId="35" borderId="31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85" fillId="0" borderId="10" xfId="0" applyFont="1" applyBorder="1">
      <alignment vertical="center"/>
    </xf>
    <xf numFmtId="0" fontId="7" fillId="35" borderId="29" xfId="0" applyFont="1" applyFill="1" applyBorder="1" applyAlignment="1">
      <alignment vertical="center" wrapText="1"/>
    </xf>
    <xf numFmtId="0" fontId="87" fillId="0" borderId="0" xfId="0" applyFont="1">
      <alignment vertical="center"/>
    </xf>
    <xf numFmtId="0" fontId="0" fillId="0" borderId="11" xfId="0" applyBorder="1">
      <alignment vertical="center"/>
    </xf>
    <xf numFmtId="0" fontId="0" fillId="0" borderId="33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6" fillId="35" borderId="1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9" borderId="10" xfId="0" applyFill="1" applyBorder="1">
      <alignment vertical="center"/>
    </xf>
    <xf numFmtId="0" fontId="88" fillId="0" borderId="0" xfId="0" applyFont="1">
      <alignment vertical="center"/>
    </xf>
    <xf numFmtId="0" fontId="89" fillId="0" borderId="0" xfId="3890" applyAlignment="1">
      <alignment vertical="center"/>
    </xf>
    <xf numFmtId="0" fontId="0" fillId="0" borderId="35" xfId="0" applyFill="1" applyBorder="1">
      <alignment vertical="center"/>
    </xf>
    <xf numFmtId="0" fontId="90" fillId="0" borderId="0" xfId="0" applyFont="1">
      <alignment vertical="center"/>
    </xf>
    <xf numFmtId="0" fontId="0" fillId="0" borderId="0" xfId="0" applyAlignment="1"/>
    <xf numFmtId="0" fontId="20" fillId="0" borderId="0" xfId="0" applyFont="1" applyAlignment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20" fillId="0" borderId="36" xfId="0" applyFont="1" applyFill="1" applyBorder="1" applyAlignment="1">
      <alignment vertical="center"/>
    </xf>
    <xf numFmtId="0" fontId="92" fillId="0" borderId="0" xfId="0" applyFont="1" applyAlignment="1"/>
    <xf numFmtId="0" fontId="93" fillId="0" borderId="10" xfId="3888" applyFont="1" applyFill="1" applyBorder="1" applyAlignment="1">
      <alignment vertical="center"/>
    </xf>
    <xf numFmtId="0" fontId="93" fillId="0" borderId="10" xfId="0" applyFont="1" applyFill="1" applyBorder="1" applyAlignment="1">
      <alignment vertical="center"/>
    </xf>
    <xf numFmtId="0" fontId="93" fillId="0" borderId="36" xfId="0" applyFont="1" applyFill="1" applyBorder="1" applyAlignment="1">
      <alignment vertical="center"/>
    </xf>
    <xf numFmtId="0" fontId="0" fillId="0" borderId="37" xfId="0" applyBorder="1" applyAlignment="1">
      <alignment vertical="center"/>
    </xf>
    <xf numFmtId="0" fontId="86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</cellXfs>
  <cellStyles count="3893">
    <cellStyle name="0,0_x000d__x000a_NA_x000d__x000a_" xfId="1"/>
    <cellStyle name="20% - 輔色1 10" xfId="2"/>
    <cellStyle name="20% - 輔色1 10 2" xfId="3"/>
    <cellStyle name="20% - 輔色1 10 2 2" xfId="4"/>
    <cellStyle name="20% - 輔色1 10 3" xfId="5"/>
    <cellStyle name="20% - 輔色1 11" xfId="6"/>
    <cellStyle name="20% - 輔色1 11 2" xfId="7"/>
    <cellStyle name="20% - 輔色1 12" xfId="8"/>
    <cellStyle name="20% - 輔色1 13" xfId="9"/>
    <cellStyle name="20% - 輔色1 14" xfId="10"/>
    <cellStyle name="20% - 輔色1 15" xfId="11"/>
    <cellStyle name="20% - 輔色1 16" xfId="12"/>
    <cellStyle name="20% - 輔色1 17" xfId="13"/>
    <cellStyle name="20% - 輔色1 18" xfId="14"/>
    <cellStyle name="20% - 輔色1 19" xfId="15"/>
    <cellStyle name="20% - 輔色1 2" xfId="16"/>
    <cellStyle name="20% - 輔色1 2 2" xfId="17"/>
    <cellStyle name="20% - 輔色1 2 2 2" xfId="18"/>
    <cellStyle name="20% - 輔色1 2 2 2 2" xfId="19"/>
    <cellStyle name="20% - 輔色1 2 2 2 2 2" xfId="20"/>
    <cellStyle name="20% - 輔色1 2 2 2 2 2 2" xfId="21"/>
    <cellStyle name="20% - 輔色1 2 2 2 2 3" xfId="22"/>
    <cellStyle name="20% - 輔色1 2 2 2 3" xfId="23"/>
    <cellStyle name="20% - 輔色1 2 2 2 3 2" xfId="24"/>
    <cellStyle name="20% - 輔色1 2 2 2 4" xfId="25"/>
    <cellStyle name="20% - 輔色1 2 2 3" xfId="26"/>
    <cellStyle name="20% - 輔色1 2 2 3 2" xfId="27"/>
    <cellStyle name="20% - 輔色1 2 2 3 2 2" xfId="28"/>
    <cellStyle name="20% - 輔色1 2 2 3 2 2 2" xfId="29"/>
    <cellStyle name="20% - 輔色1 2 2 3 2 3" xfId="30"/>
    <cellStyle name="20% - 輔色1 2 2 3 3" xfId="31"/>
    <cellStyle name="20% - 輔色1 2 2 3 3 2" xfId="32"/>
    <cellStyle name="20% - 輔色1 2 2 3 4" xfId="33"/>
    <cellStyle name="20% - 輔色1 2 2 4" xfId="34"/>
    <cellStyle name="20% - 輔色1 2 2 4 2" xfId="35"/>
    <cellStyle name="20% - 輔色1 2 2 4 2 2" xfId="36"/>
    <cellStyle name="20% - 輔色1 2 2 4 3" xfId="37"/>
    <cellStyle name="20% - 輔色1 2 2 5" xfId="38"/>
    <cellStyle name="20% - 輔色1 2 2 5 2" xfId="39"/>
    <cellStyle name="20% - 輔色1 2 2 6" xfId="40"/>
    <cellStyle name="20% - 輔色1 2 3" xfId="41"/>
    <cellStyle name="20% - 輔色1 2 3 2" xfId="42"/>
    <cellStyle name="20% - 輔色1 2 3 2 2" xfId="43"/>
    <cellStyle name="20% - 輔色1 2 3 2 2 2" xfId="44"/>
    <cellStyle name="20% - 輔色1 2 3 2 2 2 2" xfId="45"/>
    <cellStyle name="20% - 輔色1 2 3 2 2 3" xfId="46"/>
    <cellStyle name="20% - 輔色1 2 3 2 3" xfId="47"/>
    <cellStyle name="20% - 輔色1 2 3 2 3 2" xfId="48"/>
    <cellStyle name="20% - 輔色1 2 3 2 4" xfId="49"/>
    <cellStyle name="20% - 輔色1 2 3 3" xfId="50"/>
    <cellStyle name="20% - 輔色1 2 3 3 2" xfId="51"/>
    <cellStyle name="20% - 輔色1 2 3 3 2 2" xfId="52"/>
    <cellStyle name="20% - 輔色1 2 3 3 3" xfId="53"/>
    <cellStyle name="20% - 輔色1 2 3 4" xfId="54"/>
    <cellStyle name="20% - 輔色1 2 3 4 2" xfId="55"/>
    <cellStyle name="20% - 輔色1 2 3 5" xfId="56"/>
    <cellStyle name="20% - 輔色1 2 4" xfId="57"/>
    <cellStyle name="20% - 輔色1 2 4 2" xfId="58"/>
    <cellStyle name="20% - 輔色1 2 4 2 2" xfId="59"/>
    <cellStyle name="20% - 輔色1 2 4 2 2 2" xfId="60"/>
    <cellStyle name="20% - 輔色1 2 4 2 3" xfId="61"/>
    <cellStyle name="20% - 輔色1 2 4 3" xfId="62"/>
    <cellStyle name="20% - 輔色1 2 4 3 2" xfId="63"/>
    <cellStyle name="20% - 輔色1 2 4 4" xfId="64"/>
    <cellStyle name="20% - 輔色1 2 5" xfId="65"/>
    <cellStyle name="20% - 輔色1 2 5 2" xfId="66"/>
    <cellStyle name="20% - 輔色1 2 5 2 2" xfId="67"/>
    <cellStyle name="20% - 輔色1 2 5 3" xfId="68"/>
    <cellStyle name="20% - 輔色1 2 6" xfId="69"/>
    <cellStyle name="20% - 輔色1 2 6 2" xfId="70"/>
    <cellStyle name="20% - 輔色1 2 7" xfId="71"/>
    <cellStyle name="20% - 輔色1 20" xfId="72"/>
    <cellStyle name="20% - 輔色1 21" xfId="73"/>
    <cellStyle name="20% - 輔色1 22" xfId="74"/>
    <cellStyle name="20% - 輔色1 23" xfId="75"/>
    <cellStyle name="20% - 輔色1 24" xfId="76"/>
    <cellStyle name="20% - 輔色1 25" xfId="77"/>
    <cellStyle name="20% - 輔色1 26" xfId="78"/>
    <cellStyle name="20% - 輔色1 27" xfId="79"/>
    <cellStyle name="20% - 輔色1 28" xfId="80"/>
    <cellStyle name="20% - 輔色1 29" xfId="81"/>
    <cellStyle name="20% - 輔色1 3" xfId="82"/>
    <cellStyle name="20% - 輔色1 3 2" xfId="83"/>
    <cellStyle name="20% - 輔色1 3 2 2" xfId="84"/>
    <cellStyle name="20% - 輔色1 3 2 2 2" xfId="85"/>
    <cellStyle name="20% - 輔色1 3 2 2 2 2" xfId="86"/>
    <cellStyle name="20% - 輔色1 3 2 2 2 2 2" xfId="87"/>
    <cellStyle name="20% - 輔色1 3 2 2 2 3" xfId="88"/>
    <cellStyle name="20% - 輔色1 3 2 2 3" xfId="89"/>
    <cellStyle name="20% - 輔色1 3 2 2 3 2" xfId="90"/>
    <cellStyle name="20% - 輔色1 3 2 2 4" xfId="91"/>
    <cellStyle name="20% - 輔色1 3 2 3" xfId="92"/>
    <cellStyle name="20% - 輔色1 3 2 3 2" xfId="93"/>
    <cellStyle name="20% - 輔色1 3 2 3 2 2" xfId="94"/>
    <cellStyle name="20% - 輔色1 3 2 3 2 2 2" xfId="95"/>
    <cellStyle name="20% - 輔色1 3 2 3 2 3" xfId="96"/>
    <cellStyle name="20% - 輔色1 3 2 3 3" xfId="97"/>
    <cellStyle name="20% - 輔色1 3 2 3 3 2" xfId="98"/>
    <cellStyle name="20% - 輔色1 3 2 3 4" xfId="99"/>
    <cellStyle name="20% - 輔色1 3 2 4" xfId="100"/>
    <cellStyle name="20% - 輔色1 3 2 4 2" xfId="101"/>
    <cellStyle name="20% - 輔色1 3 2 4 2 2" xfId="102"/>
    <cellStyle name="20% - 輔色1 3 2 4 3" xfId="103"/>
    <cellStyle name="20% - 輔色1 3 2 5" xfId="104"/>
    <cellStyle name="20% - 輔色1 3 2 5 2" xfId="105"/>
    <cellStyle name="20% - 輔色1 3 2 6" xfId="106"/>
    <cellStyle name="20% - 輔色1 3 3" xfId="107"/>
    <cellStyle name="20% - 輔色1 3 3 2" xfId="108"/>
    <cellStyle name="20% - 輔色1 3 3 2 2" xfId="109"/>
    <cellStyle name="20% - 輔色1 3 3 2 2 2" xfId="110"/>
    <cellStyle name="20% - 輔色1 3 3 2 2 2 2" xfId="111"/>
    <cellStyle name="20% - 輔色1 3 3 2 2 3" xfId="112"/>
    <cellStyle name="20% - 輔色1 3 3 2 3" xfId="113"/>
    <cellStyle name="20% - 輔色1 3 3 2 3 2" xfId="114"/>
    <cellStyle name="20% - 輔色1 3 3 2 4" xfId="115"/>
    <cellStyle name="20% - 輔色1 3 3 3" xfId="116"/>
    <cellStyle name="20% - 輔色1 3 3 3 2" xfId="117"/>
    <cellStyle name="20% - 輔色1 3 3 3 2 2" xfId="118"/>
    <cellStyle name="20% - 輔色1 3 3 3 3" xfId="119"/>
    <cellStyle name="20% - 輔色1 3 3 4" xfId="120"/>
    <cellStyle name="20% - 輔色1 3 3 4 2" xfId="121"/>
    <cellStyle name="20% - 輔色1 3 3 5" xfId="122"/>
    <cellStyle name="20% - 輔色1 3 4" xfId="123"/>
    <cellStyle name="20% - 輔色1 3 4 2" xfId="124"/>
    <cellStyle name="20% - 輔色1 3 4 2 2" xfId="125"/>
    <cellStyle name="20% - 輔色1 3 4 2 2 2" xfId="126"/>
    <cellStyle name="20% - 輔色1 3 4 2 3" xfId="127"/>
    <cellStyle name="20% - 輔色1 3 4 3" xfId="128"/>
    <cellStyle name="20% - 輔色1 3 4 3 2" xfId="129"/>
    <cellStyle name="20% - 輔色1 3 4 4" xfId="130"/>
    <cellStyle name="20% - 輔色1 3 5" xfId="131"/>
    <cellStyle name="20% - 輔色1 3 5 2" xfId="132"/>
    <cellStyle name="20% - 輔色1 3 5 2 2" xfId="133"/>
    <cellStyle name="20% - 輔色1 3 5 3" xfId="134"/>
    <cellStyle name="20% - 輔色1 3 6" xfId="135"/>
    <cellStyle name="20% - 輔色1 3 6 2" xfId="136"/>
    <cellStyle name="20% - 輔色1 3 7" xfId="137"/>
    <cellStyle name="20% - 輔色1 30" xfId="138"/>
    <cellStyle name="20% - 輔色1 31" xfId="139"/>
    <cellStyle name="20% - 輔色1 32" xfId="140"/>
    <cellStyle name="20% - 輔色1 4" xfId="141"/>
    <cellStyle name="20% - 輔色1 4 2" xfId="142"/>
    <cellStyle name="20% - 輔色1 4 2 2" xfId="143"/>
    <cellStyle name="20% - 輔色1 4 2 2 2" xfId="144"/>
    <cellStyle name="20% - 輔色1 4 2 2 2 2" xfId="145"/>
    <cellStyle name="20% - 輔色1 4 2 2 3" xfId="146"/>
    <cellStyle name="20% - 輔色1 4 2 3" xfId="147"/>
    <cellStyle name="20% - 輔色1 4 2 3 2" xfId="148"/>
    <cellStyle name="20% - 輔色1 4 2 4" xfId="149"/>
    <cellStyle name="20% - 輔色1 4 3" xfId="150"/>
    <cellStyle name="20% - 輔色1 4 3 2" xfId="151"/>
    <cellStyle name="20% - 輔色1 4 3 2 2" xfId="152"/>
    <cellStyle name="20% - 輔色1 4 3 2 2 2" xfId="153"/>
    <cellStyle name="20% - 輔色1 4 3 2 3" xfId="154"/>
    <cellStyle name="20% - 輔色1 4 3 3" xfId="155"/>
    <cellStyle name="20% - 輔色1 4 3 3 2" xfId="156"/>
    <cellStyle name="20% - 輔色1 4 3 4" xfId="157"/>
    <cellStyle name="20% - 輔色1 4 4" xfId="158"/>
    <cellStyle name="20% - 輔色1 4 4 2" xfId="159"/>
    <cellStyle name="20% - 輔色1 4 4 2 2" xfId="160"/>
    <cellStyle name="20% - 輔色1 4 4 3" xfId="161"/>
    <cellStyle name="20% - 輔色1 4 5" xfId="162"/>
    <cellStyle name="20% - 輔色1 4 5 2" xfId="163"/>
    <cellStyle name="20% - 輔色1 4 6" xfId="164"/>
    <cellStyle name="20% - 輔色1 5" xfId="165"/>
    <cellStyle name="20% - 輔色1 5 2" xfId="166"/>
    <cellStyle name="20% - 輔色1 5 2 2" xfId="167"/>
    <cellStyle name="20% - 輔色1 5 2 2 2" xfId="168"/>
    <cellStyle name="20% - 輔色1 5 2 2 2 2" xfId="169"/>
    <cellStyle name="20% - 輔色1 5 2 2 3" xfId="170"/>
    <cellStyle name="20% - 輔色1 5 2 3" xfId="171"/>
    <cellStyle name="20% - 輔色1 5 2 3 2" xfId="172"/>
    <cellStyle name="20% - 輔色1 5 2 4" xfId="173"/>
    <cellStyle name="20% - 輔色1 5 3" xfId="174"/>
    <cellStyle name="20% - 輔色1 5 3 2" xfId="175"/>
    <cellStyle name="20% - 輔色1 5 3 2 2" xfId="176"/>
    <cellStyle name="20% - 輔色1 5 3 3" xfId="177"/>
    <cellStyle name="20% - 輔色1 5 4" xfId="178"/>
    <cellStyle name="20% - 輔色1 5 4 2" xfId="179"/>
    <cellStyle name="20% - 輔色1 5 5" xfId="180"/>
    <cellStyle name="20% - 輔色1 6" xfId="181"/>
    <cellStyle name="20% - 輔色1 6 2" xfId="182"/>
    <cellStyle name="20% - 輔色1 6 2 2" xfId="183"/>
    <cellStyle name="20% - 輔色1 6 2 2 2" xfId="184"/>
    <cellStyle name="20% - 輔色1 6 2 3" xfId="185"/>
    <cellStyle name="20% - 輔色1 6 3" xfId="186"/>
    <cellStyle name="20% - 輔色1 6 3 2" xfId="187"/>
    <cellStyle name="20% - 輔色1 6 4" xfId="188"/>
    <cellStyle name="20% - 輔色1 7" xfId="189"/>
    <cellStyle name="20% - 輔色1 7 2" xfId="190"/>
    <cellStyle name="20% - 輔色1 7 2 2" xfId="191"/>
    <cellStyle name="20% - 輔色1 7 2 2 2" xfId="192"/>
    <cellStyle name="20% - 輔色1 7 2 3" xfId="193"/>
    <cellStyle name="20% - 輔色1 7 3" xfId="194"/>
    <cellStyle name="20% - 輔色1 7 3 2" xfId="195"/>
    <cellStyle name="20% - 輔色1 7 4" xfId="196"/>
    <cellStyle name="20% - 輔色1 8" xfId="197"/>
    <cellStyle name="20% - 輔色1 8 2" xfId="198"/>
    <cellStyle name="20% - 輔色1 8 2 2" xfId="199"/>
    <cellStyle name="20% - 輔色1 8 2 2 2" xfId="200"/>
    <cellStyle name="20% - 輔色1 8 2 3" xfId="201"/>
    <cellStyle name="20% - 輔色1 8 3" xfId="202"/>
    <cellStyle name="20% - 輔色1 8 3 2" xfId="203"/>
    <cellStyle name="20% - 輔色1 8 4" xfId="204"/>
    <cellStyle name="20% - 輔色1 9" xfId="205"/>
    <cellStyle name="20% - 輔色1 9 2" xfId="206"/>
    <cellStyle name="20% - 輔色1 9 2 2" xfId="207"/>
    <cellStyle name="20% - 輔色1 9 3" xfId="208"/>
    <cellStyle name="20% - 輔色2 10" xfId="209"/>
    <cellStyle name="20% - 輔色2 10 2" xfId="210"/>
    <cellStyle name="20% - 輔色2 10 2 2" xfId="211"/>
    <cellStyle name="20% - 輔色2 10 3" xfId="212"/>
    <cellStyle name="20% - 輔色2 11" xfId="213"/>
    <cellStyle name="20% - 輔色2 11 2" xfId="214"/>
    <cellStyle name="20% - 輔色2 12" xfId="215"/>
    <cellStyle name="20% - 輔色2 13" xfId="216"/>
    <cellStyle name="20% - 輔色2 14" xfId="217"/>
    <cellStyle name="20% - 輔色2 15" xfId="218"/>
    <cellStyle name="20% - 輔色2 16" xfId="219"/>
    <cellStyle name="20% - 輔色2 17" xfId="220"/>
    <cellStyle name="20% - 輔色2 18" xfId="221"/>
    <cellStyle name="20% - 輔色2 19" xfId="222"/>
    <cellStyle name="20% - 輔色2 2" xfId="223"/>
    <cellStyle name="20% - 輔色2 2 2" xfId="224"/>
    <cellStyle name="20% - 輔色2 2 2 2" xfId="225"/>
    <cellStyle name="20% - 輔色2 2 2 2 2" xfId="226"/>
    <cellStyle name="20% - 輔色2 2 2 2 2 2" xfId="227"/>
    <cellStyle name="20% - 輔色2 2 2 2 2 2 2" xfId="228"/>
    <cellStyle name="20% - 輔色2 2 2 2 2 3" xfId="229"/>
    <cellStyle name="20% - 輔色2 2 2 2 3" xfId="230"/>
    <cellStyle name="20% - 輔色2 2 2 2 3 2" xfId="231"/>
    <cellStyle name="20% - 輔色2 2 2 2 4" xfId="232"/>
    <cellStyle name="20% - 輔色2 2 2 3" xfId="233"/>
    <cellStyle name="20% - 輔色2 2 2 3 2" xfId="234"/>
    <cellStyle name="20% - 輔色2 2 2 3 2 2" xfId="235"/>
    <cellStyle name="20% - 輔色2 2 2 3 2 2 2" xfId="236"/>
    <cellStyle name="20% - 輔色2 2 2 3 2 3" xfId="237"/>
    <cellStyle name="20% - 輔色2 2 2 3 3" xfId="238"/>
    <cellStyle name="20% - 輔色2 2 2 3 3 2" xfId="239"/>
    <cellStyle name="20% - 輔色2 2 2 3 4" xfId="240"/>
    <cellStyle name="20% - 輔色2 2 2 4" xfId="241"/>
    <cellStyle name="20% - 輔色2 2 2 4 2" xfId="242"/>
    <cellStyle name="20% - 輔色2 2 2 4 2 2" xfId="243"/>
    <cellStyle name="20% - 輔色2 2 2 4 3" xfId="244"/>
    <cellStyle name="20% - 輔色2 2 2 5" xfId="245"/>
    <cellStyle name="20% - 輔色2 2 2 5 2" xfId="246"/>
    <cellStyle name="20% - 輔色2 2 2 6" xfId="247"/>
    <cellStyle name="20% - 輔色2 2 3" xfId="248"/>
    <cellStyle name="20% - 輔色2 2 3 2" xfId="249"/>
    <cellStyle name="20% - 輔色2 2 3 2 2" xfId="250"/>
    <cellStyle name="20% - 輔色2 2 3 2 2 2" xfId="251"/>
    <cellStyle name="20% - 輔色2 2 3 2 2 2 2" xfId="252"/>
    <cellStyle name="20% - 輔色2 2 3 2 2 3" xfId="253"/>
    <cellStyle name="20% - 輔色2 2 3 2 3" xfId="254"/>
    <cellStyle name="20% - 輔色2 2 3 2 3 2" xfId="255"/>
    <cellStyle name="20% - 輔色2 2 3 2 4" xfId="256"/>
    <cellStyle name="20% - 輔色2 2 3 3" xfId="257"/>
    <cellStyle name="20% - 輔色2 2 3 3 2" xfId="258"/>
    <cellStyle name="20% - 輔色2 2 3 3 2 2" xfId="259"/>
    <cellStyle name="20% - 輔色2 2 3 3 3" xfId="260"/>
    <cellStyle name="20% - 輔色2 2 3 4" xfId="261"/>
    <cellStyle name="20% - 輔色2 2 3 4 2" xfId="262"/>
    <cellStyle name="20% - 輔色2 2 3 5" xfId="263"/>
    <cellStyle name="20% - 輔色2 2 4" xfId="264"/>
    <cellStyle name="20% - 輔色2 2 4 2" xfId="265"/>
    <cellStyle name="20% - 輔色2 2 4 2 2" xfId="266"/>
    <cellStyle name="20% - 輔色2 2 4 2 2 2" xfId="267"/>
    <cellStyle name="20% - 輔色2 2 4 2 3" xfId="268"/>
    <cellStyle name="20% - 輔色2 2 4 3" xfId="269"/>
    <cellStyle name="20% - 輔色2 2 4 3 2" xfId="270"/>
    <cellStyle name="20% - 輔色2 2 4 4" xfId="271"/>
    <cellStyle name="20% - 輔色2 2 5" xfId="272"/>
    <cellStyle name="20% - 輔色2 2 5 2" xfId="273"/>
    <cellStyle name="20% - 輔色2 2 5 2 2" xfId="274"/>
    <cellStyle name="20% - 輔色2 2 5 3" xfId="275"/>
    <cellStyle name="20% - 輔色2 2 6" xfId="276"/>
    <cellStyle name="20% - 輔色2 2 6 2" xfId="277"/>
    <cellStyle name="20% - 輔色2 2 7" xfId="278"/>
    <cellStyle name="20% - 輔色2 20" xfId="279"/>
    <cellStyle name="20% - 輔色2 21" xfId="280"/>
    <cellStyle name="20% - 輔色2 22" xfId="281"/>
    <cellStyle name="20% - 輔色2 23" xfId="282"/>
    <cellStyle name="20% - 輔色2 24" xfId="283"/>
    <cellStyle name="20% - 輔色2 25" xfId="284"/>
    <cellStyle name="20% - 輔色2 26" xfId="285"/>
    <cellStyle name="20% - 輔色2 27" xfId="286"/>
    <cellStyle name="20% - 輔色2 28" xfId="287"/>
    <cellStyle name="20% - 輔色2 29" xfId="288"/>
    <cellStyle name="20% - 輔色2 3" xfId="289"/>
    <cellStyle name="20% - 輔色2 3 2" xfId="290"/>
    <cellStyle name="20% - 輔色2 3 2 2" xfId="291"/>
    <cellStyle name="20% - 輔色2 3 2 2 2" xfId="292"/>
    <cellStyle name="20% - 輔色2 3 2 2 2 2" xfId="293"/>
    <cellStyle name="20% - 輔色2 3 2 2 2 2 2" xfId="294"/>
    <cellStyle name="20% - 輔色2 3 2 2 2 3" xfId="295"/>
    <cellStyle name="20% - 輔色2 3 2 2 3" xfId="296"/>
    <cellStyle name="20% - 輔色2 3 2 2 3 2" xfId="297"/>
    <cellStyle name="20% - 輔色2 3 2 2 4" xfId="298"/>
    <cellStyle name="20% - 輔色2 3 2 3" xfId="299"/>
    <cellStyle name="20% - 輔色2 3 2 3 2" xfId="300"/>
    <cellStyle name="20% - 輔色2 3 2 3 2 2" xfId="301"/>
    <cellStyle name="20% - 輔色2 3 2 3 2 2 2" xfId="302"/>
    <cellStyle name="20% - 輔色2 3 2 3 2 3" xfId="303"/>
    <cellStyle name="20% - 輔色2 3 2 3 3" xfId="304"/>
    <cellStyle name="20% - 輔色2 3 2 3 3 2" xfId="305"/>
    <cellStyle name="20% - 輔色2 3 2 3 4" xfId="306"/>
    <cellStyle name="20% - 輔色2 3 2 4" xfId="307"/>
    <cellStyle name="20% - 輔色2 3 2 4 2" xfId="308"/>
    <cellStyle name="20% - 輔色2 3 2 4 2 2" xfId="309"/>
    <cellStyle name="20% - 輔色2 3 2 4 3" xfId="310"/>
    <cellStyle name="20% - 輔色2 3 2 5" xfId="311"/>
    <cellStyle name="20% - 輔色2 3 2 5 2" xfId="312"/>
    <cellStyle name="20% - 輔色2 3 2 6" xfId="313"/>
    <cellStyle name="20% - 輔色2 3 3" xfId="314"/>
    <cellStyle name="20% - 輔色2 3 3 2" xfId="315"/>
    <cellStyle name="20% - 輔色2 3 3 2 2" xfId="316"/>
    <cellStyle name="20% - 輔色2 3 3 2 2 2" xfId="317"/>
    <cellStyle name="20% - 輔色2 3 3 2 2 2 2" xfId="318"/>
    <cellStyle name="20% - 輔色2 3 3 2 2 3" xfId="319"/>
    <cellStyle name="20% - 輔色2 3 3 2 3" xfId="320"/>
    <cellStyle name="20% - 輔色2 3 3 2 3 2" xfId="321"/>
    <cellStyle name="20% - 輔色2 3 3 2 4" xfId="322"/>
    <cellStyle name="20% - 輔色2 3 3 3" xfId="323"/>
    <cellStyle name="20% - 輔色2 3 3 3 2" xfId="324"/>
    <cellStyle name="20% - 輔色2 3 3 3 2 2" xfId="325"/>
    <cellStyle name="20% - 輔色2 3 3 3 3" xfId="326"/>
    <cellStyle name="20% - 輔色2 3 3 4" xfId="327"/>
    <cellStyle name="20% - 輔色2 3 3 4 2" xfId="328"/>
    <cellStyle name="20% - 輔色2 3 3 5" xfId="329"/>
    <cellStyle name="20% - 輔色2 3 4" xfId="330"/>
    <cellStyle name="20% - 輔色2 3 4 2" xfId="331"/>
    <cellStyle name="20% - 輔色2 3 4 2 2" xfId="332"/>
    <cellStyle name="20% - 輔色2 3 4 2 2 2" xfId="333"/>
    <cellStyle name="20% - 輔色2 3 4 2 3" xfId="334"/>
    <cellStyle name="20% - 輔色2 3 4 3" xfId="335"/>
    <cellStyle name="20% - 輔色2 3 4 3 2" xfId="336"/>
    <cellStyle name="20% - 輔色2 3 4 4" xfId="337"/>
    <cellStyle name="20% - 輔色2 3 5" xfId="338"/>
    <cellStyle name="20% - 輔色2 3 5 2" xfId="339"/>
    <cellStyle name="20% - 輔色2 3 5 2 2" xfId="340"/>
    <cellStyle name="20% - 輔色2 3 5 3" xfId="341"/>
    <cellStyle name="20% - 輔色2 3 6" xfId="342"/>
    <cellStyle name="20% - 輔色2 3 6 2" xfId="343"/>
    <cellStyle name="20% - 輔色2 3 7" xfId="344"/>
    <cellStyle name="20% - 輔色2 30" xfId="345"/>
    <cellStyle name="20% - 輔色2 31" xfId="346"/>
    <cellStyle name="20% - 輔色2 32" xfId="347"/>
    <cellStyle name="20% - 輔色2 4" xfId="348"/>
    <cellStyle name="20% - 輔色2 4 2" xfId="349"/>
    <cellStyle name="20% - 輔色2 4 2 2" xfId="350"/>
    <cellStyle name="20% - 輔色2 4 2 2 2" xfId="351"/>
    <cellStyle name="20% - 輔色2 4 2 2 2 2" xfId="352"/>
    <cellStyle name="20% - 輔色2 4 2 2 3" xfId="353"/>
    <cellStyle name="20% - 輔色2 4 2 3" xfId="354"/>
    <cellStyle name="20% - 輔色2 4 2 3 2" xfId="355"/>
    <cellStyle name="20% - 輔色2 4 2 4" xfId="356"/>
    <cellStyle name="20% - 輔色2 4 3" xfId="357"/>
    <cellStyle name="20% - 輔色2 4 3 2" xfId="358"/>
    <cellStyle name="20% - 輔色2 4 3 2 2" xfId="359"/>
    <cellStyle name="20% - 輔色2 4 3 2 2 2" xfId="360"/>
    <cellStyle name="20% - 輔色2 4 3 2 3" xfId="361"/>
    <cellStyle name="20% - 輔色2 4 3 3" xfId="362"/>
    <cellStyle name="20% - 輔色2 4 3 3 2" xfId="363"/>
    <cellStyle name="20% - 輔色2 4 3 4" xfId="364"/>
    <cellStyle name="20% - 輔色2 4 4" xfId="365"/>
    <cellStyle name="20% - 輔色2 4 4 2" xfId="366"/>
    <cellStyle name="20% - 輔色2 4 4 2 2" xfId="367"/>
    <cellStyle name="20% - 輔色2 4 4 3" xfId="368"/>
    <cellStyle name="20% - 輔色2 4 5" xfId="369"/>
    <cellStyle name="20% - 輔色2 4 5 2" xfId="370"/>
    <cellStyle name="20% - 輔色2 4 6" xfId="371"/>
    <cellStyle name="20% - 輔色2 5" xfId="372"/>
    <cellStyle name="20% - 輔色2 5 2" xfId="373"/>
    <cellStyle name="20% - 輔色2 5 2 2" xfId="374"/>
    <cellStyle name="20% - 輔色2 5 2 2 2" xfId="375"/>
    <cellStyle name="20% - 輔色2 5 2 2 2 2" xfId="376"/>
    <cellStyle name="20% - 輔色2 5 2 2 3" xfId="377"/>
    <cellStyle name="20% - 輔色2 5 2 3" xfId="378"/>
    <cellStyle name="20% - 輔色2 5 2 3 2" xfId="379"/>
    <cellStyle name="20% - 輔色2 5 2 4" xfId="380"/>
    <cellStyle name="20% - 輔色2 5 3" xfId="381"/>
    <cellStyle name="20% - 輔色2 5 3 2" xfId="382"/>
    <cellStyle name="20% - 輔色2 5 3 2 2" xfId="383"/>
    <cellStyle name="20% - 輔色2 5 3 3" xfId="384"/>
    <cellStyle name="20% - 輔色2 5 4" xfId="385"/>
    <cellStyle name="20% - 輔色2 5 4 2" xfId="386"/>
    <cellStyle name="20% - 輔色2 5 5" xfId="387"/>
    <cellStyle name="20% - 輔色2 6" xfId="388"/>
    <cellStyle name="20% - 輔色2 6 2" xfId="389"/>
    <cellStyle name="20% - 輔色2 6 2 2" xfId="390"/>
    <cellStyle name="20% - 輔色2 6 2 2 2" xfId="391"/>
    <cellStyle name="20% - 輔色2 6 2 3" xfId="392"/>
    <cellStyle name="20% - 輔色2 6 3" xfId="393"/>
    <cellStyle name="20% - 輔色2 6 3 2" xfId="394"/>
    <cellStyle name="20% - 輔色2 6 4" xfId="395"/>
    <cellStyle name="20% - 輔色2 7" xfId="396"/>
    <cellStyle name="20% - 輔色2 7 2" xfId="397"/>
    <cellStyle name="20% - 輔色2 7 2 2" xfId="398"/>
    <cellStyle name="20% - 輔色2 7 2 2 2" xfId="399"/>
    <cellStyle name="20% - 輔色2 7 2 3" xfId="400"/>
    <cellStyle name="20% - 輔色2 7 3" xfId="401"/>
    <cellStyle name="20% - 輔色2 7 3 2" xfId="402"/>
    <cellStyle name="20% - 輔色2 7 4" xfId="403"/>
    <cellStyle name="20% - 輔色2 8" xfId="404"/>
    <cellStyle name="20% - 輔色2 8 2" xfId="405"/>
    <cellStyle name="20% - 輔色2 8 2 2" xfId="406"/>
    <cellStyle name="20% - 輔色2 8 2 2 2" xfId="407"/>
    <cellStyle name="20% - 輔色2 8 2 3" xfId="408"/>
    <cellStyle name="20% - 輔色2 8 3" xfId="409"/>
    <cellStyle name="20% - 輔色2 8 3 2" xfId="410"/>
    <cellStyle name="20% - 輔色2 8 4" xfId="411"/>
    <cellStyle name="20% - 輔色2 9" xfId="412"/>
    <cellStyle name="20% - 輔色2 9 2" xfId="413"/>
    <cellStyle name="20% - 輔色2 9 2 2" xfId="414"/>
    <cellStyle name="20% - 輔色2 9 3" xfId="415"/>
    <cellStyle name="20% - 輔色3 10" xfId="416"/>
    <cellStyle name="20% - 輔色3 10 2" xfId="417"/>
    <cellStyle name="20% - 輔色3 10 2 2" xfId="418"/>
    <cellStyle name="20% - 輔色3 10 3" xfId="419"/>
    <cellStyle name="20% - 輔色3 11" xfId="420"/>
    <cellStyle name="20% - 輔色3 11 2" xfId="421"/>
    <cellStyle name="20% - 輔色3 12" xfId="422"/>
    <cellStyle name="20% - 輔色3 13" xfId="423"/>
    <cellStyle name="20% - 輔色3 14" xfId="424"/>
    <cellStyle name="20% - 輔色3 15" xfId="425"/>
    <cellStyle name="20% - 輔色3 16" xfId="426"/>
    <cellStyle name="20% - 輔色3 17" xfId="427"/>
    <cellStyle name="20% - 輔色3 18" xfId="428"/>
    <cellStyle name="20% - 輔色3 19" xfId="429"/>
    <cellStyle name="20% - 輔色3 2" xfId="430"/>
    <cellStyle name="20% - 輔色3 2 2" xfId="431"/>
    <cellStyle name="20% - 輔色3 2 2 2" xfId="432"/>
    <cellStyle name="20% - 輔色3 2 2 2 2" xfId="433"/>
    <cellStyle name="20% - 輔色3 2 2 2 2 2" xfId="434"/>
    <cellStyle name="20% - 輔色3 2 2 2 2 2 2" xfId="435"/>
    <cellStyle name="20% - 輔色3 2 2 2 2 3" xfId="436"/>
    <cellStyle name="20% - 輔色3 2 2 2 3" xfId="437"/>
    <cellStyle name="20% - 輔色3 2 2 2 3 2" xfId="438"/>
    <cellStyle name="20% - 輔色3 2 2 2 4" xfId="439"/>
    <cellStyle name="20% - 輔色3 2 2 3" xfId="440"/>
    <cellStyle name="20% - 輔色3 2 2 3 2" xfId="441"/>
    <cellStyle name="20% - 輔色3 2 2 3 2 2" xfId="442"/>
    <cellStyle name="20% - 輔色3 2 2 3 2 2 2" xfId="443"/>
    <cellStyle name="20% - 輔色3 2 2 3 2 3" xfId="444"/>
    <cellStyle name="20% - 輔色3 2 2 3 3" xfId="445"/>
    <cellStyle name="20% - 輔色3 2 2 3 3 2" xfId="446"/>
    <cellStyle name="20% - 輔色3 2 2 3 4" xfId="447"/>
    <cellStyle name="20% - 輔色3 2 2 4" xfId="448"/>
    <cellStyle name="20% - 輔色3 2 2 4 2" xfId="449"/>
    <cellStyle name="20% - 輔色3 2 2 4 2 2" xfId="450"/>
    <cellStyle name="20% - 輔色3 2 2 4 3" xfId="451"/>
    <cellStyle name="20% - 輔色3 2 2 5" xfId="452"/>
    <cellStyle name="20% - 輔色3 2 2 5 2" xfId="453"/>
    <cellStyle name="20% - 輔色3 2 2 6" xfId="454"/>
    <cellStyle name="20% - 輔色3 2 3" xfId="455"/>
    <cellStyle name="20% - 輔色3 2 3 2" xfId="456"/>
    <cellStyle name="20% - 輔色3 2 3 2 2" xfId="457"/>
    <cellStyle name="20% - 輔色3 2 3 2 2 2" xfId="458"/>
    <cellStyle name="20% - 輔色3 2 3 2 2 2 2" xfId="459"/>
    <cellStyle name="20% - 輔色3 2 3 2 2 3" xfId="460"/>
    <cellStyle name="20% - 輔色3 2 3 2 3" xfId="461"/>
    <cellStyle name="20% - 輔色3 2 3 2 3 2" xfId="462"/>
    <cellStyle name="20% - 輔色3 2 3 2 4" xfId="463"/>
    <cellStyle name="20% - 輔色3 2 3 3" xfId="464"/>
    <cellStyle name="20% - 輔色3 2 3 3 2" xfId="465"/>
    <cellStyle name="20% - 輔色3 2 3 3 2 2" xfId="466"/>
    <cellStyle name="20% - 輔色3 2 3 3 3" xfId="467"/>
    <cellStyle name="20% - 輔色3 2 3 4" xfId="468"/>
    <cellStyle name="20% - 輔色3 2 3 4 2" xfId="469"/>
    <cellStyle name="20% - 輔色3 2 3 5" xfId="470"/>
    <cellStyle name="20% - 輔色3 2 4" xfId="471"/>
    <cellStyle name="20% - 輔色3 2 4 2" xfId="472"/>
    <cellStyle name="20% - 輔色3 2 4 2 2" xfId="473"/>
    <cellStyle name="20% - 輔色3 2 4 2 2 2" xfId="474"/>
    <cellStyle name="20% - 輔色3 2 4 2 3" xfId="475"/>
    <cellStyle name="20% - 輔色3 2 4 3" xfId="476"/>
    <cellStyle name="20% - 輔色3 2 4 3 2" xfId="477"/>
    <cellStyle name="20% - 輔色3 2 4 4" xfId="478"/>
    <cellStyle name="20% - 輔色3 2 5" xfId="479"/>
    <cellStyle name="20% - 輔色3 2 5 2" xfId="480"/>
    <cellStyle name="20% - 輔色3 2 5 2 2" xfId="481"/>
    <cellStyle name="20% - 輔色3 2 5 3" xfId="482"/>
    <cellStyle name="20% - 輔色3 2 6" xfId="483"/>
    <cellStyle name="20% - 輔色3 2 6 2" xfId="484"/>
    <cellStyle name="20% - 輔色3 2 7" xfId="485"/>
    <cellStyle name="20% - 輔色3 20" xfId="486"/>
    <cellStyle name="20% - 輔色3 21" xfId="487"/>
    <cellStyle name="20% - 輔色3 22" xfId="488"/>
    <cellStyle name="20% - 輔色3 23" xfId="489"/>
    <cellStyle name="20% - 輔色3 24" xfId="490"/>
    <cellStyle name="20% - 輔色3 25" xfId="491"/>
    <cellStyle name="20% - 輔色3 26" xfId="492"/>
    <cellStyle name="20% - 輔色3 27" xfId="493"/>
    <cellStyle name="20% - 輔色3 28" xfId="494"/>
    <cellStyle name="20% - 輔色3 29" xfId="495"/>
    <cellStyle name="20% - 輔色3 3" xfId="496"/>
    <cellStyle name="20% - 輔色3 3 2" xfId="497"/>
    <cellStyle name="20% - 輔色3 3 2 2" xfId="498"/>
    <cellStyle name="20% - 輔色3 3 2 2 2" xfId="499"/>
    <cellStyle name="20% - 輔色3 3 2 2 2 2" xfId="500"/>
    <cellStyle name="20% - 輔色3 3 2 2 2 2 2" xfId="501"/>
    <cellStyle name="20% - 輔色3 3 2 2 2 3" xfId="502"/>
    <cellStyle name="20% - 輔色3 3 2 2 3" xfId="503"/>
    <cellStyle name="20% - 輔色3 3 2 2 3 2" xfId="504"/>
    <cellStyle name="20% - 輔色3 3 2 2 4" xfId="505"/>
    <cellStyle name="20% - 輔色3 3 2 3" xfId="506"/>
    <cellStyle name="20% - 輔色3 3 2 3 2" xfId="507"/>
    <cellStyle name="20% - 輔色3 3 2 3 2 2" xfId="508"/>
    <cellStyle name="20% - 輔色3 3 2 3 2 2 2" xfId="509"/>
    <cellStyle name="20% - 輔色3 3 2 3 2 3" xfId="510"/>
    <cellStyle name="20% - 輔色3 3 2 3 3" xfId="511"/>
    <cellStyle name="20% - 輔色3 3 2 3 3 2" xfId="512"/>
    <cellStyle name="20% - 輔色3 3 2 3 4" xfId="513"/>
    <cellStyle name="20% - 輔色3 3 2 4" xfId="514"/>
    <cellStyle name="20% - 輔色3 3 2 4 2" xfId="515"/>
    <cellStyle name="20% - 輔色3 3 2 4 2 2" xfId="516"/>
    <cellStyle name="20% - 輔色3 3 2 4 3" xfId="517"/>
    <cellStyle name="20% - 輔色3 3 2 5" xfId="518"/>
    <cellStyle name="20% - 輔色3 3 2 5 2" xfId="519"/>
    <cellStyle name="20% - 輔色3 3 2 6" xfId="520"/>
    <cellStyle name="20% - 輔色3 3 3" xfId="521"/>
    <cellStyle name="20% - 輔色3 3 3 2" xfId="522"/>
    <cellStyle name="20% - 輔色3 3 3 2 2" xfId="523"/>
    <cellStyle name="20% - 輔色3 3 3 2 2 2" xfId="524"/>
    <cellStyle name="20% - 輔色3 3 3 2 2 2 2" xfId="525"/>
    <cellStyle name="20% - 輔色3 3 3 2 2 3" xfId="526"/>
    <cellStyle name="20% - 輔色3 3 3 2 3" xfId="527"/>
    <cellStyle name="20% - 輔色3 3 3 2 3 2" xfId="528"/>
    <cellStyle name="20% - 輔色3 3 3 2 4" xfId="529"/>
    <cellStyle name="20% - 輔色3 3 3 3" xfId="530"/>
    <cellStyle name="20% - 輔色3 3 3 3 2" xfId="531"/>
    <cellStyle name="20% - 輔色3 3 3 3 2 2" xfId="532"/>
    <cellStyle name="20% - 輔色3 3 3 3 3" xfId="533"/>
    <cellStyle name="20% - 輔色3 3 3 4" xfId="534"/>
    <cellStyle name="20% - 輔色3 3 3 4 2" xfId="535"/>
    <cellStyle name="20% - 輔色3 3 3 5" xfId="536"/>
    <cellStyle name="20% - 輔色3 3 4" xfId="537"/>
    <cellStyle name="20% - 輔色3 3 4 2" xfId="538"/>
    <cellStyle name="20% - 輔色3 3 4 2 2" xfId="539"/>
    <cellStyle name="20% - 輔色3 3 4 2 2 2" xfId="540"/>
    <cellStyle name="20% - 輔色3 3 4 2 3" xfId="541"/>
    <cellStyle name="20% - 輔色3 3 4 3" xfId="542"/>
    <cellStyle name="20% - 輔色3 3 4 3 2" xfId="543"/>
    <cellStyle name="20% - 輔色3 3 4 4" xfId="544"/>
    <cellStyle name="20% - 輔色3 3 5" xfId="545"/>
    <cellStyle name="20% - 輔色3 3 5 2" xfId="546"/>
    <cellStyle name="20% - 輔色3 3 5 2 2" xfId="547"/>
    <cellStyle name="20% - 輔色3 3 5 3" xfId="548"/>
    <cellStyle name="20% - 輔色3 3 6" xfId="549"/>
    <cellStyle name="20% - 輔色3 3 6 2" xfId="550"/>
    <cellStyle name="20% - 輔色3 3 7" xfId="551"/>
    <cellStyle name="20% - 輔色3 30" xfId="552"/>
    <cellStyle name="20% - 輔色3 31" xfId="553"/>
    <cellStyle name="20% - 輔色3 32" xfId="554"/>
    <cellStyle name="20% - 輔色3 4" xfId="555"/>
    <cellStyle name="20% - 輔色3 4 2" xfId="556"/>
    <cellStyle name="20% - 輔色3 4 2 2" xfId="557"/>
    <cellStyle name="20% - 輔色3 4 2 2 2" xfId="558"/>
    <cellStyle name="20% - 輔色3 4 2 2 2 2" xfId="559"/>
    <cellStyle name="20% - 輔色3 4 2 2 3" xfId="560"/>
    <cellStyle name="20% - 輔色3 4 2 3" xfId="561"/>
    <cellStyle name="20% - 輔色3 4 2 3 2" xfId="562"/>
    <cellStyle name="20% - 輔色3 4 2 4" xfId="563"/>
    <cellStyle name="20% - 輔色3 4 3" xfId="564"/>
    <cellStyle name="20% - 輔色3 4 3 2" xfId="565"/>
    <cellStyle name="20% - 輔色3 4 3 2 2" xfId="566"/>
    <cellStyle name="20% - 輔色3 4 3 2 2 2" xfId="567"/>
    <cellStyle name="20% - 輔色3 4 3 2 3" xfId="568"/>
    <cellStyle name="20% - 輔色3 4 3 3" xfId="569"/>
    <cellStyle name="20% - 輔色3 4 3 3 2" xfId="570"/>
    <cellStyle name="20% - 輔色3 4 3 4" xfId="571"/>
    <cellStyle name="20% - 輔色3 4 4" xfId="572"/>
    <cellStyle name="20% - 輔色3 4 4 2" xfId="573"/>
    <cellStyle name="20% - 輔色3 4 4 2 2" xfId="574"/>
    <cellStyle name="20% - 輔色3 4 4 3" xfId="575"/>
    <cellStyle name="20% - 輔色3 4 5" xfId="576"/>
    <cellStyle name="20% - 輔色3 4 5 2" xfId="577"/>
    <cellStyle name="20% - 輔色3 4 6" xfId="578"/>
    <cellStyle name="20% - 輔色3 5" xfId="579"/>
    <cellStyle name="20% - 輔色3 5 2" xfId="580"/>
    <cellStyle name="20% - 輔色3 5 2 2" xfId="581"/>
    <cellStyle name="20% - 輔色3 5 2 2 2" xfId="582"/>
    <cellStyle name="20% - 輔色3 5 2 2 2 2" xfId="583"/>
    <cellStyle name="20% - 輔色3 5 2 2 3" xfId="584"/>
    <cellStyle name="20% - 輔色3 5 2 3" xfId="585"/>
    <cellStyle name="20% - 輔色3 5 2 3 2" xfId="586"/>
    <cellStyle name="20% - 輔色3 5 2 4" xfId="587"/>
    <cellStyle name="20% - 輔色3 5 3" xfId="588"/>
    <cellStyle name="20% - 輔色3 5 3 2" xfId="589"/>
    <cellStyle name="20% - 輔色3 5 3 2 2" xfId="590"/>
    <cellStyle name="20% - 輔色3 5 3 3" xfId="591"/>
    <cellStyle name="20% - 輔色3 5 4" xfId="592"/>
    <cellStyle name="20% - 輔色3 5 4 2" xfId="593"/>
    <cellStyle name="20% - 輔色3 5 5" xfId="594"/>
    <cellStyle name="20% - 輔色3 6" xfId="595"/>
    <cellStyle name="20% - 輔色3 6 2" xfId="596"/>
    <cellStyle name="20% - 輔色3 6 2 2" xfId="597"/>
    <cellStyle name="20% - 輔色3 6 2 2 2" xfId="598"/>
    <cellStyle name="20% - 輔色3 6 2 3" xfId="599"/>
    <cellStyle name="20% - 輔色3 6 3" xfId="600"/>
    <cellStyle name="20% - 輔色3 6 3 2" xfId="601"/>
    <cellStyle name="20% - 輔色3 6 4" xfId="602"/>
    <cellStyle name="20% - 輔色3 7" xfId="603"/>
    <cellStyle name="20% - 輔色3 7 2" xfId="604"/>
    <cellStyle name="20% - 輔色3 7 2 2" xfId="605"/>
    <cellStyle name="20% - 輔色3 7 2 2 2" xfId="606"/>
    <cellStyle name="20% - 輔色3 7 2 3" xfId="607"/>
    <cellStyle name="20% - 輔色3 7 3" xfId="608"/>
    <cellStyle name="20% - 輔色3 7 3 2" xfId="609"/>
    <cellStyle name="20% - 輔色3 7 4" xfId="610"/>
    <cellStyle name="20% - 輔色3 8" xfId="611"/>
    <cellStyle name="20% - 輔色3 8 2" xfId="612"/>
    <cellStyle name="20% - 輔色3 8 2 2" xfId="613"/>
    <cellStyle name="20% - 輔色3 8 2 2 2" xfId="614"/>
    <cellStyle name="20% - 輔色3 8 2 3" xfId="615"/>
    <cellStyle name="20% - 輔色3 8 3" xfId="616"/>
    <cellStyle name="20% - 輔色3 8 3 2" xfId="617"/>
    <cellStyle name="20% - 輔色3 8 4" xfId="618"/>
    <cellStyle name="20% - 輔色3 9" xfId="619"/>
    <cellStyle name="20% - 輔色3 9 2" xfId="620"/>
    <cellStyle name="20% - 輔色3 9 2 2" xfId="621"/>
    <cellStyle name="20% - 輔色3 9 3" xfId="622"/>
    <cellStyle name="20% - 輔色4 10" xfId="623"/>
    <cellStyle name="20% - 輔色4 10 2" xfId="624"/>
    <cellStyle name="20% - 輔色4 10 2 2" xfId="625"/>
    <cellStyle name="20% - 輔色4 10 3" xfId="626"/>
    <cellStyle name="20% - 輔色4 11" xfId="627"/>
    <cellStyle name="20% - 輔色4 11 2" xfId="628"/>
    <cellStyle name="20% - 輔色4 12" xfId="629"/>
    <cellStyle name="20% - 輔色4 13" xfId="630"/>
    <cellStyle name="20% - 輔色4 14" xfId="631"/>
    <cellStyle name="20% - 輔色4 15" xfId="632"/>
    <cellStyle name="20% - 輔色4 16" xfId="633"/>
    <cellStyle name="20% - 輔色4 17" xfId="634"/>
    <cellStyle name="20% - 輔色4 18" xfId="635"/>
    <cellStyle name="20% - 輔色4 19" xfId="636"/>
    <cellStyle name="20% - 輔色4 2" xfId="637"/>
    <cellStyle name="20% - 輔色4 2 2" xfId="638"/>
    <cellStyle name="20% - 輔色4 2 2 2" xfId="639"/>
    <cellStyle name="20% - 輔色4 2 2 2 2" xfId="640"/>
    <cellStyle name="20% - 輔色4 2 2 2 2 2" xfId="641"/>
    <cellStyle name="20% - 輔色4 2 2 2 2 2 2" xfId="642"/>
    <cellStyle name="20% - 輔色4 2 2 2 2 3" xfId="643"/>
    <cellStyle name="20% - 輔色4 2 2 2 3" xfId="644"/>
    <cellStyle name="20% - 輔色4 2 2 2 3 2" xfId="645"/>
    <cellStyle name="20% - 輔色4 2 2 2 4" xfId="646"/>
    <cellStyle name="20% - 輔色4 2 2 3" xfId="647"/>
    <cellStyle name="20% - 輔色4 2 2 3 2" xfId="648"/>
    <cellStyle name="20% - 輔色4 2 2 3 2 2" xfId="649"/>
    <cellStyle name="20% - 輔色4 2 2 3 2 2 2" xfId="650"/>
    <cellStyle name="20% - 輔色4 2 2 3 2 3" xfId="651"/>
    <cellStyle name="20% - 輔色4 2 2 3 3" xfId="652"/>
    <cellStyle name="20% - 輔色4 2 2 3 3 2" xfId="653"/>
    <cellStyle name="20% - 輔色4 2 2 3 4" xfId="654"/>
    <cellStyle name="20% - 輔色4 2 2 4" xfId="655"/>
    <cellStyle name="20% - 輔色4 2 2 4 2" xfId="656"/>
    <cellStyle name="20% - 輔色4 2 2 4 2 2" xfId="657"/>
    <cellStyle name="20% - 輔色4 2 2 4 3" xfId="658"/>
    <cellStyle name="20% - 輔色4 2 2 5" xfId="659"/>
    <cellStyle name="20% - 輔色4 2 2 5 2" xfId="660"/>
    <cellStyle name="20% - 輔色4 2 2 6" xfId="661"/>
    <cellStyle name="20% - 輔色4 2 3" xfId="662"/>
    <cellStyle name="20% - 輔色4 2 3 2" xfId="663"/>
    <cellStyle name="20% - 輔色4 2 3 2 2" xfId="664"/>
    <cellStyle name="20% - 輔色4 2 3 2 2 2" xfId="665"/>
    <cellStyle name="20% - 輔色4 2 3 2 2 2 2" xfId="666"/>
    <cellStyle name="20% - 輔色4 2 3 2 2 3" xfId="667"/>
    <cellStyle name="20% - 輔色4 2 3 2 3" xfId="668"/>
    <cellStyle name="20% - 輔色4 2 3 2 3 2" xfId="669"/>
    <cellStyle name="20% - 輔色4 2 3 2 4" xfId="670"/>
    <cellStyle name="20% - 輔色4 2 3 3" xfId="671"/>
    <cellStyle name="20% - 輔色4 2 3 3 2" xfId="672"/>
    <cellStyle name="20% - 輔色4 2 3 3 2 2" xfId="673"/>
    <cellStyle name="20% - 輔色4 2 3 3 3" xfId="674"/>
    <cellStyle name="20% - 輔色4 2 3 4" xfId="675"/>
    <cellStyle name="20% - 輔色4 2 3 4 2" xfId="676"/>
    <cellStyle name="20% - 輔色4 2 3 5" xfId="677"/>
    <cellStyle name="20% - 輔色4 2 4" xfId="678"/>
    <cellStyle name="20% - 輔色4 2 4 2" xfId="679"/>
    <cellStyle name="20% - 輔色4 2 4 2 2" xfId="680"/>
    <cellStyle name="20% - 輔色4 2 4 2 2 2" xfId="681"/>
    <cellStyle name="20% - 輔色4 2 4 2 3" xfId="682"/>
    <cellStyle name="20% - 輔色4 2 4 3" xfId="683"/>
    <cellStyle name="20% - 輔色4 2 4 3 2" xfId="684"/>
    <cellStyle name="20% - 輔色4 2 4 4" xfId="685"/>
    <cellStyle name="20% - 輔色4 2 5" xfId="686"/>
    <cellStyle name="20% - 輔色4 2 5 2" xfId="687"/>
    <cellStyle name="20% - 輔色4 2 5 2 2" xfId="688"/>
    <cellStyle name="20% - 輔色4 2 5 3" xfId="689"/>
    <cellStyle name="20% - 輔色4 2 6" xfId="690"/>
    <cellStyle name="20% - 輔色4 2 6 2" xfId="691"/>
    <cellStyle name="20% - 輔色4 2 7" xfId="692"/>
    <cellStyle name="20% - 輔色4 20" xfId="693"/>
    <cellStyle name="20% - 輔色4 21" xfId="694"/>
    <cellStyle name="20% - 輔色4 22" xfId="695"/>
    <cellStyle name="20% - 輔色4 23" xfId="696"/>
    <cellStyle name="20% - 輔色4 24" xfId="697"/>
    <cellStyle name="20% - 輔色4 25" xfId="698"/>
    <cellStyle name="20% - 輔色4 26" xfId="699"/>
    <cellStyle name="20% - 輔色4 27" xfId="700"/>
    <cellStyle name="20% - 輔色4 28" xfId="701"/>
    <cellStyle name="20% - 輔色4 29" xfId="702"/>
    <cellStyle name="20% - 輔色4 3" xfId="703"/>
    <cellStyle name="20% - 輔色4 3 2" xfId="704"/>
    <cellStyle name="20% - 輔色4 3 2 2" xfId="705"/>
    <cellStyle name="20% - 輔色4 3 2 2 2" xfId="706"/>
    <cellStyle name="20% - 輔色4 3 2 2 2 2" xfId="707"/>
    <cellStyle name="20% - 輔色4 3 2 2 2 2 2" xfId="708"/>
    <cellStyle name="20% - 輔色4 3 2 2 2 3" xfId="709"/>
    <cellStyle name="20% - 輔色4 3 2 2 3" xfId="710"/>
    <cellStyle name="20% - 輔色4 3 2 2 3 2" xfId="711"/>
    <cellStyle name="20% - 輔色4 3 2 2 4" xfId="712"/>
    <cellStyle name="20% - 輔色4 3 2 3" xfId="713"/>
    <cellStyle name="20% - 輔色4 3 2 3 2" xfId="714"/>
    <cellStyle name="20% - 輔色4 3 2 3 2 2" xfId="715"/>
    <cellStyle name="20% - 輔色4 3 2 3 2 2 2" xfId="716"/>
    <cellStyle name="20% - 輔色4 3 2 3 2 3" xfId="717"/>
    <cellStyle name="20% - 輔色4 3 2 3 3" xfId="718"/>
    <cellStyle name="20% - 輔色4 3 2 3 3 2" xfId="719"/>
    <cellStyle name="20% - 輔色4 3 2 3 4" xfId="720"/>
    <cellStyle name="20% - 輔色4 3 2 4" xfId="721"/>
    <cellStyle name="20% - 輔色4 3 2 4 2" xfId="722"/>
    <cellStyle name="20% - 輔色4 3 2 4 2 2" xfId="723"/>
    <cellStyle name="20% - 輔色4 3 2 4 3" xfId="724"/>
    <cellStyle name="20% - 輔色4 3 2 5" xfId="725"/>
    <cellStyle name="20% - 輔色4 3 2 5 2" xfId="726"/>
    <cellStyle name="20% - 輔色4 3 2 6" xfId="727"/>
    <cellStyle name="20% - 輔色4 3 3" xfId="728"/>
    <cellStyle name="20% - 輔色4 3 3 2" xfId="729"/>
    <cellStyle name="20% - 輔色4 3 3 2 2" xfId="730"/>
    <cellStyle name="20% - 輔色4 3 3 2 2 2" xfId="731"/>
    <cellStyle name="20% - 輔色4 3 3 2 2 2 2" xfId="732"/>
    <cellStyle name="20% - 輔色4 3 3 2 2 3" xfId="733"/>
    <cellStyle name="20% - 輔色4 3 3 2 3" xfId="734"/>
    <cellStyle name="20% - 輔色4 3 3 2 3 2" xfId="735"/>
    <cellStyle name="20% - 輔色4 3 3 2 4" xfId="736"/>
    <cellStyle name="20% - 輔色4 3 3 3" xfId="737"/>
    <cellStyle name="20% - 輔色4 3 3 3 2" xfId="738"/>
    <cellStyle name="20% - 輔色4 3 3 3 2 2" xfId="739"/>
    <cellStyle name="20% - 輔色4 3 3 3 3" xfId="740"/>
    <cellStyle name="20% - 輔色4 3 3 4" xfId="741"/>
    <cellStyle name="20% - 輔色4 3 3 4 2" xfId="742"/>
    <cellStyle name="20% - 輔色4 3 3 5" xfId="743"/>
    <cellStyle name="20% - 輔色4 3 4" xfId="744"/>
    <cellStyle name="20% - 輔色4 3 4 2" xfId="745"/>
    <cellStyle name="20% - 輔色4 3 4 2 2" xfId="746"/>
    <cellStyle name="20% - 輔色4 3 4 2 2 2" xfId="747"/>
    <cellStyle name="20% - 輔色4 3 4 2 3" xfId="748"/>
    <cellStyle name="20% - 輔色4 3 4 3" xfId="749"/>
    <cellStyle name="20% - 輔色4 3 4 3 2" xfId="750"/>
    <cellStyle name="20% - 輔色4 3 4 4" xfId="751"/>
    <cellStyle name="20% - 輔色4 3 5" xfId="752"/>
    <cellStyle name="20% - 輔色4 3 5 2" xfId="753"/>
    <cellStyle name="20% - 輔色4 3 5 2 2" xfId="754"/>
    <cellStyle name="20% - 輔色4 3 5 3" xfId="755"/>
    <cellStyle name="20% - 輔色4 3 6" xfId="756"/>
    <cellStyle name="20% - 輔色4 3 6 2" xfId="757"/>
    <cellStyle name="20% - 輔色4 3 7" xfId="758"/>
    <cellStyle name="20% - 輔色4 30" xfId="759"/>
    <cellStyle name="20% - 輔色4 31" xfId="760"/>
    <cellStyle name="20% - 輔色4 32" xfId="761"/>
    <cellStyle name="20% - 輔色4 4" xfId="762"/>
    <cellStyle name="20% - 輔色4 4 2" xfId="763"/>
    <cellStyle name="20% - 輔色4 4 2 2" xfId="764"/>
    <cellStyle name="20% - 輔色4 4 2 2 2" xfId="765"/>
    <cellStyle name="20% - 輔色4 4 2 2 2 2" xfId="766"/>
    <cellStyle name="20% - 輔色4 4 2 2 3" xfId="767"/>
    <cellStyle name="20% - 輔色4 4 2 3" xfId="768"/>
    <cellStyle name="20% - 輔色4 4 2 3 2" xfId="769"/>
    <cellStyle name="20% - 輔色4 4 2 4" xfId="770"/>
    <cellStyle name="20% - 輔色4 4 3" xfId="771"/>
    <cellStyle name="20% - 輔色4 4 3 2" xfId="772"/>
    <cellStyle name="20% - 輔色4 4 3 2 2" xfId="773"/>
    <cellStyle name="20% - 輔色4 4 3 2 2 2" xfId="774"/>
    <cellStyle name="20% - 輔色4 4 3 2 3" xfId="775"/>
    <cellStyle name="20% - 輔色4 4 3 3" xfId="776"/>
    <cellStyle name="20% - 輔色4 4 3 3 2" xfId="777"/>
    <cellStyle name="20% - 輔色4 4 3 4" xfId="778"/>
    <cellStyle name="20% - 輔色4 4 4" xfId="779"/>
    <cellStyle name="20% - 輔色4 4 4 2" xfId="780"/>
    <cellStyle name="20% - 輔色4 4 4 2 2" xfId="781"/>
    <cellStyle name="20% - 輔色4 4 4 3" xfId="782"/>
    <cellStyle name="20% - 輔色4 4 5" xfId="783"/>
    <cellStyle name="20% - 輔色4 4 5 2" xfId="784"/>
    <cellStyle name="20% - 輔色4 4 6" xfId="785"/>
    <cellStyle name="20% - 輔色4 5" xfId="786"/>
    <cellStyle name="20% - 輔色4 5 2" xfId="787"/>
    <cellStyle name="20% - 輔色4 5 2 2" xfId="788"/>
    <cellStyle name="20% - 輔色4 5 2 2 2" xfId="789"/>
    <cellStyle name="20% - 輔色4 5 2 2 2 2" xfId="790"/>
    <cellStyle name="20% - 輔色4 5 2 2 3" xfId="791"/>
    <cellStyle name="20% - 輔色4 5 2 3" xfId="792"/>
    <cellStyle name="20% - 輔色4 5 2 3 2" xfId="793"/>
    <cellStyle name="20% - 輔色4 5 2 4" xfId="794"/>
    <cellStyle name="20% - 輔色4 5 3" xfId="795"/>
    <cellStyle name="20% - 輔色4 5 3 2" xfId="796"/>
    <cellStyle name="20% - 輔色4 5 3 2 2" xfId="797"/>
    <cellStyle name="20% - 輔色4 5 3 3" xfId="798"/>
    <cellStyle name="20% - 輔色4 5 4" xfId="799"/>
    <cellStyle name="20% - 輔色4 5 4 2" xfId="800"/>
    <cellStyle name="20% - 輔色4 5 5" xfId="801"/>
    <cellStyle name="20% - 輔色4 6" xfId="802"/>
    <cellStyle name="20% - 輔色4 6 2" xfId="803"/>
    <cellStyle name="20% - 輔色4 6 2 2" xfId="804"/>
    <cellStyle name="20% - 輔色4 6 2 2 2" xfId="805"/>
    <cellStyle name="20% - 輔色4 6 2 3" xfId="806"/>
    <cellStyle name="20% - 輔色4 6 3" xfId="807"/>
    <cellStyle name="20% - 輔色4 6 3 2" xfId="808"/>
    <cellStyle name="20% - 輔色4 6 4" xfId="809"/>
    <cellStyle name="20% - 輔色4 7" xfId="810"/>
    <cellStyle name="20% - 輔色4 7 2" xfId="811"/>
    <cellStyle name="20% - 輔色4 7 2 2" xfId="812"/>
    <cellStyle name="20% - 輔色4 7 2 2 2" xfId="813"/>
    <cellStyle name="20% - 輔色4 7 2 3" xfId="814"/>
    <cellStyle name="20% - 輔色4 7 3" xfId="815"/>
    <cellStyle name="20% - 輔色4 7 3 2" xfId="816"/>
    <cellStyle name="20% - 輔色4 7 4" xfId="817"/>
    <cellStyle name="20% - 輔色4 8" xfId="818"/>
    <cellStyle name="20% - 輔色4 8 2" xfId="819"/>
    <cellStyle name="20% - 輔色4 8 2 2" xfId="820"/>
    <cellStyle name="20% - 輔色4 8 2 2 2" xfId="821"/>
    <cellStyle name="20% - 輔色4 8 2 3" xfId="822"/>
    <cellStyle name="20% - 輔色4 8 3" xfId="823"/>
    <cellStyle name="20% - 輔色4 8 3 2" xfId="824"/>
    <cellStyle name="20% - 輔色4 8 4" xfId="825"/>
    <cellStyle name="20% - 輔色4 9" xfId="826"/>
    <cellStyle name="20% - 輔色4 9 2" xfId="827"/>
    <cellStyle name="20% - 輔色4 9 2 2" xfId="828"/>
    <cellStyle name="20% - 輔色4 9 3" xfId="829"/>
    <cellStyle name="20% - 輔色5 10" xfId="830"/>
    <cellStyle name="20% - 輔色5 10 2" xfId="831"/>
    <cellStyle name="20% - 輔色5 10 2 2" xfId="832"/>
    <cellStyle name="20% - 輔色5 10 3" xfId="833"/>
    <cellStyle name="20% - 輔色5 11" xfId="834"/>
    <cellStyle name="20% - 輔色5 11 2" xfId="835"/>
    <cellStyle name="20% - 輔色5 12" xfId="836"/>
    <cellStyle name="20% - 輔色5 13" xfId="837"/>
    <cellStyle name="20% - 輔色5 14" xfId="838"/>
    <cellStyle name="20% - 輔色5 15" xfId="839"/>
    <cellStyle name="20% - 輔色5 16" xfId="840"/>
    <cellStyle name="20% - 輔色5 17" xfId="841"/>
    <cellStyle name="20% - 輔色5 18" xfId="842"/>
    <cellStyle name="20% - 輔色5 19" xfId="843"/>
    <cellStyle name="20% - 輔色5 2" xfId="844"/>
    <cellStyle name="20% - 輔色5 2 2" xfId="845"/>
    <cellStyle name="20% - 輔色5 2 2 2" xfId="846"/>
    <cellStyle name="20% - 輔色5 2 2 2 2" xfId="847"/>
    <cellStyle name="20% - 輔色5 2 2 2 2 2" xfId="848"/>
    <cellStyle name="20% - 輔色5 2 2 2 2 2 2" xfId="849"/>
    <cellStyle name="20% - 輔色5 2 2 2 2 3" xfId="850"/>
    <cellStyle name="20% - 輔色5 2 2 2 3" xfId="851"/>
    <cellStyle name="20% - 輔色5 2 2 2 3 2" xfId="852"/>
    <cellStyle name="20% - 輔色5 2 2 2 4" xfId="853"/>
    <cellStyle name="20% - 輔色5 2 2 3" xfId="854"/>
    <cellStyle name="20% - 輔色5 2 2 3 2" xfId="855"/>
    <cellStyle name="20% - 輔色5 2 2 3 2 2" xfId="856"/>
    <cellStyle name="20% - 輔色5 2 2 3 2 2 2" xfId="857"/>
    <cellStyle name="20% - 輔色5 2 2 3 2 3" xfId="858"/>
    <cellStyle name="20% - 輔色5 2 2 3 3" xfId="859"/>
    <cellStyle name="20% - 輔色5 2 2 3 3 2" xfId="860"/>
    <cellStyle name="20% - 輔色5 2 2 3 4" xfId="861"/>
    <cellStyle name="20% - 輔色5 2 2 4" xfId="862"/>
    <cellStyle name="20% - 輔色5 2 2 4 2" xfId="863"/>
    <cellStyle name="20% - 輔色5 2 2 4 2 2" xfId="864"/>
    <cellStyle name="20% - 輔色5 2 2 4 3" xfId="865"/>
    <cellStyle name="20% - 輔色5 2 2 5" xfId="866"/>
    <cellStyle name="20% - 輔色5 2 2 5 2" xfId="867"/>
    <cellStyle name="20% - 輔色5 2 2 6" xfId="868"/>
    <cellStyle name="20% - 輔色5 2 3" xfId="869"/>
    <cellStyle name="20% - 輔色5 2 3 2" xfId="870"/>
    <cellStyle name="20% - 輔色5 2 3 2 2" xfId="871"/>
    <cellStyle name="20% - 輔色5 2 3 2 2 2" xfId="872"/>
    <cellStyle name="20% - 輔色5 2 3 2 2 2 2" xfId="873"/>
    <cellStyle name="20% - 輔色5 2 3 2 2 3" xfId="874"/>
    <cellStyle name="20% - 輔色5 2 3 2 3" xfId="875"/>
    <cellStyle name="20% - 輔色5 2 3 2 3 2" xfId="876"/>
    <cellStyle name="20% - 輔色5 2 3 2 4" xfId="877"/>
    <cellStyle name="20% - 輔色5 2 3 3" xfId="878"/>
    <cellStyle name="20% - 輔色5 2 3 3 2" xfId="879"/>
    <cellStyle name="20% - 輔色5 2 3 3 2 2" xfId="880"/>
    <cellStyle name="20% - 輔色5 2 3 3 3" xfId="881"/>
    <cellStyle name="20% - 輔色5 2 3 4" xfId="882"/>
    <cellStyle name="20% - 輔色5 2 3 4 2" xfId="883"/>
    <cellStyle name="20% - 輔色5 2 3 5" xfId="884"/>
    <cellStyle name="20% - 輔色5 2 4" xfId="885"/>
    <cellStyle name="20% - 輔色5 2 4 2" xfId="886"/>
    <cellStyle name="20% - 輔色5 2 4 2 2" xfId="887"/>
    <cellStyle name="20% - 輔色5 2 4 2 2 2" xfId="888"/>
    <cellStyle name="20% - 輔色5 2 4 2 3" xfId="889"/>
    <cellStyle name="20% - 輔色5 2 4 3" xfId="890"/>
    <cellStyle name="20% - 輔色5 2 4 3 2" xfId="891"/>
    <cellStyle name="20% - 輔色5 2 4 4" xfId="892"/>
    <cellStyle name="20% - 輔色5 2 5" xfId="893"/>
    <cellStyle name="20% - 輔色5 2 5 2" xfId="894"/>
    <cellStyle name="20% - 輔色5 2 5 2 2" xfId="895"/>
    <cellStyle name="20% - 輔色5 2 5 3" xfId="896"/>
    <cellStyle name="20% - 輔色5 2 6" xfId="897"/>
    <cellStyle name="20% - 輔色5 2 6 2" xfId="898"/>
    <cellStyle name="20% - 輔色5 2 7" xfId="899"/>
    <cellStyle name="20% - 輔色5 20" xfId="900"/>
    <cellStyle name="20% - 輔色5 21" xfId="901"/>
    <cellStyle name="20% - 輔色5 22" xfId="902"/>
    <cellStyle name="20% - 輔色5 23" xfId="903"/>
    <cellStyle name="20% - 輔色5 24" xfId="904"/>
    <cellStyle name="20% - 輔色5 25" xfId="905"/>
    <cellStyle name="20% - 輔色5 26" xfId="906"/>
    <cellStyle name="20% - 輔色5 27" xfId="907"/>
    <cellStyle name="20% - 輔色5 28" xfId="908"/>
    <cellStyle name="20% - 輔色5 29" xfId="909"/>
    <cellStyle name="20% - 輔色5 3" xfId="910"/>
    <cellStyle name="20% - 輔色5 3 2" xfId="911"/>
    <cellStyle name="20% - 輔色5 3 2 2" xfId="912"/>
    <cellStyle name="20% - 輔色5 3 2 2 2" xfId="913"/>
    <cellStyle name="20% - 輔色5 3 2 2 2 2" xfId="914"/>
    <cellStyle name="20% - 輔色5 3 2 2 2 2 2" xfId="915"/>
    <cellStyle name="20% - 輔色5 3 2 2 2 3" xfId="916"/>
    <cellStyle name="20% - 輔色5 3 2 2 3" xfId="917"/>
    <cellStyle name="20% - 輔色5 3 2 2 3 2" xfId="918"/>
    <cellStyle name="20% - 輔色5 3 2 2 4" xfId="919"/>
    <cellStyle name="20% - 輔色5 3 2 3" xfId="920"/>
    <cellStyle name="20% - 輔色5 3 2 3 2" xfId="921"/>
    <cellStyle name="20% - 輔色5 3 2 3 2 2" xfId="922"/>
    <cellStyle name="20% - 輔色5 3 2 3 2 2 2" xfId="923"/>
    <cellStyle name="20% - 輔色5 3 2 3 2 3" xfId="924"/>
    <cellStyle name="20% - 輔色5 3 2 3 3" xfId="925"/>
    <cellStyle name="20% - 輔色5 3 2 3 3 2" xfId="926"/>
    <cellStyle name="20% - 輔色5 3 2 3 4" xfId="927"/>
    <cellStyle name="20% - 輔色5 3 2 4" xfId="928"/>
    <cellStyle name="20% - 輔色5 3 2 4 2" xfId="929"/>
    <cellStyle name="20% - 輔色5 3 2 4 2 2" xfId="930"/>
    <cellStyle name="20% - 輔色5 3 2 4 3" xfId="931"/>
    <cellStyle name="20% - 輔色5 3 2 5" xfId="932"/>
    <cellStyle name="20% - 輔色5 3 2 5 2" xfId="933"/>
    <cellStyle name="20% - 輔色5 3 2 6" xfId="934"/>
    <cellStyle name="20% - 輔色5 3 3" xfId="935"/>
    <cellStyle name="20% - 輔色5 3 3 2" xfId="936"/>
    <cellStyle name="20% - 輔色5 3 3 2 2" xfId="937"/>
    <cellStyle name="20% - 輔色5 3 3 2 2 2" xfId="938"/>
    <cellStyle name="20% - 輔色5 3 3 2 2 2 2" xfId="939"/>
    <cellStyle name="20% - 輔色5 3 3 2 2 3" xfId="940"/>
    <cellStyle name="20% - 輔色5 3 3 2 3" xfId="941"/>
    <cellStyle name="20% - 輔色5 3 3 2 3 2" xfId="942"/>
    <cellStyle name="20% - 輔色5 3 3 2 4" xfId="943"/>
    <cellStyle name="20% - 輔色5 3 3 3" xfId="944"/>
    <cellStyle name="20% - 輔色5 3 3 3 2" xfId="945"/>
    <cellStyle name="20% - 輔色5 3 3 3 2 2" xfId="946"/>
    <cellStyle name="20% - 輔色5 3 3 3 3" xfId="947"/>
    <cellStyle name="20% - 輔色5 3 3 4" xfId="948"/>
    <cellStyle name="20% - 輔色5 3 3 4 2" xfId="949"/>
    <cellStyle name="20% - 輔色5 3 3 5" xfId="950"/>
    <cellStyle name="20% - 輔色5 3 4" xfId="951"/>
    <cellStyle name="20% - 輔色5 3 4 2" xfId="952"/>
    <cellStyle name="20% - 輔色5 3 4 2 2" xfId="953"/>
    <cellStyle name="20% - 輔色5 3 4 2 2 2" xfId="954"/>
    <cellStyle name="20% - 輔色5 3 4 2 3" xfId="955"/>
    <cellStyle name="20% - 輔色5 3 4 3" xfId="956"/>
    <cellStyle name="20% - 輔色5 3 4 3 2" xfId="957"/>
    <cellStyle name="20% - 輔色5 3 4 4" xfId="958"/>
    <cellStyle name="20% - 輔色5 3 5" xfId="959"/>
    <cellStyle name="20% - 輔色5 3 5 2" xfId="960"/>
    <cellStyle name="20% - 輔色5 3 5 2 2" xfId="961"/>
    <cellStyle name="20% - 輔色5 3 5 3" xfId="962"/>
    <cellStyle name="20% - 輔色5 3 6" xfId="963"/>
    <cellStyle name="20% - 輔色5 3 6 2" xfId="964"/>
    <cellStyle name="20% - 輔色5 3 7" xfId="965"/>
    <cellStyle name="20% - 輔色5 30" xfId="966"/>
    <cellStyle name="20% - 輔色5 31" xfId="967"/>
    <cellStyle name="20% - 輔色5 32" xfId="968"/>
    <cellStyle name="20% - 輔色5 4" xfId="969"/>
    <cellStyle name="20% - 輔色5 4 2" xfId="970"/>
    <cellStyle name="20% - 輔色5 4 2 2" xfId="971"/>
    <cellStyle name="20% - 輔色5 4 2 2 2" xfId="972"/>
    <cellStyle name="20% - 輔色5 4 2 2 2 2" xfId="973"/>
    <cellStyle name="20% - 輔色5 4 2 2 3" xfId="974"/>
    <cellStyle name="20% - 輔色5 4 2 3" xfId="975"/>
    <cellStyle name="20% - 輔色5 4 2 3 2" xfId="976"/>
    <cellStyle name="20% - 輔色5 4 2 4" xfId="977"/>
    <cellStyle name="20% - 輔色5 4 3" xfId="978"/>
    <cellStyle name="20% - 輔色5 4 3 2" xfId="979"/>
    <cellStyle name="20% - 輔色5 4 3 2 2" xfId="980"/>
    <cellStyle name="20% - 輔色5 4 3 2 2 2" xfId="981"/>
    <cellStyle name="20% - 輔色5 4 3 2 3" xfId="982"/>
    <cellStyle name="20% - 輔色5 4 3 3" xfId="983"/>
    <cellStyle name="20% - 輔色5 4 3 3 2" xfId="984"/>
    <cellStyle name="20% - 輔色5 4 3 4" xfId="985"/>
    <cellStyle name="20% - 輔色5 4 4" xfId="986"/>
    <cellStyle name="20% - 輔色5 4 4 2" xfId="987"/>
    <cellStyle name="20% - 輔色5 4 4 2 2" xfId="988"/>
    <cellStyle name="20% - 輔色5 4 4 3" xfId="989"/>
    <cellStyle name="20% - 輔色5 4 5" xfId="990"/>
    <cellStyle name="20% - 輔色5 4 5 2" xfId="991"/>
    <cellStyle name="20% - 輔色5 4 6" xfId="992"/>
    <cellStyle name="20% - 輔色5 5" xfId="993"/>
    <cellStyle name="20% - 輔色5 5 2" xfId="994"/>
    <cellStyle name="20% - 輔色5 5 2 2" xfId="995"/>
    <cellStyle name="20% - 輔色5 5 2 2 2" xfId="996"/>
    <cellStyle name="20% - 輔色5 5 2 2 2 2" xfId="997"/>
    <cellStyle name="20% - 輔色5 5 2 2 3" xfId="998"/>
    <cellStyle name="20% - 輔色5 5 2 3" xfId="999"/>
    <cellStyle name="20% - 輔色5 5 2 3 2" xfId="1000"/>
    <cellStyle name="20% - 輔色5 5 2 4" xfId="1001"/>
    <cellStyle name="20% - 輔色5 5 3" xfId="1002"/>
    <cellStyle name="20% - 輔色5 5 3 2" xfId="1003"/>
    <cellStyle name="20% - 輔色5 5 3 2 2" xfId="1004"/>
    <cellStyle name="20% - 輔色5 5 3 3" xfId="1005"/>
    <cellStyle name="20% - 輔色5 5 4" xfId="1006"/>
    <cellStyle name="20% - 輔色5 5 4 2" xfId="1007"/>
    <cellStyle name="20% - 輔色5 5 5" xfId="1008"/>
    <cellStyle name="20% - 輔色5 6" xfId="1009"/>
    <cellStyle name="20% - 輔色5 6 2" xfId="1010"/>
    <cellStyle name="20% - 輔色5 6 2 2" xfId="1011"/>
    <cellStyle name="20% - 輔色5 6 2 2 2" xfId="1012"/>
    <cellStyle name="20% - 輔色5 6 2 3" xfId="1013"/>
    <cellStyle name="20% - 輔色5 6 3" xfId="1014"/>
    <cellStyle name="20% - 輔色5 6 3 2" xfId="1015"/>
    <cellStyle name="20% - 輔色5 6 4" xfId="1016"/>
    <cellStyle name="20% - 輔色5 7" xfId="1017"/>
    <cellStyle name="20% - 輔色5 7 2" xfId="1018"/>
    <cellStyle name="20% - 輔色5 7 2 2" xfId="1019"/>
    <cellStyle name="20% - 輔色5 7 2 2 2" xfId="1020"/>
    <cellStyle name="20% - 輔色5 7 2 3" xfId="1021"/>
    <cellStyle name="20% - 輔色5 7 3" xfId="1022"/>
    <cellStyle name="20% - 輔色5 7 3 2" xfId="1023"/>
    <cellStyle name="20% - 輔色5 7 4" xfId="1024"/>
    <cellStyle name="20% - 輔色5 8" xfId="1025"/>
    <cellStyle name="20% - 輔色5 8 2" xfId="1026"/>
    <cellStyle name="20% - 輔色5 8 2 2" xfId="1027"/>
    <cellStyle name="20% - 輔色5 8 2 2 2" xfId="1028"/>
    <cellStyle name="20% - 輔色5 8 2 3" xfId="1029"/>
    <cellStyle name="20% - 輔色5 8 3" xfId="1030"/>
    <cellStyle name="20% - 輔色5 8 3 2" xfId="1031"/>
    <cellStyle name="20% - 輔色5 8 4" xfId="1032"/>
    <cellStyle name="20% - 輔色5 9" xfId="1033"/>
    <cellStyle name="20% - 輔色5 9 2" xfId="1034"/>
    <cellStyle name="20% - 輔色5 9 2 2" xfId="1035"/>
    <cellStyle name="20% - 輔色5 9 3" xfId="1036"/>
    <cellStyle name="20% - 輔色6 10" xfId="1037"/>
    <cellStyle name="20% - 輔色6 10 2" xfId="1038"/>
    <cellStyle name="20% - 輔色6 10 2 2" xfId="1039"/>
    <cellStyle name="20% - 輔色6 10 3" xfId="1040"/>
    <cellStyle name="20% - 輔色6 11" xfId="1041"/>
    <cellStyle name="20% - 輔色6 11 2" xfId="1042"/>
    <cellStyle name="20% - 輔色6 12" xfId="1043"/>
    <cellStyle name="20% - 輔色6 13" xfId="1044"/>
    <cellStyle name="20% - 輔色6 14" xfId="1045"/>
    <cellStyle name="20% - 輔色6 15" xfId="1046"/>
    <cellStyle name="20% - 輔色6 16" xfId="1047"/>
    <cellStyle name="20% - 輔色6 17" xfId="1048"/>
    <cellStyle name="20% - 輔色6 18" xfId="1049"/>
    <cellStyle name="20% - 輔色6 19" xfId="1050"/>
    <cellStyle name="20% - 輔色6 2" xfId="1051"/>
    <cellStyle name="20% - 輔色6 2 2" xfId="1052"/>
    <cellStyle name="20% - 輔色6 2 2 2" xfId="1053"/>
    <cellStyle name="20% - 輔色6 2 2 2 2" xfId="1054"/>
    <cellStyle name="20% - 輔色6 2 2 2 2 2" xfId="1055"/>
    <cellStyle name="20% - 輔色6 2 2 2 2 2 2" xfId="1056"/>
    <cellStyle name="20% - 輔色6 2 2 2 2 3" xfId="1057"/>
    <cellStyle name="20% - 輔色6 2 2 2 3" xfId="1058"/>
    <cellStyle name="20% - 輔色6 2 2 2 3 2" xfId="1059"/>
    <cellStyle name="20% - 輔色6 2 2 2 4" xfId="1060"/>
    <cellStyle name="20% - 輔色6 2 2 3" xfId="1061"/>
    <cellStyle name="20% - 輔色6 2 2 3 2" xfId="1062"/>
    <cellStyle name="20% - 輔色6 2 2 3 2 2" xfId="1063"/>
    <cellStyle name="20% - 輔色6 2 2 3 2 2 2" xfId="1064"/>
    <cellStyle name="20% - 輔色6 2 2 3 2 3" xfId="1065"/>
    <cellStyle name="20% - 輔色6 2 2 3 3" xfId="1066"/>
    <cellStyle name="20% - 輔色6 2 2 3 3 2" xfId="1067"/>
    <cellStyle name="20% - 輔色6 2 2 3 4" xfId="1068"/>
    <cellStyle name="20% - 輔色6 2 2 4" xfId="1069"/>
    <cellStyle name="20% - 輔色6 2 2 4 2" xfId="1070"/>
    <cellStyle name="20% - 輔色6 2 2 4 2 2" xfId="1071"/>
    <cellStyle name="20% - 輔色6 2 2 4 3" xfId="1072"/>
    <cellStyle name="20% - 輔色6 2 2 5" xfId="1073"/>
    <cellStyle name="20% - 輔色6 2 2 5 2" xfId="1074"/>
    <cellStyle name="20% - 輔色6 2 2 6" xfId="1075"/>
    <cellStyle name="20% - 輔色6 2 3" xfId="1076"/>
    <cellStyle name="20% - 輔色6 2 3 2" xfId="1077"/>
    <cellStyle name="20% - 輔色6 2 3 2 2" xfId="1078"/>
    <cellStyle name="20% - 輔色6 2 3 2 2 2" xfId="1079"/>
    <cellStyle name="20% - 輔色6 2 3 2 2 2 2" xfId="1080"/>
    <cellStyle name="20% - 輔色6 2 3 2 2 3" xfId="1081"/>
    <cellStyle name="20% - 輔色6 2 3 2 3" xfId="1082"/>
    <cellStyle name="20% - 輔色6 2 3 2 3 2" xfId="1083"/>
    <cellStyle name="20% - 輔色6 2 3 2 4" xfId="1084"/>
    <cellStyle name="20% - 輔色6 2 3 3" xfId="1085"/>
    <cellStyle name="20% - 輔色6 2 3 3 2" xfId="1086"/>
    <cellStyle name="20% - 輔色6 2 3 3 2 2" xfId="1087"/>
    <cellStyle name="20% - 輔色6 2 3 3 3" xfId="1088"/>
    <cellStyle name="20% - 輔色6 2 3 4" xfId="1089"/>
    <cellStyle name="20% - 輔色6 2 3 4 2" xfId="1090"/>
    <cellStyle name="20% - 輔色6 2 3 5" xfId="1091"/>
    <cellStyle name="20% - 輔色6 2 4" xfId="1092"/>
    <cellStyle name="20% - 輔色6 2 4 2" xfId="1093"/>
    <cellStyle name="20% - 輔色6 2 4 2 2" xfId="1094"/>
    <cellStyle name="20% - 輔色6 2 4 2 2 2" xfId="1095"/>
    <cellStyle name="20% - 輔色6 2 4 2 3" xfId="1096"/>
    <cellStyle name="20% - 輔色6 2 4 3" xfId="1097"/>
    <cellStyle name="20% - 輔色6 2 4 3 2" xfId="1098"/>
    <cellStyle name="20% - 輔色6 2 4 4" xfId="1099"/>
    <cellStyle name="20% - 輔色6 2 5" xfId="1100"/>
    <cellStyle name="20% - 輔色6 2 5 2" xfId="1101"/>
    <cellStyle name="20% - 輔色6 2 5 2 2" xfId="1102"/>
    <cellStyle name="20% - 輔色6 2 5 3" xfId="1103"/>
    <cellStyle name="20% - 輔色6 2 6" xfId="1104"/>
    <cellStyle name="20% - 輔色6 2 6 2" xfId="1105"/>
    <cellStyle name="20% - 輔色6 2 7" xfId="1106"/>
    <cellStyle name="20% - 輔色6 20" xfId="1107"/>
    <cellStyle name="20% - 輔色6 21" xfId="1108"/>
    <cellStyle name="20% - 輔色6 22" xfId="1109"/>
    <cellStyle name="20% - 輔色6 23" xfId="1110"/>
    <cellStyle name="20% - 輔色6 24" xfId="1111"/>
    <cellStyle name="20% - 輔色6 25" xfId="1112"/>
    <cellStyle name="20% - 輔色6 26" xfId="1113"/>
    <cellStyle name="20% - 輔色6 27" xfId="1114"/>
    <cellStyle name="20% - 輔色6 28" xfId="1115"/>
    <cellStyle name="20% - 輔色6 29" xfId="1116"/>
    <cellStyle name="20% - 輔色6 3" xfId="1117"/>
    <cellStyle name="20% - 輔色6 3 2" xfId="1118"/>
    <cellStyle name="20% - 輔色6 3 2 2" xfId="1119"/>
    <cellStyle name="20% - 輔色6 3 2 2 2" xfId="1120"/>
    <cellStyle name="20% - 輔色6 3 2 2 2 2" xfId="1121"/>
    <cellStyle name="20% - 輔色6 3 2 2 2 2 2" xfId="1122"/>
    <cellStyle name="20% - 輔色6 3 2 2 2 3" xfId="1123"/>
    <cellStyle name="20% - 輔色6 3 2 2 3" xfId="1124"/>
    <cellStyle name="20% - 輔色6 3 2 2 3 2" xfId="1125"/>
    <cellStyle name="20% - 輔色6 3 2 2 4" xfId="1126"/>
    <cellStyle name="20% - 輔色6 3 2 3" xfId="1127"/>
    <cellStyle name="20% - 輔色6 3 2 3 2" xfId="1128"/>
    <cellStyle name="20% - 輔色6 3 2 3 2 2" xfId="1129"/>
    <cellStyle name="20% - 輔色6 3 2 3 2 2 2" xfId="1130"/>
    <cellStyle name="20% - 輔色6 3 2 3 2 3" xfId="1131"/>
    <cellStyle name="20% - 輔色6 3 2 3 3" xfId="1132"/>
    <cellStyle name="20% - 輔色6 3 2 3 3 2" xfId="1133"/>
    <cellStyle name="20% - 輔色6 3 2 3 4" xfId="1134"/>
    <cellStyle name="20% - 輔色6 3 2 4" xfId="1135"/>
    <cellStyle name="20% - 輔色6 3 2 4 2" xfId="1136"/>
    <cellStyle name="20% - 輔色6 3 2 4 2 2" xfId="1137"/>
    <cellStyle name="20% - 輔色6 3 2 4 3" xfId="1138"/>
    <cellStyle name="20% - 輔色6 3 2 5" xfId="1139"/>
    <cellStyle name="20% - 輔色6 3 2 5 2" xfId="1140"/>
    <cellStyle name="20% - 輔色6 3 2 6" xfId="1141"/>
    <cellStyle name="20% - 輔色6 3 3" xfId="1142"/>
    <cellStyle name="20% - 輔色6 3 3 2" xfId="1143"/>
    <cellStyle name="20% - 輔色6 3 3 2 2" xfId="1144"/>
    <cellStyle name="20% - 輔色6 3 3 2 2 2" xfId="1145"/>
    <cellStyle name="20% - 輔色6 3 3 2 2 2 2" xfId="1146"/>
    <cellStyle name="20% - 輔色6 3 3 2 2 3" xfId="1147"/>
    <cellStyle name="20% - 輔色6 3 3 2 3" xfId="1148"/>
    <cellStyle name="20% - 輔色6 3 3 2 3 2" xfId="1149"/>
    <cellStyle name="20% - 輔色6 3 3 2 4" xfId="1150"/>
    <cellStyle name="20% - 輔色6 3 3 3" xfId="1151"/>
    <cellStyle name="20% - 輔色6 3 3 3 2" xfId="1152"/>
    <cellStyle name="20% - 輔色6 3 3 3 2 2" xfId="1153"/>
    <cellStyle name="20% - 輔色6 3 3 3 3" xfId="1154"/>
    <cellStyle name="20% - 輔色6 3 3 4" xfId="1155"/>
    <cellStyle name="20% - 輔色6 3 3 4 2" xfId="1156"/>
    <cellStyle name="20% - 輔色6 3 3 5" xfId="1157"/>
    <cellStyle name="20% - 輔色6 3 4" xfId="1158"/>
    <cellStyle name="20% - 輔色6 3 4 2" xfId="1159"/>
    <cellStyle name="20% - 輔色6 3 4 2 2" xfId="1160"/>
    <cellStyle name="20% - 輔色6 3 4 2 2 2" xfId="1161"/>
    <cellStyle name="20% - 輔色6 3 4 2 3" xfId="1162"/>
    <cellStyle name="20% - 輔色6 3 4 3" xfId="1163"/>
    <cellStyle name="20% - 輔色6 3 4 3 2" xfId="1164"/>
    <cellStyle name="20% - 輔色6 3 4 4" xfId="1165"/>
    <cellStyle name="20% - 輔色6 3 5" xfId="1166"/>
    <cellStyle name="20% - 輔色6 3 5 2" xfId="1167"/>
    <cellStyle name="20% - 輔色6 3 5 2 2" xfId="1168"/>
    <cellStyle name="20% - 輔色6 3 5 3" xfId="1169"/>
    <cellStyle name="20% - 輔色6 3 6" xfId="1170"/>
    <cellStyle name="20% - 輔色6 3 6 2" xfId="1171"/>
    <cellStyle name="20% - 輔色6 3 7" xfId="1172"/>
    <cellStyle name="20% - 輔色6 30" xfId="1173"/>
    <cellStyle name="20% - 輔色6 31" xfId="1174"/>
    <cellStyle name="20% - 輔色6 32" xfId="1175"/>
    <cellStyle name="20% - 輔色6 4" xfId="1176"/>
    <cellStyle name="20% - 輔色6 4 2" xfId="1177"/>
    <cellStyle name="20% - 輔色6 4 2 2" xfId="1178"/>
    <cellStyle name="20% - 輔色6 4 2 2 2" xfId="1179"/>
    <cellStyle name="20% - 輔色6 4 2 2 2 2" xfId="1180"/>
    <cellStyle name="20% - 輔色6 4 2 2 3" xfId="1181"/>
    <cellStyle name="20% - 輔色6 4 2 3" xfId="1182"/>
    <cellStyle name="20% - 輔色6 4 2 3 2" xfId="1183"/>
    <cellStyle name="20% - 輔色6 4 2 4" xfId="1184"/>
    <cellStyle name="20% - 輔色6 4 3" xfId="1185"/>
    <cellStyle name="20% - 輔色6 4 3 2" xfId="1186"/>
    <cellStyle name="20% - 輔色6 4 3 2 2" xfId="1187"/>
    <cellStyle name="20% - 輔色6 4 3 2 2 2" xfId="1188"/>
    <cellStyle name="20% - 輔色6 4 3 2 3" xfId="1189"/>
    <cellStyle name="20% - 輔色6 4 3 3" xfId="1190"/>
    <cellStyle name="20% - 輔色6 4 3 3 2" xfId="1191"/>
    <cellStyle name="20% - 輔色6 4 3 4" xfId="1192"/>
    <cellStyle name="20% - 輔色6 4 4" xfId="1193"/>
    <cellStyle name="20% - 輔色6 4 4 2" xfId="1194"/>
    <cellStyle name="20% - 輔色6 4 4 2 2" xfId="1195"/>
    <cellStyle name="20% - 輔色6 4 4 3" xfId="1196"/>
    <cellStyle name="20% - 輔色6 4 5" xfId="1197"/>
    <cellStyle name="20% - 輔色6 4 5 2" xfId="1198"/>
    <cellStyle name="20% - 輔色6 4 6" xfId="1199"/>
    <cellStyle name="20% - 輔色6 5" xfId="1200"/>
    <cellStyle name="20% - 輔色6 5 2" xfId="1201"/>
    <cellStyle name="20% - 輔色6 5 2 2" xfId="1202"/>
    <cellStyle name="20% - 輔色6 5 2 2 2" xfId="1203"/>
    <cellStyle name="20% - 輔色6 5 2 2 2 2" xfId="1204"/>
    <cellStyle name="20% - 輔色6 5 2 2 3" xfId="1205"/>
    <cellStyle name="20% - 輔色6 5 2 3" xfId="1206"/>
    <cellStyle name="20% - 輔色6 5 2 3 2" xfId="1207"/>
    <cellStyle name="20% - 輔色6 5 2 4" xfId="1208"/>
    <cellStyle name="20% - 輔色6 5 3" xfId="1209"/>
    <cellStyle name="20% - 輔色6 5 3 2" xfId="1210"/>
    <cellStyle name="20% - 輔色6 5 3 2 2" xfId="1211"/>
    <cellStyle name="20% - 輔色6 5 3 3" xfId="1212"/>
    <cellStyle name="20% - 輔色6 5 4" xfId="1213"/>
    <cellStyle name="20% - 輔色6 5 4 2" xfId="1214"/>
    <cellStyle name="20% - 輔色6 5 5" xfId="1215"/>
    <cellStyle name="20% - 輔色6 6" xfId="1216"/>
    <cellStyle name="20% - 輔色6 6 2" xfId="1217"/>
    <cellStyle name="20% - 輔色6 6 2 2" xfId="1218"/>
    <cellStyle name="20% - 輔色6 6 2 2 2" xfId="1219"/>
    <cellStyle name="20% - 輔色6 6 2 3" xfId="1220"/>
    <cellStyle name="20% - 輔色6 6 3" xfId="1221"/>
    <cellStyle name="20% - 輔色6 6 3 2" xfId="1222"/>
    <cellStyle name="20% - 輔色6 6 4" xfId="1223"/>
    <cellStyle name="20% - 輔色6 7" xfId="1224"/>
    <cellStyle name="20% - 輔色6 7 2" xfId="1225"/>
    <cellStyle name="20% - 輔色6 7 2 2" xfId="1226"/>
    <cellStyle name="20% - 輔色6 7 2 2 2" xfId="1227"/>
    <cellStyle name="20% - 輔色6 7 2 3" xfId="1228"/>
    <cellStyle name="20% - 輔色6 7 3" xfId="1229"/>
    <cellStyle name="20% - 輔色6 7 3 2" xfId="1230"/>
    <cellStyle name="20% - 輔色6 7 4" xfId="1231"/>
    <cellStyle name="20% - 輔色6 8" xfId="1232"/>
    <cellStyle name="20% - 輔色6 8 2" xfId="1233"/>
    <cellStyle name="20% - 輔色6 8 2 2" xfId="1234"/>
    <cellStyle name="20% - 輔色6 8 2 2 2" xfId="1235"/>
    <cellStyle name="20% - 輔色6 8 2 3" xfId="1236"/>
    <cellStyle name="20% - 輔色6 8 3" xfId="1237"/>
    <cellStyle name="20% - 輔色6 8 3 2" xfId="1238"/>
    <cellStyle name="20% - 輔色6 8 4" xfId="1239"/>
    <cellStyle name="20% - 輔色6 9" xfId="1240"/>
    <cellStyle name="20% - 輔色6 9 2" xfId="1241"/>
    <cellStyle name="20% - 輔色6 9 2 2" xfId="1242"/>
    <cellStyle name="20% - 輔色6 9 3" xfId="1243"/>
    <cellStyle name="40% - 輔色1 10" xfId="1244"/>
    <cellStyle name="40% - 輔色1 10 2" xfId="1245"/>
    <cellStyle name="40% - 輔色1 10 2 2" xfId="1246"/>
    <cellStyle name="40% - 輔色1 10 3" xfId="1247"/>
    <cellStyle name="40% - 輔色1 11" xfId="1248"/>
    <cellStyle name="40% - 輔色1 11 2" xfId="1249"/>
    <cellStyle name="40% - 輔色1 12" xfId="1250"/>
    <cellStyle name="40% - 輔色1 13" xfId="1251"/>
    <cellStyle name="40% - 輔色1 14" xfId="1252"/>
    <cellStyle name="40% - 輔色1 15" xfId="1253"/>
    <cellStyle name="40% - 輔色1 16" xfId="1254"/>
    <cellStyle name="40% - 輔色1 17" xfId="1255"/>
    <cellStyle name="40% - 輔色1 18" xfId="1256"/>
    <cellStyle name="40% - 輔色1 19" xfId="1257"/>
    <cellStyle name="40% - 輔色1 2" xfId="1258"/>
    <cellStyle name="40% - 輔色1 2 2" xfId="1259"/>
    <cellStyle name="40% - 輔色1 2 2 2" xfId="1260"/>
    <cellStyle name="40% - 輔色1 2 2 2 2" xfId="1261"/>
    <cellStyle name="40% - 輔色1 2 2 2 2 2" xfId="1262"/>
    <cellStyle name="40% - 輔色1 2 2 2 2 2 2" xfId="1263"/>
    <cellStyle name="40% - 輔色1 2 2 2 2 3" xfId="1264"/>
    <cellStyle name="40% - 輔色1 2 2 2 3" xfId="1265"/>
    <cellStyle name="40% - 輔色1 2 2 2 3 2" xfId="1266"/>
    <cellStyle name="40% - 輔色1 2 2 2 4" xfId="1267"/>
    <cellStyle name="40% - 輔色1 2 2 3" xfId="1268"/>
    <cellStyle name="40% - 輔色1 2 2 3 2" xfId="1269"/>
    <cellStyle name="40% - 輔色1 2 2 3 2 2" xfId="1270"/>
    <cellStyle name="40% - 輔色1 2 2 3 2 2 2" xfId="1271"/>
    <cellStyle name="40% - 輔色1 2 2 3 2 3" xfId="1272"/>
    <cellStyle name="40% - 輔色1 2 2 3 3" xfId="1273"/>
    <cellStyle name="40% - 輔色1 2 2 3 3 2" xfId="1274"/>
    <cellStyle name="40% - 輔色1 2 2 3 4" xfId="1275"/>
    <cellStyle name="40% - 輔色1 2 2 4" xfId="1276"/>
    <cellStyle name="40% - 輔色1 2 2 4 2" xfId="1277"/>
    <cellStyle name="40% - 輔色1 2 2 4 2 2" xfId="1278"/>
    <cellStyle name="40% - 輔色1 2 2 4 3" xfId="1279"/>
    <cellStyle name="40% - 輔色1 2 2 5" xfId="1280"/>
    <cellStyle name="40% - 輔色1 2 2 5 2" xfId="1281"/>
    <cellStyle name="40% - 輔色1 2 2 6" xfId="1282"/>
    <cellStyle name="40% - 輔色1 2 3" xfId="1283"/>
    <cellStyle name="40% - 輔色1 2 3 2" xfId="1284"/>
    <cellStyle name="40% - 輔色1 2 3 2 2" xfId="1285"/>
    <cellStyle name="40% - 輔色1 2 3 2 2 2" xfId="1286"/>
    <cellStyle name="40% - 輔色1 2 3 2 2 2 2" xfId="1287"/>
    <cellStyle name="40% - 輔色1 2 3 2 2 3" xfId="1288"/>
    <cellStyle name="40% - 輔色1 2 3 2 3" xfId="1289"/>
    <cellStyle name="40% - 輔色1 2 3 2 3 2" xfId="1290"/>
    <cellStyle name="40% - 輔色1 2 3 2 4" xfId="1291"/>
    <cellStyle name="40% - 輔色1 2 3 3" xfId="1292"/>
    <cellStyle name="40% - 輔色1 2 3 3 2" xfId="1293"/>
    <cellStyle name="40% - 輔色1 2 3 3 2 2" xfId="1294"/>
    <cellStyle name="40% - 輔色1 2 3 3 3" xfId="1295"/>
    <cellStyle name="40% - 輔色1 2 3 4" xfId="1296"/>
    <cellStyle name="40% - 輔色1 2 3 4 2" xfId="1297"/>
    <cellStyle name="40% - 輔色1 2 3 5" xfId="1298"/>
    <cellStyle name="40% - 輔色1 2 4" xfId="1299"/>
    <cellStyle name="40% - 輔色1 2 4 2" xfId="1300"/>
    <cellStyle name="40% - 輔色1 2 4 2 2" xfId="1301"/>
    <cellStyle name="40% - 輔色1 2 4 2 2 2" xfId="1302"/>
    <cellStyle name="40% - 輔色1 2 4 2 3" xfId="1303"/>
    <cellStyle name="40% - 輔色1 2 4 3" xfId="1304"/>
    <cellStyle name="40% - 輔色1 2 4 3 2" xfId="1305"/>
    <cellStyle name="40% - 輔色1 2 4 4" xfId="1306"/>
    <cellStyle name="40% - 輔色1 2 5" xfId="1307"/>
    <cellStyle name="40% - 輔色1 2 5 2" xfId="1308"/>
    <cellStyle name="40% - 輔色1 2 5 2 2" xfId="1309"/>
    <cellStyle name="40% - 輔色1 2 5 3" xfId="1310"/>
    <cellStyle name="40% - 輔色1 2 6" xfId="1311"/>
    <cellStyle name="40% - 輔色1 2 6 2" xfId="1312"/>
    <cellStyle name="40% - 輔色1 2 7" xfId="1313"/>
    <cellStyle name="40% - 輔色1 20" xfId="1314"/>
    <cellStyle name="40% - 輔色1 21" xfId="1315"/>
    <cellStyle name="40% - 輔色1 22" xfId="1316"/>
    <cellStyle name="40% - 輔色1 23" xfId="1317"/>
    <cellStyle name="40% - 輔色1 24" xfId="1318"/>
    <cellStyle name="40% - 輔色1 25" xfId="1319"/>
    <cellStyle name="40% - 輔色1 26" xfId="1320"/>
    <cellStyle name="40% - 輔色1 27" xfId="1321"/>
    <cellStyle name="40% - 輔色1 28" xfId="1322"/>
    <cellStyle name="40% - 輔色1 29" xfId="1323"/>
    <cellStyle name="40% - 輔色1 3" xfId="1324"/>
    <cellStyle name="40% - 輔色1 3 2" xfId="1325"/>
    <cellStyle name="40% - 輔色1 3 2 2" xfId="1326"/>
    <cellStyle name="40% - 輔色1 3 2 2 2" xfId="1327"/>
    <cellStyle name="40% - 輔色1 3 2 2 2 2" xfId="1328"/>
    <cellStyle name="40% - 輔色1 3 2 2 2 2 2" xfId="1329"/>
    <cellStyle name="40% - 輔色1 3 2 2 2 3" xfId="1330"/>
    <cellStyle name="40% - 輔色1 3 2 2 3" xfId="1331"/>
    <cellStyle name="40% - 輔色1 3 2 2 3 2" xfId="1332"/>
    <cellStyle name="40% - 輔色1 3 2 2 4" xfId="1333"/>
    <cellStyle name="40% - 輔色1 3 2 3" xfId="1334"/>
    <cellStyle name="40% - 輔色1 3 2 3 2" xfId="1335"/>
    <cellStyle name="40% - 輔色1 3 2 3 2 2" xfId="1336"/>
    <cellStyle name="40% - 輔色1 3 2 3 2 2 2" xfId="1337"/>
    <cellStyle name="40% - 輔色1 3 2 3 2 3" xfId="1338"/>
    <cellStyle name="40% - 輔色1 3 2 3 3" xfId="1339"/>
    <cellStyle name="40% - 輔色1 3 2 3 3 2" xfId="1340"/>
    <cellStyle name="40% - 輔色1 3 2 3 4" xfId="1341"/>
    <cellStyle name="40% - 輔色1 3 2 4" xfId="1342"/>
    <cellStyle name="40% - 輔色1 3 2 4 2" xfId="1343"/>
    <cellStyle name="40% - 輔色1 3 2 4 2 2" xfId="1344"/>
    <cellStyle name="40% - 輔色1 3 2 4 3" xfId="1345"/>
    <cellStyle name="40% - 輔色1 3 2 5" xfId="1346"/>
    <cellStyle name="40% - 輔色1 3 2 5 2" xfId="1347"/>
    <cellStyle name="40% - 輔色1 3 2 6" xfId="1348"/>
    <cellStyle name="40% - 輔色1 3 3" xfId="1349"/>
    <cellStyle name="40% - 輔色1 3 3 2" xfId="1350"/>
    <cellStyle name="40% - 輔色1 3 3 2 2" xfId="1351"/>
    <cellStyle name="40% - 輔色1 3 3 2 2 2" xfId="1352"/>
    <cellStyle name="40% - 輔色1 3 3 2 2 2 2" xfId="1353"/>
    <cellStyle name="40% - 輔色1 3 3 2 2 3" xfId="1354"/>
    <cellStyle name="40% - 輔色1 3 3 2 3" xfId="1355"/>
    <cellStyle name="40% - 輔色1 3 3 2 3 2" xfId="1356"/>
    <cellStyle name="40% - 輔色1 3 3 2 4" xfId="1357"/>
    <cellStyle name="40% - 輔色1 3 3 3" xfId="1358"/>
    <cellStyle name="40% - 輔色1 3 3 3 2" xfId="1359"/>
    <cellStyle name="40% - 輔色1 3 3 3 2 2" xfId="1360"/>
    <cellStyle name="40% - 輔色1 3 3 3 3" xfId="1361"/>
    <cellStyle name="40% - 輔色1 3 3 4" xfId="1362"/>
    <cellStyle name="40% - 輔色1 3 3 4 2" xfId="1363"/>
    <cellStyle name="40% - 輔色1 3 3 5" xfId="1364"/>
    <cellStyle name="40% - 輔色1 3 4" xfId="1365"/>
    <cellStyle name="40% - 輔色1 3 4 2" xfId="1366"/>
    <cellStyle name="40% - 輔色1 3 4 2 2" xfId="1367"/>
    <cellStyle name="40% - 輔色1 3 4 2 2 2" xfId="1368"/>
    <cellStyle name="40% - 輔色1 3 4 2 3" xfId="1369"/>
    <cellStyle name="40% - 輔色1 3 4 3" xfId="1370"/>
    <cellStyle name="40% - 輔色1 3 4 3 2" xfId="1371"/>
    <cellStyle name="40% - 輔色1 3 4 4" xfId="1372"/>
    <cellStyle name="40% - 輔色1 3 5" xfId="1373"/>
    <cellStyle name="40% - 輔色1 3 5 2" xfId="1374"/>
    <cellStyle name="40% - 輔色1 3 5 2 2" xfId="1375"/>
    <cellStyle name="40% - 輔色1 3 5 3" xfId="1376"/>
    <cellStyle name="40% - 輔色1 3 6" xfId="1377"/>
    <cellStyle name="40% - 輔色1 3 6 2" xfId="1378"/>
    <cellStyle name="40% - 輔色1 3 7" xfId="1379"/>
    <cellStyle name="40% - 輔色1 30" xfId="1380"/>
    <cellStyle name="40% - 輔色1 31" xfId="1381"/>
    <cellStyle name="40% - 輔色1 32" xfId="1382"/>
    <cellStyle name="40% - 輔色1 4" xfId="1383"/>
    <cellStyle name="40% - 輔色1 4 2" xfId="1384"/>
    <cellStyle name="40% - 輔色1 4 2 2" xfId="1385"/>
    <cellStyle name="40% - 輔色1 4 2 2 2" xfId="1386"/>
    <cellStyle name="40% - 輔色1 4 2 2 2 2" xfId="1387"/>
    <cellStyle name="40% - 輔色1 4 2 2 3" xfId="1388"/>
    <cellStyle name="40% - 輔色1 4 2 3" xfId="1389"/>
    <cellStyle name="40% - 輔色1 4 2 3 2" xfId="1390"/>
    <cellStyle name="40% - 輔色1 4 2 4" xfId="1391"/>
    <cellStyle name="40% - 輔色1 4 3" xfId="1392"/>
    <cellStyle name="40% - 輔色1 4 3 2" xfId="1393"/>
    <cellStyle name="40% - 輔色1 4 3 2 2" xfId="1394"/>
    <cellStyle name="40% - 輔色1 4 3 2 2 2" xfId="1395"/>
    <cellStyle name="40% - 輔色1 4 3 2 3" xfId="1396"/>
    <cellStyle name="40% - 輔色1 4 3 3" xfId="1397"/>
    <cellStyle name="40% - 輔色1 4 3 3 2" xfId="1398"/>
    <cellStyle name="40% - 輔色1 4 3 4" xfId="1399"/>
    <cellStyle name="40% - 輔色1 4 4" xfId="1400"/>
    <cellStyle name="40% - 輔色1 4 4 2" xfId="1401"/>
    <cellStyle name="40% - 輔色1 4 4 2 2" xfId="1402"/>
    <cellStyle name="40% - 輔色1 4 4 3" xfId="1403"/>
    <cellStyle name="40% - 輔色1 4 5" xfId="1404"/>
    <cellStyle name="40% - 輔色1 4 5 2" xfId="1405"/>
    <cellStyle name="40% - 輔色1 4 6" xfId="1406"/>
    <cellStyle name="40% - 輔色1 5" xfId="1407"/>
    <cellStyle name="40% - 輔色1 5 2" xfId="1408"/>
    <cellStyle name="40% - 輔色1 5 2 2" xfId="1409"/>
    <cellStyle name="40% - 輔色1 5 2 2 2" xfId="1410"/>
    <cellStyle name="40% - 輔色1 5 2 2 2 2" xfId="1411"/>
    <cellStyle name="40% - 輔色1 5 2 2 3" xfId="1412"/>
    <cellStyle name="40% - 輔色1 5 2 3" xfId="1413"/>
    <cellStyle name="40% - 輔色1 5 2 3 2" xfId="1414"/>
    <cellStyle name="40% - 輔色1 5 2 4" xfId="1415"/>
    <cellStyle name="40% - 輔色1 5 3" xfId="1416"/>
    <cellStyle name="40% - 輔色1 5 3 2" xfId="1417"/>
    <cellStyle name="40% - 輔色1 5 3 2 2" xfId="1418"/>
    <cellStyle name="40% - 輔色1 5 3 3" xfId="1419"/>
    <cellStyle name="40% - 輔色1 5 4" xfId="1420"/>
    <cellStyle name="40% - 輔色1 5 4 2" xfId="1421"/>
    <cellStyle name="40% - 輔色1 5 5" xfId="1422"/>
    <cellStyle name="40% - 輔色1 6" xfId="1423"/>
    <cellStyle name="40% - 輔色1 6 2" xfId="1424"/>
    <cellStyle name="40% - 輔色1 6 2 2" xfId="1425"/>
    <cellStyle name="40% - 輔色1 6 2 2 2" xfId="1426"/>
    <cellStyle name="40% - 輔色1 6 2 3" xfId="1427"/>
    <cellStyle name="40% - 輔色1 6 3" xfId="1428"/>
    <cellStyle name="40% - 輔色1 6 3 2" xfId="1429"/>
    <cellStyle name="40% - 輔色1 6 4" xfId="1430"/>
    <cellStyle name="40% - 輔色1 7" xfId="1431"/>
    <cellStyle name="40% - 輔色1 7 2" xfId="1432"/>
    <cellStyle name="40% - 輔色1 7 2 2" xfId="1433"/>
    <cellStyle name="40% - 輔色1 7 2 2 2" xfId="1434"/>
    <cellStyle name="40% - 輔色1 7 2 3" xfId="1435"/>
    <cellStyle name="40% - 輔色1 7 3" xfId="1436"/>
    <cellStyle name="40% - 輔色1 7 3 2" xfId="1437"/>
    <cellStyle name="40% - 輔色1 7 4" xfId="1438"/>
    <cellStyle name="40% - 輔色1 8" xfId="1439"/>
    <cellStyle name="40% - 輔色1 8 2" xfId="1440"/>
    <cellStyle name="40% - 輔色1 8 2 2" xfId="1441"/>
    <cellStyle name="40% - 輔色1 8 2 2 2" xfId="1442"/>
    <cellStyle name="40% - 輔色1 8 2 3" xfId="1443"/>
    <cellStyle name="40% - 輔色1 8 3" xfId="1444"/>
    <cellStyle name="40% - 輔色1 8 3 2" xfId="1445"/>
    <cellStyle name="40% - 輔色1 8 4" xfId="1446"/>
    <cellStyle name="40% - 輔色1 9" xfId="1447"/>
    <cellStyle name="40% - 輔色1 9 2" xfId="1448"/>
    <cellStyle name="40% - 輔色1 9 2 2" xfId="1449"/>
    <cellStyle name="40% - 輔色1 9 3" xfId="1450"/>
    <cellStyle name="40% - 輔色2 10" xfId="1451"/>
    <cellStyle name="40% - 輔色2 10 2" xfId="1452"/>
    <cellStyle name="40% - 輔色2 10 2 2" xfId="1453"/>
    <cellStyle name="40% - 輔色2 10 3" xfId="1454"/>
    <cellStyle name="40% - 輔色2 11" xfId="1455"/>
    <cellStyle name="40% - 輔色2 11 2" xfId="1456"/>
    <cellStyle name="40% - 輔色2 12" xfId="1457"/>
    <cellStyle name="40% - 輔色2 13" xfId="1458"/>
    <cellStyle name="40% - 輔色2 14" xfId="1459"/>
    <cellStyle name="40% - 輔色2 15" xfId="1460"/>
    <cellStyle name="40% - 輔色2 16" xfId="1461"/>
    <cellStyle name="40% - 輔色2 17" xfId="1462"/>
    <cellStyle name="40% - 輔色2 18" xfId="1463"/>
    <cellStyle name="40% - 輔色2 19" xfId="1464"/>
    <cellStyle name="40% - 輔色2 2" xfId="1465"/>
    <cellStyle name="40% - 輔色2 2 2" xfId="1466"/>
    <cellStyle name="40% - 輔色2 2 2 2" xfId="1467"/>
    <cellStyle name="40% - 輔色2 2 2 2 2" xfId="1468"/>
    <cellStyle name="40% - 輔色2 2 2 2 2 2" xfId="1469"/>
    <cellStyle name="40% - 輔色2 2 2 2 2 2 2" xfId="1470"/>
    <cellStyle name="40% - 輔色2 2 2 2 2 3" xfId="1471"/>
    <cellStyle name="40% - 輔色2 2 2 2 3" xfId="1472"/>
    <cellStyle name="40% - 輔色2 2 2 2 3 2" xfId="1473"/>
    <cellStyle name="40% - 輔色2 2 2 2 4" xfId="1474"/>
    <cellStyle name="40% - 輔色2 2 2 3" xfId="1475"/>
    <cellStyle name="40% - 輔色2 2 2 3 2" xfId="1476"/>
    <cellStyle name="40% - 輔色2 2 2 3 2 2" xfId="1477"/>
    <cellStyle name="40% - 輔色2 2 2 3 2 2 2" xfId="1478"/>
    <cellStyle name="40% - 輔色2 2 2 3 2 3" xfId="1479"/>
    <cellStyle name="40% - 輔色2 2 2 3 3" xfId="1480"/>
    <cellStyle name="40% - 輔色2 2 2 3 3 2" xfId="1481"/>
    <cellStyle name="40% - 輔色2 2 2 3 4" xfId="1482"/>
    <cellStyle name="40% - 輔色2 2 2 4" xfId="1483"/>
    <cellStyle name="40% - 輔色2 2 2 4 2" xfId="1484"/>
    <cellStyle name="40% - 輔色2 2 2 4 2 2" xfId="1485"/>
    <cellStyle name="40% - 輔色2 2 2 4 3" xfId="1486"/>
    <cellStyle name="40% - 輔色2 2 2 5" xfId="1487"/>
    <cellStyle name="40% - 輔色2 2 2 5 2" xfId="1488"/>
    <cellStyle name="40% - 輔色2 2 2 6" xfId="1489"/>
    <cellStyle name="40% - 輔色2 2 3" xfId="1490"/>
    <cellStyle name="40% - 輔色2 2 3 2" xfId="1491"/>
    <cellStyle name="40% - 輔色2 2 3 2 2" xfId="1492"/>
    <cellStyle name="40% - 輔色2 2 3 2 2 2" xfId="1493"/>
    <cellStyle name="40% - 輔色2 2 3 2 2 2 2" xfId="1494"/>
    <cellStyle name="40% - 輔色2 2 3 2 2 3" xfId="1495"/>
    <cellStyle name="40% - 輔色2 2 3 2 3" xfId="1496"/>
    <cellStyle name="40% - 輔色2 2 3 2 3 2" xfId="1497"/>
    <cellStyle name="40% - 輔色2 2 3 2 4" xfId="1498"/>
    <cellStyle name="40% - 輔色2 2 3 3" xfId="1499"/>
    <cellStyle name="40% - 輔色2 2 3 3 2" xfId="1500"/>
    <cellStyle name="40% - 輔色2 2 3 3 2 2" xfId="1501"/>
    <cellStyle name="40% - 輔色2 2 3 3 3" xfId="1502"/>
    <cellStyle name="40% - 輔色2 2 3 4" xfId="1503"/>
    <cellStyle name="40% - 輔色2 2 3 4 2" xfId="1504"/>
    <cellStyle name="40% - 輔色2 2 3 5" xfId="1505"/>
    <cellStyle name="40% - 輔色2 2 4" xfId="1506"/>
    <cellStyle name="40% - 輔色2 2 4 2" xfId="1507"/>
    <cellStyle name="40% - 輔色2 2 4 2 2" xfId="1508"/>
    <cellStyle name="40% - 輔色2 2 4 2 2 2" xfId="1509"/>
    <cellStyle name="40% - 輔色2 2 4 2 3" xfId="1510"/>
    <cellStyle name="40% - 輔色2 2 4 3" xfId="1511"/>
    <cellStyle name="40% - 輔色2 2 4 3 2" xfId="1512"/>
    <cellStyle name="40% - 輔色2 2 4 4" xfId="1513"/>
    <cellStyle name="40% - 輔色2 2 5" xfId="1514"/>
    <cellStyle name="40% - 輔色2 2 5 2" xfId="1515"/>
    <cellStyle name="40% - 輔色2 2 5 2 2" xfId="1516"/>
    <cellStyle name="40% - 輔色2 2 5 3" xfId="1517"/>
    <cellStyle name="40% - 輔色2 2 6" xfId="1518"/>
    <cellStyle name="40% - 輔色2 2 6 2" xfId="1519"/>
    <cellStyle name="40% - 輔色2 2 7" xfId="1520"/>
    <cellStyle name="40% - 輔色2 20" xfId="1521"/>
    <cellStyle name="40% - 輔色2 21" xfId="1522"/>
    <cellStyle name="40% - 輔色2 22" xfId="1523"/>
    <cellStyle name="40% - 輔色2 23" xfId="1524"/>
    <cellStyle name="40% - 輔色2 24" xfId="1525"/>
    <cellStyle name="40% - 輔色2 25" xfId="1526"/>
    <cellStyle name="40% - 輔色2 26" xfId="1527"/>
    <cellStyle name="40% - 輔色2 27" xfId="1528"/>
    <cellStyle name="40% - 輔色2 28" xfId="1529"/>
    <cellStyle name="40% - 輔色2 29" xfId="1530"/>
    <cellStyle name="40% - 輔色2 3" xfId="1531"/>
    <cellStyle name="40% - 輔色2 3 2" xfId="1532"/>
    <cellStyle name="40% - 輔色2 3 2 2" xfId="1533"/>
    <cellStyle name="40% - 輔色2 3 2 2 2" xfId="1534"/>
    <cellStyle name="40% - 輔色2 3 2 2 2 2" xfId="1535"/>
    <cellStyle name="40% - 輔色2 3 2 2 2 2 2" xfId="1536"/>
    <cellStyle name="40% - 輔色2 3 2 2 2 3" xfId="1537"/>
    <cellStyle name="40% - 輔色2 3 2 2 3" xfId="1538"/>
    <cellStyle name="40% - 輔色2 3 2 2 3 2" xfId="1539"/>
    <cellStyle name="40% - 輔色2 3 2 2 4" xfId="1540"/>
    <cellStyle name="40% - 輔色2 3 2 3" xfId="1541"/>
    <cellStyle name="40% - 輔色2 3 2 3 2" xfId="1542"/>
    <cellStyle name="40% - 輔色2 3 2 3 2 2" xfId="1543"/>
    <cellStyle name="40% - 輔色2 3 2 3 2 2 2" xfId="1544"/>
    <cellStyle name="40% - 輔色2 3 2 3 2 3" xfId="1545"/>
    <cellStyle name="40% - 輔色2 3 2 3 3" xfId="1546"/>
    <cellStyle name="40% - 輔色2 3 2 3 3 2" xfId="1547"/>
    <cellStyle name="40% - 輔色2 3 2 3 4" xfId="1548"/>
    <cellStyle name="40% - 輔色2 3 2 4" xfId="1549"/>
    <cellStyle name="40% - 輔色2 3 2 4 2" xfId="1550"/>
    <cellStyle name="40% - 輔色2 3 2 4 2 2" xfId="1551"/>
    <cellStyle name="40% - 輔色2 3 2 4 3" xfId="1552"/>
    <cellStyle name="40% - 輔色2 3 2 5" xfId="1553"/>
    <cellStyle name="40% - 輔色2 3 2 5 2" xfId="1554"/>
    <cellStyle name="40% - 輔色2 3 2 6" xfId="1555"/>
    <cellStyle name="40% - 輔色2 3 3" xfId="1556"/>
    <cellStyle name="40% - 輔色2 3 3 2" xfId="1557"/>
    <cellStyle name="40% - 輔色2 3 3 2 2" xfId="1558"/>
    <cellStyle name="40% - 輔色2 3 3 2 2 2" xfId="1559"/>
    <cellStyle name="40% - 輔色2 3 3 2 2 2 2" xfId="1560"/>
    <cellStyle name="40% - 輔色2 3 3 2 2 3" xfId="1561"/>
    <cellStyle name="40% - 輔色2 3 3 2 3" xfId="1562"/>
    <cellStyle name="40% - 輔色2 3 3 2 3 2" xfId="1563"/>
    <cellStyle name="40% - 輔色2 3 3 2 4" xfId="1564"/>
    <cellStyle name="40% - 輔色2 3 3 3" xfId="1565"/>
    <cellStyle name="40% - 輔色2 3 3 3 2" xfId="1566"/>
    <cellStyle name="40% - 輔色2 3 3 3 2 2" xfId="1567"/>
    <cellStyle name="40% - 輔色2 3 3 3 3" xfId="1568"/>
    <cellStyle name="40% - 輔色2 3 3 4" xfId="1569"/>
    <cellStyle name="40% - 輔色2 3 3 4 2" xfId="1570"/>
    <cellStyle name="40% - 輔色2 3 3 5" xfId="1571"/>
    <cellStyle name="40% - 輔色2 3 4" xfId="1572"/>
    <cellStyle name="40% - 輔色2 3 4 2" xfId="1573"/>
    <cellStyle name="40% - 輔色2 3 4 2 2" xfId="1574"/>
    <cellStyle name="40% - 輔色2 3 4 2 2 2" xfId="1575"/>
    <cellStyle name="40% - 輔色2 3 4 2 3" xfId="1576"/>
    <cellStyle name="40% - 輔色2 3 4 3" xfId="1577"/>
    <cellStyle name="40% - 輔色2 3 4 3 2" xfId="1578"/>
    <cellStyle name="40% - 輔色2 3 4 4" xfId="1579"/>
    <cellStyle name="40% - 輔色2 3 5" xfId="1580"/>
    <cellStyle name="40% - 輔色2 3 5 2" xfId="1581"/>
    <cellStyle name="40% - 輔色2 3 5 2 2" xfId="1582"/>
    <cellStyle name="40% - 輔色2 3 5 3" xfId="1583"/>
    <cellStyle name="40% - 輔色2 3 6" xfId="1584"/>
    <cellStyle name="40% - 輔色2 3 6 2" xfId="1585"/>
    <cellStyle name="40% - 輔色2 3 7" xfId="1586"/>
    <cellStyle name="40% - 輔色2 30" xfId="1587"/>
    <cellStyle name="40% - 輔色2 31" xfId="1588"/>
    <cellStyle name="40% - 輔色2 32" xfId="1589"/>
    <cellStyle name="40% - 輔色2 4" xfId="1590"/>
    <cellStyle name="40% - 輔色2 4 2" xfId="1591"/>
    <cellStyle name="40% - 輔色2 4 2 2" xfId="1592"/>
    <cellStyle name="40% - 輔色2 4 2 2 2" xfId="1593"/>
    <cellStyle name="40% - 輔色2 4 2 2 2 2" xfId="1594"/>
    <cellStyle name="40% - 輔色2 4 2 2 3" xfId="1595"/>
    <cellStyle name="40% - 輔色2 4 2 3" xfId="1596"/>
    <cellStyle name="40% - 輔色2 4 2 3 2" xfId="1597"/>
    <cellStyle name="40% - 輔色2 4 2 4" xfId="1598"/>
    <cellStyle name="40% - 輔色2 4 3" xfId="1599"/>
    <cellStyle name="40% - 輔色2 4 3 2" xfId="1600"/>
    <cellStyle name="40% - 輔色2 4 3 2 2" xfId="1601"/>
    <cellStyle name="40% - 輔色2 4 3 2 2 2" xfId="1602"/>
    <cellStyle name="40% - 輔色2 4 3 2 3" xfId="1603"/>
    <cellStyle name="40% - 輔色2 4 3 3" xfId="1604"/>
    <cellStyle name="40% - 輔色2 4 3 3 2" xfId="1605"/>
    <cellStyle name="40% - 輔色2 4 3 4" xfId="1606"/>
    <cellStyle name="40% - 輔色2 4 4" xfId="1607"/>
    <cellStyle name="40% - 輔色2 4 4 2" xfId="1608"/>
    <cellStyle name="40% - 輔色2 4 4 2 2" xfId="1609"/>
    <cellStyle name="40% - 輔色2 4 4 3" xfId="1610"/>
    <cellStyle name="40% - 輔色2 4 5" xfId="1611"/>
    <cellStyle name="40% - 輔色2 4 5 2" xfId="1612"/>
    <cellStyle name="40% - 輔色2 4 6" xfId="1613"/>
    <cellStyle name="40% - 輔色2 5" xfId="1614"/>
    <cellStyle name="40% - 輔色2 5 2" xfId="1615"/>
    <cellStyle name="40% - 輔色2 5 2 2" xfId="1616"/>
    <cellStyle name="40% - 輔色2 5 2 2 2" xfId="1617"/>
    <cellStyle name="40% - 輔色2 5 2 2 2 2" xfId="1618"/>
    <cellStyle name="40% - 輔色2 5 2 2 3" xfId="1619"/>
    <cellStyle name="40% - 輔色2 5 2 3" xfId="1620"/>
    <cellStyle name="40% - 輔色2 5 2 3 2" xfId="1621"/>
    <cellStyle name="40% - 輔色2 5 2 4" xfId="1622"/>
    <cellStyle name="40% - 輔色2 5 3" xfId="1623"/>
    <cellStyle name="40% - 輔色2 5 3 2" xfId="1624"/>
    <cellStyle name="40% - 輔色2 5 3 2 2" xfId="1625"/>
    <cellStyle name="40% - 輔色2 5 3 3" xfId="1626"/>
    <cellStyle name="40% - 輔色2 5 4" xfId="1627"/>
    <cellStyle name="40% - 輔色2 5 4 2" xfId="1628"/>
    <cellStyle name="40% - 輔色2 5 5" xfId="1629"/>
    <cellStyle name="40% - 輔色2 6" xfId="1630"/>
    <cellStyle name="40% - 輔色2 6 2" xfId="1631"/>
    <cellStyle name="40% - 輔色2 6 2 2" xfId="1632"/>
    <cellStyle name="40% - 輔色2 6 2 2 2" xfId="1633"/>
    <cellStyle name="40% - 輔色2 6 2 3" xfId="1634"/>
    <cellStyle name="40% - 輔色2 6 3" xfId="1635"/>
    <cellStyle name="40% - 輔色2 6 3 2" xfId="1636"/>
    <cellStyle name="40% - 輔色2 6 4" xfId="1637"/>
    <cellStyle name="40% - 輔色2 7" xfId="1638"/>
    <cellStyle name="40% - 輔色2 7 2" xfId="1639"/>
    <cellStyle name="40% - 輔色2 7 2 2" xfId="1640"/>
    <cellStyle name="40% - 輔色2 7 2 2 2" xfId="1641"/>
    <cellStyle name="40% - 輔色2 7 2 3" xfId="1642"/>
    <cellStyle name="40% - 輔色2 7 3" xfId="1643"/>
    <cellStyle name="40% - 輔色2 7 3 2" xfId="1644"/>
    <cellStyle name="40% - 輔色2 7 4" xfId="1645"/>
    <cellStyle name="40% - 輔色2 8" xfId="1646"/>
    <cellStyle name="40% - 輔色2 8 2" xfId="1647"/>
    <cellStyle name="40% - 輔色2 8 2 2" xfId="1648"/>
    <cellStyle name="40% - 輔色2 8 2 2 2" xfId="1649"/>
    <cellStyle name="40% - 輔色2 8 2 3" xfId="1650"/>
    <cellStyle name="40% - 輔色2 8 3" xfId="1651"/>
    <cellStyle name="40% - 輔色2 8 3 2" xfId="1652"/>
    <cellStyle name="40% - 輔色2 8 4" xfId="1653"/>
    <cellStyle name="40% - 輔色2 9" xfId="1654"/>
    <cellStyle name="40% - 輔色2 9 2" xfId="1655"/>
    <cellStyle name="40% - 輔色2 9 2 2" xfId="1656"/>
    <cellStyle name="40% - 輔色2 9 3" xfId="1657"/>
    <cellStyle name="40% - 輔色3 10" xfId="1658"/>
    <cellStyle name="40% - 輔色3 10 2" xfId="1659"/>
    <cellStyle name="40% - 輔色3 10 2 2" xfId="1660"/>
    <cellStyle name="40% - 輔色3 10 3" xfId="1661"/>
    <cellStyle name="40% - 輔色3 11" xfId="1662"/>
    <cellStyle name="40% - 輔色3 11 2" xfId="1663"/>
    <cellStyle name="40% - 輔色3 12" xfId="1664"/>
    <cellStyle name="40% - 輔色3 13" xfId="1665"/>
    <cellStyle name="40% - 輔色3 14" xfId="1666"/>
    <cellStyle name="40% - 輔色3 15" xfId="1667"/>
    <cellStyle name="40% - 輔色3 16" xfId="1668"/>
    <cellStyle name="40% - 輔色3 17" xfId="1669"/>
    <cellStyle name="40% - 輔色3 18" xfId="1670"/>
    <cellStyle name="40% - 輔色3 19" xfId="1671"/>
    <cellStyle name="40% - 輔色3 2" xfId="1672"/>
    <cellStyle name="40% - 輔色3 2 2" xfId="1673"/>
    <cellStyle name="40% - 輔色3 2 2 2" xfId="1674"/>
    <cellStyle name="40% - 輔色3 2 2 2 2" xfId="1675"/>
    <cellStyle name="40% - 輔色3 2 2 2 2 2" xfId="1676"/>
    <cellStyle name="40% - 輔色3 2 2 2 2 2 2" xfId="1677"/>
    <cellStyle name="40% - 輔色3 2 2 2 2 3" xfId="1678"/>
    <cellStyle name="40% - 輔色3 2 2 2 3" xfId="1679"/>
    <cellStyle name="40% - 輔色3 2 2 2 3 2" xfId="1680"/>
    <cellStyle name="40% - 輔色3 2 2 2 4" xfId="1681"/>
    <cellStyle name="40% - 輔色3 2 2 3" xfId="1682"/>
    <cellStyle name="40% - 輔色3 2 2 3 2" xfId="1683"/>
    <cellStyle name="40% - 輔色3 2 2 3 2 2" xfId="1684"/>
    <cellStyle name="40% - 輔色3 2 2 3 2 2 2" xfId="1685"/>
    <cellStyle name="40% - 輔色3 2 2 3 2 3" xfId="1686"/>
    <cellStyle name="40% - 輔色3 2 2 3 3" xfId="1687"/>
    <cellStyle name="40% - 輔色3 2 2 3 3 2" xfId="1688"/>
    <cellStyle name="40% - 輔色3 2 2 3 4" xfId="1689"/>
    <cellStyle name="40% - 輔色3 2 2 4" xfId="1690"/>
    <cellStyle name="40% - 輔色3 2 2 4 2" xfId="1691"/>
    <cellStyle name="40% - 輔色3 2 2 4 2 2" xfId="1692"/>
    <cellStyle name="40% - 輔色3 2 2 4 3" xfId="1693"/>
    <cellStyle name="40% - 輔色3 2 2 5" xfId="1694"/>
    <cellStyle name="40% - 輔色3 2 2 5 2" xfId="1695"/>
    <cellStyle name="40% - 輔色3 2 2 6" xfId="1696"/>
    <cellStyle name="40% - 輔色3 2 3" xfId="1697"/>
    <cellStyle name="40% - 輔色3 2 3 2" xfId="1698"/>
    <cellStyle name="40% - 輔色3 2 3 2 2" xfId="1699"/>
    <cellStyle name="40% - 輔色3 2 3 2 2 2" xfId="1700"/>
    <cellStyle name="40% - 輔色3 2 3 2 2 2 2" xfId="1701"/>
    <cellStyle name="40% - 輔色3 2 3 2 2 3" xfId="1702"/>
    <cellStyle name="40% - 輔色3 2 3 2 3" xfId="1703"/>
    <cellStyle name="40% - 輔色3 2 3 2 3 2" xfId="1704"/>
    <cellStyle name="40% - 輔色3 2 3 2 4" xfId="1705"/>
    <cellStyle name="40% - 輔色3 2 3 3" xfId="1706"/>
    <cellStyle name="40% - 輔色3 2 3 3 2" xfId="1707"/>
    <cellStyle name="40% - 輔色3 2 3 3 2 2" xfId="1708"/>
    <cellStyle name="40% - 輔色3 2 3 3 3" xfId="1709"/>
    <cellStyle name="40% - 輔色3 2 3 4" xfId="1710"/>
    <cellStyle name="40% - 輔色3 2 3 4 2" xfId="1711"/>
    <cellStyle name="40% - 輔色3 2 3 5" xfId="1712"/>
    <cellStyle name="40% - 輔色3 2 4" xfId="1713"/>
    <cellStyle name="40% - 輔色3 2 4 2" xfId="1714"/>
    <cellStyle name="40% - 輔色3 2 4 2 2" xfId="1715"/>
    <cellStyle name="40% - 輔色3 2 4 2 2 2" xfId="1716"/>
    <cellStyle name="40% - 輔色3 2 4 2 3" xfId="1717"/>
    <cellStyle name="40% - 輔色3 2 4 3" xfId="1718"/>
    <cellStyle name="40% - 輔色3 2 4 3 2" xfId="1719"/>
    <cellStyle name="40% - 輔色3 2 4 4" xfId="1720"/>
    <cellStyle name="40% - 輔色3 2 5" xfId="1721"/>
    <cellStyle name="40% - 輔色3 2 5 2" xfId="1722"/>
    <cellStyle name="40% - 輔色3 2 5 2 2" xfId="1723"/>
    <cellStyle name="40% - 輔色3 2 5 3" xfId="1724"/>
    <cellStyle name="40% - 輔色3 2 6" xfId="1725"/>
    <cellStyle name="40% - 輔色3 2 6 2" xfId="1726"/>
    <cellStyle name="40% - 輔色3 2 7" xfId="1727"/>
    <cellStyle name="40% - 輔色3 20" xfId="1728"/>
    <cellStyle name="40% - 輔色3 21" xfId="1729"/>
    <cellStyle name="40% - 輔色3 22" xfId="1730"/>
    <cellStyle name="40% - 輔色3 23" xfId="1731"/>
    <cellStyle name="40% - 輔色3 24" xfId="1732"/>
    <cellStyle name="40% - 輔色3 25" xfId="1733"/>
    <cellStyle name="40% - 輔色3 26" xfId="1734"/>
    <cellStyle name="40% - 輔色3 27" xfId="1735"/>
    <cellStyle name="40% - 輔色3 28" xfId="1736"/>
    <cellStyle name="40% - 輔色3 29" xfId="1737"/>
    <cellStyle name="40% - 輔色3 3" xfId="1738"/>
    <cellStyle name="40% - 輔色3 3 2" xfId="1739"/>
    <cellStyle name="40% - 輔色3 3 2 2" xfId="1740"/>
    <cellStyle name="40% - 輔色3 3 2 2 2" xfId="1741"/>
    <cellStyle name="40% - 輔色3 3 2 2 2 2" xfId="1742"/>
    <cellStyle name="40% - 輔色3 3 2 2 2 2 2" xfId="1743"/>
    <cellStyle name="40% - 輔色3 3 2 2 2 3" xfId="1744"/>
    <cellStyle name="40% - 輔色3 3 2 2 3" xfId="1745"/>
    <cellStyle name="40% - 輔色3 3 2 2 3 2" xfId="1746"/>
    <cellStyle name="40% - 輔色3 3 2 2 4" xfId="1747"/>
    <cellStyle name="40% - 輔色3 3 2 3" xfId="1748"/>
    <cellStyle name="40% - 輔色3 3 2 3 2" xfId="1749"/>
    <cellStyle name="40% - 輔色3 3 2 3 2 2" xfId="1750"/>
    <cellStyle name="40% - 輔色3 3 2 3 2 2 2" xfId="1751"/>
    <cellStyle name="40% - 輔色3 3 2 3 2 3" xfId="1752"/>
    <cellStyle name="40% - 輔色3 3 2 3 3" xfId="1753"/>
    <cellStyle name="40% - 輔色3 3 2 3 3 2" xfId="1754"/>
    <cellStyle name="40% - 輔色3 3 2 3 4" xfId="1755"/>
    <cellStyle name="40% - 輔色3 3 2 4" xfId="1756"/>
    <cellStyle name="40% - 輔色3 3 2 4 2" xfId="1757"/>
    <cellStyle name="40% - 輔色3 3 2 4 2 2" xfId="1758"/>
    <cellStyle name="40% - 輔色3 3 2 4 3" xfId="1759"/>
    <cellStyle name="40% - 輔色3 3 2 5" xfId="1760"/>
    <cellStyle name="40% - 輔色3 3 2 5 2" xfId="1761"/>
    <cellStyle name="40% - 輔色3 3 2 6" xfId="1762"/>
    <cellStyle name="40% - 輔色3 3 3" xfId="1763"/>
    <cellStyle name="40% - 輔色3 3 3 2" xfId="1764"/>
    <cellStyle name="40% - 輔色3 3 3 2 2" xfId="1765"/>
    <cellStyle name="40% - 輔色3 3 3 2 2 2" xfId="1766"/>
    <cellStyle name="40% - 輔色3 3 3 2 2 2 2" xfId="1767"/>
    <cellStyle name="40% - 輔色3 3 3 2 2 3" xfId="1768"/>
    <cellStyle name="40% - 輔色3 3 3 2 3" xfId="1769"/>
    <cellStyle name="40% - 輔色3 3 3 2 3 2" xfId="1770"/>
    <cellStyle name="40% - 輔色3 3 3 2 4" xfId="1771"/>
    <cellStyle name="40% - 輔色3 3 3 3" xfId="1772"/>
    <cellStyle name="40% - 輔色3 3 3 3 2" xfId="1773"/>
    <cellStyle name="40% - 輔色3 3 3 3 2 2" xfId="1774"/>
    <cellStyle name="40% - 輔色3 3 3 3 3" xfId="1775"/>
    <cellStyle name="40% - 輔色3 3 3 4" xfId="1776"/>
    <cellStyle name="40% - 輔色3 3 3 4 2" xfId="1777"/>
    <cellStyle name="40% - 輔色3 3 3 5" xfId="1778"/>
    <cellStyle name="40% - 輔色3 3 4" xfId="1779"/>
    <cellStyle name="40% - 輔色3 3 4 2" xfId="1780"/>
    <cellStyle name="40% - 輔色3 3 4 2 2" xfId="1781"/>
    <cellStyle name="40% - 輔色3 3 4 2 2 2" xfId="1782"/>
    <cellStyle name="40% - 輔色3 3 4 2 3" xfId="1783"/>
    <cellStyle name="40% - 輔色3 3 4 3" xfId="1784"/>
    <cellStyle name="40% - 輔色3 3 4 3 2" xfId="1785"/>
    <cellStyle name="40% - 輔色3 3 4 4" xfId="1786"/>
    <cellStyle name="40% - 輔色3 3 5" xfId="1787"/>
    <cellStyle name="40% - 輔色3 3 5 2" xfId="1788"/>
    <cellStyle name="40% - 輔色3 3 5 2 2" xfId="1789"/>
    <cellStyle name="40% - 輔色3 3 5 3" xfId="1790"/>
    <cellStyle name="40% - 輔色3 3 6" xfId="1791"/>
    <cellStyle name="40% - 輔色3 3 6 2" xfId="1792"/>
    <cellStyle name="40% - 輔色3 3 7" xfId="1793"/>
    <cellStyle name="40% - 輔色3 30" xfId="1794"/>
    <cellStyle name="40% - 輔色3 31" xfId="1795"/>
    <cellStyle name="40% - 輔色3 32" xfId="1796"/>
    <cellStyle name="40% - 輔色3 4" xfId="1797"/>
    <cellStyle name="40% - 輔色3 4 2" xfId="1798"/>
    <cellStyle name="40% - 輔色3 4 2 2" xfId="1799"/>
    <cellStyle name="40% - 輔色3 4 2 2 2" xfId="1800"/>
    <cellStyle name="40% - 輔色3 4 2 2 2 2" xfId="1801"/>
    <cellStyle name="40% - 輔色3 4 2 2 3" xfId="1802"/>
    <cellStyle name="40% - 輔色3 4 2 3" xfId="1803"/>
    <cellStyle name="40% - 輔色3 4 2 3 2" xfId="1804"/>
    <cellStyle name="40% - 輔色3 4 2 4" xfId="1805"/>
    <cellStyle name="40% - 輔色3 4 3" xfId="1806"/>
    <cellStyle name="40% - 輔色3 4 3 2" xfId="1807"/>
    <cellStyle name="40% - 輔色3 4 3 2 2" xfId="1808"/>
    <cellStyle name="40% - 輔色3 4 3 2 2 2" xfId="1809"/>
    <cellStyle name="40% - 輔色3 4 3 2 3" xfId="1810"/>
    <cellStyle name="40% - 輔色3 4 3 3" xfId="1811"/>
    <cellStyle name="40% - 輔色3 4 3 3 2" xfId="1812"/>
    <cellStyle name="40% - 輔色3 4 3 4" xfId="1813"/>
    <cellStyle name="40% - 輔色3 4 4" xfId="1814"/>
    <cellStyle name="40% - 輔色3 4 4 2" xfId="1815"/>
    <cellStyle name="40% - 輔色3 4 4 2 2" xfId="1816"/>
    <cellStyle name="40% - 輔色3 4 4 3" xfId="1817"/>
    <cellStyle name="40% - 輔色3 4 5" xfId="1818"/>
    <cellStyle name="40% - 輔色3 4 5 2" xfId="1819"/>
    <cellStyle name="40% - 輔色3 4 6" xfId="1820"/>
    <cellStyle name="40% - 輔色3 5" xfId="1821"/>
    <cellStyle name="40% - 輔色3 5 2" xfId="1822"/>
    <cellStyle name="40% - 輔色3 5 2 2" xfId="1823"/>
    <cellStyle name="40% - 輔色3 5 2 2 2" xfId="1824"/>
    <cellStyle name="40% - 輔色3 5 2 2 2 2" xfId="1825"/>
    <cellStyle name="40% - 輔色3 5 2 2 3" xfId="1826"/>
    <cellStyle name="40% - 輔色3 5 2 3" xfId="1827"/>
    <cellStyle name="40% - 輔色3 5 2 3 2" xfId="1828"/>
    <cellStyle name="40% - 輔色3 5 2 4" xfId="1829"/>
    <cellStyle name="40% - 輔色3 5 3" xfId="1830"/>
    <cellStyle name="40% - 輔色3 5 3 2" xfId="1831"/>
    <cellStyle name="40% - 輔色3 5 3 2 2" xfId="1832"/>
    <cellStyle name="40% - 輔色3 5 3 3" xfId="1833"/>
    <cellStyle name="40% - 輔色3 5 4" xfId="1834"/>
    <cellStyle name="40% - 輔色3 5 4 2" xfId="1835"/>
    <cellStyle name="40% - 輔色3 5 5" xfId="1836"/>
    <cellStyle name="40% - 輔色3 6" xfId="1837"/>
    <cellStyle name="40% - 輔色3 6 2" xfId="1838"/>
    <cellStyle name="40% - 輔色3 6 2 2" xfId="1839"/>
    <cellStyle name="40% - 輔色3 6 2 2 2" xfId="1840"/>
    <cellStyle name="40% - 輔色3 6 2 3" xfId="1841"/>
    <cellStyle name="40% - 輔色3 6 3" xfId="1842"/>
    <cellStyle name="40% - 輔色3 6 3 2" xfId="1843"/>
    <cellStyle name="40% - 輔色3 6 4" xfId="1844"/>
    <cellStyle name="40% - 輔色3 7" xfId="1845"/>
    <cellStyle name="40% - 輔色3 7 2" xfId="1846"/>
    <cellStyle name="40% - 輔色3 7 2 2" xfId="1847"/>
    <cellStyle name="40% - 輔色3 7 2 2 2" xfId="1848"/>
    <cellStyle name="40% - 輔色3 7 2 3" xfId="1849"/>
    <cellStyle name="40% - 輔色3 7 3" xfId="1850"/>
    <cellStyle name="40% - 輔色3 7 3 2" xfId="1851"/>
    <cellStyle name="40% - 輔色3 7 4" xfId="1852"/>
    <cellStyle name="40% - 輔色3 8" xfId="1853"/>
    <cellStyle name="40% - 輔色3 8 2" xfId="1854"/>
    <cellStyle name="40% - 輔色3 8 2 2" xfId="1855"/>
    <cellStyle name="40% - 輔色3 8 2 2 2" xfId="1856"/>
    <cellStyle name="40% - 輔色3 8 2 3" xfId="1857"/>
    <cellStyle name="40% - 輔色3 8 3" xfId="1858"/>
    <cellStyle name="40% - 輔色3 8 3 2" xfId="1859"/>
    <cellStyle name="40% - 輔色3 8 4" xfId="1860"/>
    <cellStyle name="40% - 輔色3 9" xfId="1861"/>
    <cellStyle name="40% - 輔色3 9 2" xfId="1862"/>
    <cellStyle name="40% - 輔色3 9 2 2" xfId="1863"/>
    <cellStyle name="40% - 輔色3 9 3" xfId="1864"/>
    <cellStyle name="40% - 輔色4 10" xfId="1865"/>
    <cellStyle name="40% - 輔色4 10 2" xfId="1866"/>
    <cellStyle name="40% - 輔色4 10 2 2" xfId="1867"/>
    <cellStyle name="40% - 輔色4 10 3" xfId="1868"/>
    <cellStyle name="40% - 輔色4 11" xfId="1869"/>
    <cellStyle name="40% - 輔色4 11 2" xfId="1870"/>
    <cellStyle name="40% - 輔色4 12" xfId="1871"/>
    <cellStyle name="40% - 輔色4 13" xfId="1872"/>
    <cellStyle name="40% - 輔色4 14" xfId="1873"/>
    <cellStyle name="40% - 輔色4 15" xfId="1874"/>
    <cellStyle name="40% - 輔色4 16" xfId="1875"/>
    <cellStyle name="40% - 輔色4 17" xfId="1876"/>
    <cellStyle name="40% - 輔色4 18" xfId="1877"/>
    <cellStyle name="40% - 輔色4 19" xfId="1878"/>
    <cellStyle name="40% - 輔色4 2" xfId="1879"/>
    <cellStyle name="40% - 輔色4 2 2" xfId="1880"/>
    <cellStyle name="40% - 輔色4 2 2 2" xfId="1881"/>
    <cellStyle name="40% - 輔色4 2 2 2 2" xfId="1882"/>
    <cellStyle name="40% - 輔色4 2 2 2 2 2" xfId="1883"/>
    <cellStyle name="40% - 輔色4 2 2 2 2 2 2" xfId="1884"/>
    <cellStyle name="40% - 輔色4 2 2 2 2 3" xfId="1885"/>
    <cellStyle name="40% - 輔色4 2 2 2 3" xfId="1886"/>
    <cellStyle name="40% - 輔色4 2 2 2 3 2" xfId="1887"/>
    <cellStyle name="40% - 輔色4 2 2 2 4" xfId="1888"/>
    <cellStyle name="40% - 輔色4 2 2 3" xfId="1889"/>
    <cellStyle name="40% - 輔色4 2 2 3 2" xfId="1890"/>
    <cellStyle name="40% - 輔色4 2 2 3 2 2" xfId="1891"/>
    <cellStyle name="40% - 輔色4 2 2 3 2 2 2" xfId="1892"/>
    <cellStyle name="40% - 輔色4 2 2 3 2 3" xfId="1893"/>
    <cellStyle name="40% - 輔色4 2 2 3 3" xfId="1894"/>
    <cellStyle name="40% - 輔色4 2 2 3 3 2" xfId="1895"/>
    <cellStyle name="40% - 輔色4 2 2 3 4" xfId="1896"/>
    <cellStyle name="40% - 輔色4 2 2 4" xfId="1897"/>
    <cellStyle name="40% - 輔色4 2 2 4 2" xfId="1898"/>
    <cellStyle name="40% - 輔色4 2 2 4 2 2" xfId="1899"/>
    <cellStyle name="40% - 輔色4 2 2 4 3" xfId="1900"/>
    <cellStyle name="40% - 輔色4 2 2 5" xfId="1901"/>
    <cellStyle name="40% - 輔色4 2 2 5 2" xfId="1902"/>
    <cellStyle name="40% - 輔色4 2 2 6" xfId="1903"/>
    <cellStyle name="40% - 輔色4 2 3" xfId="1904"/>
    <cellStyle name="40% - 輔色4 2 3 2" xfId="1905"/>
    <cellStyle name="40% - 輔色4 2 3 2 2" xfId="1906"/>
    <cellStyle name="40% - 輔色4 2 3 2 2 2" xfId="1907"/>
    <cellStyle name="40% - 輔色4 2 3 2 2 2 2" xfId="1908"/>
    <cellStyle name="40% - 輔色4 2 3 2 2 3" xfId="1909"/>
    <cellStyle name="40% - 輔色4 2 3 2 3" xfId="1910"/>
    <cellStyle name="40% - 輔色4 2 3 2 3 2" xfId="1911"/>
    <cellStyle name="40% - 輔色4 2 3 2 4" xfId="1912"/>
    <cellStyle name="40% - 輔色4 2 3 3" xfId="1913"/>
    <cellStyle name="40% - 輔色4 2 3 3 2" xfId="1914"/>
    <cellStyle name="40% - 輔色4 2 3 3 2 2" xfId="1915"/>
    <cellStyle name="40% - 輔色4 2 3 3 3" xfId="1916"/>
    <cellStyle name="40% - 輔色4 2 3 4" xfId="1917"/>
    <cellStyle name="40% - 輔色4 2 3 4 2" xfId="1918"/>
    <cellStyle name="40% - 輔色4 2 3 5" xfId="1919"/>
    <cellStyle name="40% - 輔色4 2 4" xfId="1920"/>
    <cellStyle name="40% - 輔色4 2 4 2" xfId="1921"/>
    <cellStyle name="40% - 輔色4 2 4 2 2" xfId="1922"/>
    <cellStyle name="40% - 輔色4 2 4 2 2 2" xfId="1923"/>
    <cellStyle name="40% - 輔色4 2 4 2 3" xfId="1924"/>
    <cellStyle name="40% - 輔色4 2 4 3" xfId="1925"/>
    <cellStyle name="40% - 輔色4 2 4 3 2" xfId="1926"/>
    <cellStyle name="40% - 輔色4 2 4 4" xfId="1927"/>
    <cellStyle name="40% - 輔色4 2 5" xfId="1928"/>
    <cellStyle name="40% - 輔色4 2 5 2" xfId="1929"/>
    <cellStyle name="40% - 輔色4 2 5 2 2" xfId="1930"/>
    <cellStyle name="40% - 輔色4 2 5 3" xfId="1931"/>
    <cellStyle name="40% - 輔色4 2 6" xfId="1932"/>
    <cellStyle name="40% - 輔色4 2 6 2" xfId="1933"/>
    <cellStyle name="40% - 輔色4 2 7" xfId="1934"/>
    <cellStyle name="40% - 輔色4 20" xfId="1935"/>
    <cellStyle name="40% - 輔色4 21" xfId="1936"/>
    <cellStyle name="40% - 輔色4 22" xfId="1937"/>
    <cellStyle name="40% - 輔色4 23" xfId="1938"/>
    <cellStyle name="40% - 輔色4 24" xfId="1939"/>
    <cellStyle name="40% - 輔色4 25" xfId="1940"/>
    <cellStyle name="40% - 輔色4 26" xfId="1941"/>
    <cellStyle name="40% - 輔色4 27" xfId="1942"/>
    <cellStyle name="40% - 輔色4 28" xfId="1943"/>
    <cellStyle name="40% - 輔色4 29" xfId="1944"/>
    <cellStyle name="40% - 輔色4 3" xfId="1945"/>
    <cellStyle name="40% - 輔色4 3 2" xfId="1946"/>
    <cellStyle name="40% - 輔色4 3 2 2" xfId="1947"/>
    <cellStyle name="40% - 輔色4 3 2 2 2" xfId="1948"/>
    <cellStyle name="40% - 輔色4 3 2 2 2 2" xfId="1949"/>
    <cellStyle name="40% - 輔色4 3 2 2 2 2 2" xfId="1950"/>
    <cellStyle name="40% - 輔色4 3 2 2 2 3" xfId="1951"/>
    <cellStyle name="40% - 輔色4 3 2 2 3" xfId="1952"/>
    <cellStyle name="40% - 輔色4 3 2 2 3 2" xfId="1953"/>
    <cellStyle name="40% - 輔色4 3 2 2 4" xfId="1954"/>
    <cellStyle name="40% - 輔色4 3 2 3" xfId="1955"/>
    <cellStyle name="40% - 輔色4 3 2 3 2" xfId="1956"/>
    <cellStyle name="40% - 輔色4 3 2 3 2 2" xfId="1957"/>
    <cellStyle name="40% - 輔色4 3 2 3 2 2 2" xfId="1958"/>
    <cellStyle name="40% - 輔色4 3 2 3 2 3" xfId="1959"/>
    <cellStyle name="40% - 輔色4 3 2 3 3" xfId="1960"/>
    <cellStyle name="40% - 輔色4 3 2 3 3 2" xfId="1961"/>
    <cellStyle name="40% - 輔色4 3 2 3 4" xfId="1962"/>
    <cellStyle name="40% - 輔色4 3 2 4" xfId="1963"/>
    <cellStyle name="40% - 輔色4 3 2 4 2" xfId="1964"/>
    <cellStyle name="40% - 輔色4 3 2 4 2 2" xfId="1965"/>
    <cellStyle name="40% - 輔色4 3 2 4 3" xfId="1966"/>
    <cellStyle name="40% - 輔色4 3 2 5" xfId="1967"/>
    <cellStyle name="40% - 輔色4 3 2 5 2" xfId="1968"/>
    <cellStyle name="40% - 輔色4 3 2 6" xfId="1969"/>
    <cellStyle name="40% - 輔色4 3 3" xfId="1970"/>
    <cellStyle name="40% - 輔色4 3 3 2" xfId="1971"/>
    <cellStyle name="40% - 輔色4 3 3 2 2" xfId="1972"/>
    <cellStyle name="40% - 輔色4 3 3 2 2 2" xfId="1973"/>
    <cellStyle name="40% - 輔色4 3 3 2 2 2 2" xfId="1974"/>
    <cellStyle name="40% - 輔色4 3 3 2 2 3" xfId="1975"/>
    <cellStyle name="40% - 輔色4 3 3 2 3" xfId="1976"/>
    <cellStyle name="40% - 輔色4 3 3 2 3 2" xfId="1977"/>
    <cellStyle name="40% - 輔色4 3 3 2 4" xfId="1978"/>
    <cellStyle name="40% - 輔色4 3 3 3" xfId="1979"/>
    <cellStyle name="40% - 輔色4 3 3 3 2" xfId="1980"/>
    <cellStyle name="40% - 輔色4 3 3 3 2 2" xfId="1981"/>
    <cellStyle name="40% - 輔色4 3 3 3 3" xfId="1982"/>
    <cellStyle name="40% - 輔色4 3 3 4" xfId="1983"/>
    <cellStyle name="40% - 輔色4 3 3 4 2" xfId="1984"/>
    <cellStyle name="40% - 輔色4 3 3 5" xfId="1985"/>
    <cellStyle name="40% - 輔色4 3 4" xfId="1986"/>
    <cellStyle name="40% - 輔色4 3 4 2" xfId="1987"/>
    <cellStyle name="40% - 輔色4 3 4 2 2" xfId="1988"/>
    <cellStyle name="40% - 輔色4 3 4 2 2 2" xfId="1989"/>
    <cellStyle name="40% - 輔色4 3 4 2 3" xfId="1990"/>
    <cellStyle name="40% - 輔色4 3 4 3" xfId="1991"/>
    <cellStyle name="40% - 輔色4 3 4 3 2" xfId="1992"/>
    <cellStyle name="40% - 輔色4 3 4 4" xfId="1993"/>
    <cellStyle name="40% - 輔色4 3 5" xfId="1994"/>
    <cellStyle name="40% - 輔色4 3 5 2" xfId="1995"/>
    <cellStyle name="40% - 輔色4 3 5 2 2" xfId="1996"/>
    <cellStyle name="40% - 輔色4 3 5 3" xfId="1997"/>
    <cellStyle name="40% - 輔色4 3 6" xfId="1998"/>
    <cellStyle name="40% - 輔色4 3 6 2" xfId="1999"/>
    <cellStyle name="40% - 輔色4 3 7" xfId="2000"/>
    <cellStyle name="40% - 輔色4 30" xfId="2001"/>
    <cellStyle name="40% - 輔色4 31" xfId="2002"/>
    <cellStyle name="40% - 輔色4 32" xfId="2003"/>
    <cellStyle name="40% - 輔色4 4" xfId="2004"/>
    <cellStyle name="40% - 輔色4 4 2" xfId="2005"/>
    <cellStyle name="40% - 輔色4 4 2 2" xfId="2006"/>
    <cellStyle name="40% - 輔色4 4 2 2 2" xfId="2007"/>
    <cellStyle name="40% - 輔色4 4 2 2 2 2" xfId="2008"/>
    <cellStyle name="40% - 輔色4 4 2 2 3" xfId="2009"/>
    <cellStyle name="40% - 輔色4 4 2 3" xfId="2010"/>
    <cellStyle name="40% - 輔色4 4 2 3 2" xfId="2011"/>
    <cellStyle name="40% - 輔色4 4 2 4" xfId="2012"/>
    <cellStyle name="40% - 輔色4 4 3" xfId="2013"/>
    <cellStyle name="40% - 輔色4 4 3 2" xfId="2014"/>
    <cellStyle name="40% - 輔色4 4 3 2 2" xfId="2015"/>
    <cellStyle name="40% - 輔色4 4 3 2 2 2" xfId="2016"/>
    <cellStyle name="40% - 輔色4 4 3 2 3" xfId="2017"/>
    <cellStyle name="40% - 輔色4 4 3 3" xfId="2018"/>
    <cellStyle name="40% - 輔色4 4 3 3 2" xfId="2019"/>
    <cellStyle name="40% - 輔色4 4 3 4" xfId="2020"/>
    <cellStyle name="40% - 輔色4 4 4" xfId="2021"/>
    <cellStyle name="40% - 輔色4 4 4 2" xfId="2022"/>
    <cellStyle name="40% - 輔色4 4 4 2 2" xfId="2023"/>
    <cellStyle name="40% - 輔色4 4 4 3" xfId="2024"/>
    <cellStyle name="40% - 輔色4 4 5" xfId="2025"/>
    <cellStyle name="40% - 輔色4 4 5 2" xfId="2026"/>
    <cellStyle name="40% - 輔色4 4 6" xfId="2027"/>
    <cellStyle name="40% - 輔色4 5" xfId="2028"/>
    <cellStyle name="40% - 輔色4 5 2" xfId="2029"/>
    <cellStyle name="40% - 輔色4 5 2 2" xfId="2030"/>
    <cellStyle name="40% - 輔色4 5 2 2 2" xfId="2031"/>
    <cellStyle name="40% - 輔色4 5 2 2 2 2" xfId="2032"/>
    <cellStyle name="40% - 輔色4 5 2 2 3" xfId="2033"/>
    <cellStyle name="40% - 輔色4 5 2 3" xfId="2034"/>
    <cellStyle name="40% - 輔色4 5 2 3 2" xfId="2035"/>
    <cellStyle name="40% - 輔色4 5 2 4" xfId="2036"/>
    <cellStyle name="40% - 輔色4 5 3" xfId="2037"/>
    <cellStyle name="40% - 輔色4 5 3 2" xfId="2038"/>
    <cellStyle name="40% - 輔色4 5 3 2 2" xfId="2039"/>
    <cellStyle name="40% - 輔色4 5 3 3" xfId="2040"/>
    <cellStyle name="40% - 輔色4 5 4" xfId="2041"/>
    <cellStyle name="40% - 輔色4 5 4 2" xfId="2042"/>
    <cellStyle name="40% - 輔色4 5 5" xfId="2043"/>
    <cellStyle name="40% - 輔色4 6" xfId="2044"/>
    <cellStyle name="40% - 輔色4 6 2" xfId="2045"/>
    <cellStyle name="40% - 輔色4 6 2 2" xfId="2046"/>
    <cellStyle name="40% - 輔色4 6 2 2 2" xfId="2047"/>
    <cellStyle name="40% - 輔色4 6 2 3" xfId="2048"/>
    <cellStyle name="40% - 輔色4 6 3" xfId="2049"/>
    <cellStyle name="40% - 輔色4 6 3 2" xfId="2050"/>
    <cellStyle name="40% - 輔色4 6 4" xfId="2051"/>
    <cellStyle name="40% - 輔色4 7" xfId="2052"/>
    <cellStyle name="40% - 輔色4 7 2" xfId="2053"/>
    <cellStyle name="40% - 輔色4 7 2 2" xfId="2054"/>
    <cellStyle name="40% - 輔色4 7 2 2 2" xfId="2055"/>
    <cellStyle name="40% - 輔色4 7 2 3" xfId="2056"/>
    <cellStyle name="40% - 輔色4 7 3" xfId="2057"/>
    <cellStyle name="40% - 輔色4 7 3 2" xfId="2058"/>
    <cellStyle name="40% - 輔色4 7 4" xfId="2059"/>
    <cellStyle name="40% - 輔色4 8" xfId="2060"/>
    <cellStyle name="40% - 輔色4 8 2" xfId="2061"/>
    <cellStyle name="40% - 輔色4 8 2 2" xfId="2062"/>
    <cellStyle name="40% - 輔色4 8 2 2 2" xfId="2063"/>
    <cellStyle name="40% - 輔色4 8 2 3" xfId="2064"/>
    <cellStyle name="40% - 輔色4 8 3" xfId="2065"/>
    <cellStyle name="40% - 輔色4 8 3 2" xfId="2066"/>
    <cellStyle name="40% - 輔色4 8 4" xfId="2067"/>
    <cellStyle name="40% - 輔色4 9" xfId="2068"/>
    <cellStyle name="40% - 輔色4 9 2" xfId="2069"/>
    <cellStyle name="40% - 輔色4 9 2 2" xfId="2070"/>
    <cellStyle name="40% - 輔色4 9 3" xfId="2071"/>
    <cellStyle name="40% - 輔色5 10" xfId="2072"/>
    <cellStyle name="40% - 輔色5 10 2" xfId="2073"/>
    <cellStyle name="40% - 輔色5 10 2 2" xfId="2074"/>
    <cellStyle name="40% - 輔色5 10 3" xfId="2075"/>
    <cellStyle name="40% - 輔色5 11" xfId="2076"/>
    <cellStyle name="40% - 輔色5 11 2" xfId="2077"/>
    <cellStyle name="40% - 輔色5 12" xfId="2078"/>
    <cellStyle name="40% - 輔色5 13" xfId="2079"/>
    <cellStyle name="40% - 輔色5 14" xfId="2080"/>
    <cellStyle name="40% - 輔色5 15" xfId="2081"/>
    <cellStyle name="40% - 輔色5 16" xfId="2082"/>
    <cellStyle name="40% - 輔色5 17" xfId="2083"/>
    <cellStyle name="40% - 輔色5 18" xfId="2084"/>
    <cellStyle name="40% - 輔色5 19" xfId="2085"/>
    <cellStyle name="40% - 輔色5 2" xfId="2086"/>
    <cellStyle name="40% - 輔色5 2 2" xfId="2087"/>
    <cellStyle name="40% - 輔色5 2 2 2" xfId="2088"/>
    <cellStyle name="40% - 輔色5 2 2 2 2" xfId="2089"/>
    <cellStyle name="40% - 輔色5 2 2 2 2 2" xfId="2090"/>
    <cellStyle name="40% - 輔色5 2 2 2 2 2 2" xfId="2091"/>
    <cellStyle name="40% - 輔色5 2 2 2 2 3" xfId="2092"/>
    <cellStyle name="40% - 輔色5 2 2 2 3" xfId="2093"/>
    <cellStyle name="40% - 輔色5 2 2 2 3 2" xfId="2094"/>
    <cellStyle name="40% - 輔色5 2 2 2 4" xfId="2095"/>
    <cellStyle name="40% - 輔色5 2 2 3" xfId="2096"/>
    <cellStyle name="40% - 輔色5 2 2 3 2" xfId="2097"/>
    <cellStyle name="40% - 輔色5 2 2 3 2 2" xfId="2098"/>
    <cellStyle name="40% - 輔色5 2 2 3 2 2 2" xfId="2099"/>
    <cellStyle name="40% - 輔色5 2 2 3 2 3" xfId="2100"/>
    <cellStyle name="40% - 輔色5 2 2 3 3" xfId="2101"/>
    <cellStyle name="40% - 輔色5 2 2 3 3 2" xfId="2102"/>
    <cellStyle name="40% - 輔色5 2 2 3 4" xfId="2103"/>
    <cellStyle name="40% - 輔色5 2 2 4" xfId="2104"/>
    <cellStyle name="40% - 輔色5 2 2 4 2" xfId="2105"/>
    <cellStyle name="40% - 輔色5 2 2 4 2 2" xfId="2106"/>
    <cellStyle name="40% - 輔色5 2 2 4 3" xfId="2107"/>
    <cellStyle name="40% - 輔色5 2 2 5" xfId="2108"/>
    <cellStyle name="40% - 輔色5 2 2 5 2" xfId="2109"/>
    <cellStyle name="40% - 輔色5 2 2 6" xfId="2110"/>
    <cellStyle name="40% - 輔色5 2 3" xfId="2111"/>
    <cellStyle name="40% - 輔色5 2 3 2" xfId="2112"/>
    <cellStyle name="40% - 輔色5 2 3 2 2" xfId="2113"/>
    <cellStyle name="40% - 輔色5 2 3 2 2 2" xfId="2114"/>
    <cellStyle name="40% - 輔色5 2 3 2 2 2 2" xfId="2115"/>
    <cellStyle name="40% - 輔色5 2 3 2 2 3" xfId="2116"/>
    <cellStyle name="40% - 輔色5 2 3 2 3" xfId="2117"/>
    <cellStyle name="40% - 輔色5 2 3 2 3 2" xfId="2118"/>
    <cellStyle name="40% - 輔色5 2 3 2 4" xfId="2119"/>
    <cellStyle name="40% - 輔色5 2 3 3" xfId="2120"/>
    <cellStyle name="40% - 輔色5 2 3 3 2" xfId="2121"/>
    <cellStyle name="40% - 輔色5 2 3 3 2 2" xfId="2122"/>
    <cellStyle name="40% - 輔色5 2 3 3 3" xfId="2123"/>
    <cellStyle name="40% - 輔色5 2 3 4" xfId="2124"/>
    <cellStyle name="40% - 輔色5 2 3 4 2" xfId="2125"/>
    <cellStyle name="40% - 輔色5 2 3 5" xfId="2126"/>
    <cellStyle name="40% - 輔色5 2 4" xfId="2127"/>
    <cellStyle name="40% - 輔色5 2 4 2" xfId="2128"/>
    <cellStyle name="40% - 輔色5 2 4 2 2" xfId="2129"/>
    <cellStyle name="40% - 輔色5 2 4 2 2 2" xfId="2130"/>
    <cellStyle name="40% - 輔色5 2 4 2 3" xfId="2131"/>
    <cellStyle name="40% - 輔色5 2 4 3" xfId="2132"/>
    <cellStyle name="40% - 輔色5 2 4 3 2" xfId="2133"/>
    <cellStyle name="40% - 輔色5 2 4 4" xfId="2134"/>
    <cellStyle name="40% - 輔色5 2 5" xfId="2135"/>
    <cellStyle name="40% - 輔色5 2 5 2" xfId="2136"/>
    <cellStyle name="40% - 輔色5 2 5 2 2" xfId="2137"/>
    <cellStyle name="40% - 輔色5 2 5 3" xfId="2138"/>
    <cellStyle name="40% - 輔色5 2 6" xfId="2139"/>
    <cellStyle name="40% - 輔色5 2 6 2" xfId="2140"/>
    <cellStyle name="40% - 輔色5 2 7" xfId="2141"/>
    <cellStyle name="40% - 輔色5 20" xfId="2142"/>
    <cellStyle name="40% - 輔色5 21" xfId="2143"/>
    <cellStyle name="40% - 輔色5 22" xfId="2144"/>
    <cellStyle name="40% - 輔色5 23" xfId="2145"/>
    <cellStyle name="40% - 輔色5 24" xfId="2146"/>
    <cellStyle name="40% - 輔色5 25" xfId="2147"/>
    <cellStyle name="40% - 輔色5 26" xfId="2148"/>
    <cellStyle name="40% - 輔色5 27" xfId="2149"/>
    <cellStyle name="40% - 輔色5 28" xfId="2150"/>
    <cellStyle name="40% - 輔色5 29" xfId="2151"/>
    <cellStyle name="40% - 輔色5 3" xfId="2152"/>
    <cellStyle name="40% - 輔色5 3 2" xfId="2153"/>
    <cellStyle name="40% - 輔色5 3 2 2" xfId="2154"/>
    <cellStyle name="40% - 輔色5 3 2 2 2" xfId="2155"/>
    <cellStyle name="40% - 輔色5 3 2 2 2 2" xfId="2156"/>
    <cellStyle name="40% - 輔色5 3 2 2 2 2 2" xfId="2157"/>
    <cellStyle name="40% - 輔色5 3 2 2 2 3" xfId="2158"/>
    <cellStyle name="40% - 輔色5 3 2 2 3" xfId="2159"/>
    <cellStyle name="40% - 輔色5 3 2 2 3 2" xfId="2160"/>
    <cellStyle name="40% - 輔色5 3 2 2 4" xfId="2161"/>
    <cellStyle name="40% - 輔色5 3 2 3" xfId="2162"/>
    <cellStyle name="40% - 輔色5 3 2 3 2" xfId="2163"/>
    <cellStyle name="40% - 輔色5 3 2 3 2 2" xfId="2164"/>
    <cellStyle name="40% - 輔色5 3 2 3 2 2 2" xfId="2165"/>
    <cellStyle name="40% - 輔色5 3 2 3 2 3" xfId="2166"/>
    <cellStyle name="40% - 輔色5 3 2 3 3" xfId="2167"/>
    <cellStyle name="40% - 輔色5 3 2 3 3 2" xfId="2168"/>
    <cellStyle name="40% - 輔色5 3 2 3 4" xfId="2169"/>
    <cellStyle name="40% - 輔色5 3 2 4" xfId="2170"/>
    <cellStyle name="40% - 輔色5 3 2 4 2" xfId="2171"/>
    <cellStyle name="40% - 輔色5 3 2 4 2 2" xfId="2172"/>
    <cellStyle name="40% - 輔色5 3 2 4 3" xfId="2173"/>
    <cellStyle name="40% - 輔色5 3 2 5" xfId="2174"/>
    <cellStyle name="40% - 輔色5 3 2 5 2" xfId="2175"/>
    <cellStyle name="40% - 輔色5 3 2 6" xfId="2176"/>
    <cellStyle name="40% - 輔色5 3 3" xfId="2177"/>
    <cellStyle name="40% - 輔色5 3 3 2" xfId="2178"/>
    <cellStyle name="40% - 輔色5 3 3 2 2" xfId="2179"/>
    <cellStyle name="40% - 輔色5 3 3 2 2 2" xfId="2180"/>
    <cellStyle name="40% - 輔色5 3 3 2 2 2 2" xfId="2181"/>
    <cellStyle name="40% - 輔色5 3 3 2 2 3" xfId="2182"/>
    <cellStyle name="40% - 輔色5 3 3 2 3" xfId="2183"/>
    <cellStyle name="40% - 輔色5 3 3 2 3 2" xfId="2184"/>
    <cellStyle name="40% - 輔色5 3 3 2 4" xfId="2185"/>
    <cellStyle name="40% - 輔色5 3 3 3" xfId="2186"/>
    <cellStyle name="40% - 輔色5 3 3 3 2" xfId="2187"/>
    <cellStyle name="40% - 輔色5 3 3 3 2 2" xfId="2188"/>
    <cellStyle name="40% - 輔色5 3 3 3 3" xfId="2189"/>
    <cellStyle name="40% - 輔色5 3 3 4" xfId="2190"/>
    <cellStyle name="40% - 輔色5 3 3 4 2" xfId="2191"/>
    <cellStyle name="40% - 輔色5 3 3 5" xfId="2192"/>
    <cellStyle name="40% - 輔色5 3 4" xfId="2193"/>
    <cellStyle name="40% - 輔色5 3 4 2" xfId="2194"/>
    <cellStyle name="40% - 輔色5 3 4 2 2" xfId="2195"/>
    <cellStyle name="40% - 輔色5 3 4 2 2 2" xfId="2196"/>
    <cellStyle name="40% - 輔色5 3 4 2 3" xfId="2197"/>
    <cellStyle name="40% - 輔色5 3 4 3" xfId="2198"/>
    <cellStyle name="40% - 輔色5 3 4 3 2" xfId="2199"/>
    <cellStyle name="40% - 輔色5 3 4 4" xfId="2200"/>
    <cellStyle name="40% - 輔色5 3 5" xfId="2201"/>
    <cellStyle name="40% - 輔色5 3 5 2" xfId="2202"/>
    <cellStyle name="40% - 輔色5 3 5 2 2" xfId="2203"/>
    <cellStyle name="40% - 輔色5 3 5 3" xfId="2204"/>
    <cellStyle name="40% - 輔色5 3 6" xfId="2205"/>
    <cellStyle name="40% - 輔色5 3 6 2" xfId="2206"/>
    <cellStyle name="40% - 輔色5 3 7" xfId="2207"/>
    <cellStyle name="40% - 輔色5 30" xfId="2208"/>
    <cellStyle name="40% - 輔色5 31" xfId="2209"/>
    <cellStyle name="40% - 輔色5 32" xfId="2210"/>
    <cellStyle name="40% - 輔色5 4" xfId="2211"/>
    <cellStyle name="40% - 輔色5 4 2" xfId="2212"/>
    <cellStyle name="40% - 輔色5 4 2 2" xfId="2213"/>
    <cellStyle name="40% - 輔色5 4 2 2 2" xfId="2214"/>
    <cellStyle name="40% - 輔色5 4 2 2 2 2" xfId="2215"/>
    <cellStyle name="40% - 輔色5 4 2 2 3" xfId="2216"/>
    <cellStyle name="40% - 輔色5 4 2 3" xfId="2217"/>
    <cellStyle name="40% - 輔色5 4 2 3 2" xfId="2218"/>
    <cellStyle name="40% - 輔色5 4 2 4" xfId="2219"/>
    <cellStyle name="40% - 輔色5 4 3" xfId="2220"/>
    <cellStyle name="40% - 輔色5 4 3 2" xfId="2221"/>
    <cellStyle name="40% - 輔色5 4 3 2 2" xfId="2222"/>
    <cellStyle name="40% - 輔色5 4 3 2 2 2" xfId="2223"/>
    <cellStyle name="40% - 輔色5 4 3 2 3" xfId="2224"/>
    <cellStyle name="40% - 輔色5 4 3 3" xfId="2225"/>
    <cellStyle name="40% - 輔色5 4 3 3 2" xfId="2226"/>
    <cellStyle name="40% - 輔色5 4 3 4" xfId="2227"/>
    <cellStyle name="40% - 輔色5 4 4" xfId="2228"/>
    <cellStyle name="40% - 輔色5 4 4 2" xfId="2229"/>
    <cellStyle name="40% - 輔色5 4 4 2 2" xfId="2230"/>
    <cellStyle name="40% - 輔色5 4 4 3" xfId="2231"/>
    <cellStyle name="40% - 輔色5 4 5" xfId="2232"/>
    <cellStyle name="40% - 輔色5 4 5 2" xfId="2233"/>
    <cellStyle name="40% - 輔色5 4 6" xfId="2234"/>
    <cellStyle name="40% - 輔色5 5" xfId="2235"/>
    <cellStyle name="40% - 輔色5 5 2" xfId="2236"/>
    <cellStyle name="40% - 輔色5 5 2 2" xfId="2237"/>
    <cellStyle name="40% - 輔色5 5 2 2 2" xfId="2238"/>
    <cellStyle name="40% - 輔色5 5 2 2 2 2" xfId="2239"/>
    <cellStyle name="40% - 輔色5 5 2 2 3" xfId="2240"/>
    <cellStyle name="40% - 輔色5 5 2 3" xfId="2241"/>
    <cellStyle name="40% - 輔色5 5 2 3 2" xfId="2242"/>
    <cellStyle name="40% - 輔色5 5 2 4" xfId="2243"/>
    <cellStyle name="40% - 輔色5 5 3" xfId="2244"/>
    <cellStyle name="40% - 輔色5 5 3 2" xfId="2245"/>
    <cellStyle name="40% - 輔色5 5 3 2 2" xfId="2246"/>
    <cellStyle name="40% - 輔色5 5 3 3" xfId="2247"/>
    <cellStyle name="40% - 輔色5 5 4" xfId="2248"/>
    <cellStyle name="40% - 輔色5 5 4 2" xfId="2249"/>
    <cellStyle name="40% - 輔色5 5 5" xfId="2250"/>
    <cellStyle name="40% - 輔色5 6" xfId="2251"/>
    <cellStyle name="40% - 輔色5 6 2" xfId="2252"/>
    <cellStyle name="40% - 輔色5 6 2 2" xfId="2253"/>
    <cellStyle name="40% - 輔色5 6 2 2 2" xfId="2254"/>
    <cellStyle name="40% - 輔色5 6 2 3" xfId="2255"/>
    <cellStyle name="40% - 輔色5 6 3" xfId="2256"/>
    <cellStyle name="40% - 輔色5 6 3 2" xfId="2257"/>
    <cellStyle name="40% - 輔色5 6 4" xfId="2258"/>
    <cellStyle name="40% - 輔色5 7" xfId="2259"/>
    <cellStyle name="40% - 輔色5 7 2" xfId="2260"/>
    <cellStyle name="40% - 輔色5 7 2 2" xfId="2261"/>
    <cellStyle name="40% - 輔色5 7 2 2 2" xfId="2262"/>
    <cellStyle name="40% - 輔色5 7 2 3" xfId="2263"/>
    <cellStyle name="40% - 輔色5 7 3" xfId="2264"/>
    <cellStyle name="40% - 輔色5 7 3 2" xfId="2265"/>
    <cellStyle name="40% - 輔色5 7 4" xfId="2266"/>
    <cellStyle name="40% - 輔色5 8" xfId="2267"/>
    <cellStyle name="40% - 輔色5 8 2" xfId="2268"/>
    <cellStyle name="40% - 輔色5 8 2 2" xfId="2269"/>
    <cellStyle name="40% - 輔色5 8 2 2 2" xfId="2270"/>
    <cellStyle name="40% - 輔色5 8 2 3" xfId="2271"/>
    <cellStyle name="40% - 輔色5 8 3" xfId="2272"/>
    <cellStyle name="40% - 輔色5 8 3 2" xfId="2273"/>
    <cellStyle name="40% - 輔色5 8 4" xfId="2274"/>
    <cellStyle name="40% - 輔色5 9" xfId="2275"/>
    <cellStyle name="40% - 輔色5 9 2" xfId="2276"/>
    <cellStyle name="40% - 輔色5 9 2 2" xfId="2277"/>
    <cellStyle name="40% - 輔色5 9 3" xfId="2278"/>
    <cellStyle name="40% - 輔色6 10" xfId="2279"/>
    <cellStyle name="40% - 輔色6 10 2" xfId="2280"/>
    <cellStyle name="40% - 輔色6 10 2 2" xfId="2281"/>
    <cellStyle name="40% - 輔色6 10 3" xfId="2282"/>
    <cellStyle name="40% - 輔色6 11" xfId="2283"/>
    <cellStyle name="40% - 輔色6 11 2" xfId="2284"/>
    <cellStyle name="40% - 輔色6 12" xfId="2285"/>
    <cellStyle name="40% - 輔色6 13" xfId="2286"/>
    <cellStyle name="40% - 輔色6 14" xfId="2287"/>
    <cellStyle name="40% - 輔色6 15" xfId="2288"/>
    <cellStyle name="40% - 輔色6 16" xfId="2289"/>
    <cellStyle name="40% - 輔色6 17" xfId="2290"/>
    <cellStyle name="40% - 輔色6 18" xfId="2291"/>
    <cellStyle name="40% - 輔色6 19" xfId="2292"/>
    <cellStyle name="40% - 輔色6 2" xfId="2293"/>
    <cellStyle name="40% - 輔色6 2 2" xfId="2294"/>
    <cellStyle name="40% - 輔色6 2 2 2" xfId="2295"/>
    <cellStyle name="40% - 輔色6 2 2 2 2" xfId="2296"/>
    <cellStyle name="40% - 輔色6 2 2 2 2 2" xfId="2297"/>
    <cellStyle name="40% - 輔色6 2 2 2 2 2 2" xfId="2298"/>
    <cellStyle name="40% - 輔色6 2 2 2 2 3" xfId="2299"/>
    <cellStyle name="40% - 輔色6 2 2 2 3" xfId="2300"/>
    <cellStyle name="40% - 輔色6 2 2 2 3 2" xfId="2301"/>
    <cellStyle name="40% - 輔色6 2 2 2 4" xfId="2302"/>
    <cellStyle name="40% - 輔色6 2 2 3" xfId="2303"/>
    <cellStyle name="40% - 輔色6 2 2 3 2" xfId="2304"/>
    <cellStyle name="40% - 輔色6 2 2 3 2 2" xfId="2305"/>
    <cellStyle name="40% - 輔色6 2 2 3 2 2 2" xfId="2306"/>
    <cellStyle name="40% - 輔色6 2 2 3 2 3" xfId="2307"/>
    <cellStyle name="40% - 輔色6 2 2 3 3" xfId="2308"/>
    <cellStyle name="40% - 輔色6 2 2 3 3 2" xfId="2309"/>
    <cellStyle name="40% - 輔色6 2 2 3 4" xfId="2310"/>
    <cellStyle name="40% - 輔色6 2 2 4" xfId="2311"/>
    <cellStyle name="40% - 輔色6 2 2 4 2" xfId="2312"/>
    <cellStyle name="40% - 輔色6 2 2 4 2 2" xfId="2313"/>
    <cellStyle name="40% - 輔色6 2 2 4 3" xfId="2314"/>
    <cellStyle name="40% - 輔色6 2 2 5" xfId="2315"/>
    <cellStyle name="40% - 輔色6 2 2 5 2" xfId="2316"/>
    <cellStyle name="40% - 輔色6 2 2 6" xfId="2317"/>
    <cellStyle name="40% - 輔色6 2 3" xfId="2318"/>
    <cellStyle name="40% - 輔色6 2 3 2" xfId="2319"/>
    <cellStyle name="40% - 輔色6 2 3 2 2" xfId="2320"/>
    <cellStyle name="40% - 輔色6 2 3 2 2 2" xfId="2321"/>
    <cellStyle name="40% - 輔色6 2 3 2 2 2 2" xfId="2322"/>
    <cellStyle name="40% - 輔色6 2 3 2 2 3" xfId="2323"/>
    <cellStyle name="40% - 輔色6 2 3 2 3" xfId="2324"/>
    <cellStyle name="40% - 輔色6 2 3 2 3 2" xfId="2325"/>
    <cellStyle name="40% - 輔色6 2 3 2 4" xfId="2326"/>
    <cellStyle name="40% - 輔色6 2 3 3" xfId="2327"/>
    <cellStyle name="40% - 輔色6 2 3 3 2" xfId="2328"/>
    <cellStyle name="40% - 輔色6 2 3 3 2 2" xfId="2329"/>
    <cellStyle name="40% - 輔色6 2 3 3 3" xfId="2330"/>
    <cellStyle name="40% - 輔色6 2 3 4" xfId="2331"/>
    <cellStyle name="40% - 輔色6 2 3 4 2" xfId="2332"/>
    <cellStyle name="40% - 輔色6 2 3 5" xfId="2333"/>
    <cellStyle name="40% - 輔色6 2 4" xfId="2334"/>
    <cellStyle name="40% - 輔色6 2 4 2" xfId="2335"/>
    <cellStyle name="40% - 輔色6 2 4 2 2" xfId="2336"/>
    <cellStyle name="40% - 輔色6 2 4 2 2 2" xfId="2337"/>
    <cellStyle name="40% - 輔色6 2 4 2 3" xfId="2338"/>
    <cellStyle name="40% - 輔色6 2 4 3" xfId="2339"/>
    <cellStyle name="40% - 輔色6 2 4 3 2" xfId="2340"/>
    <cellStyle name="40% - 輔色6 2 4 4" xfId="2341"/>
    <cellStyle name="40% - 輔色6 2 5" xfId="2342"/>
    <cellStyle name="40% - 輔色6 2 5 2" xfId="2343"/>
    <cellStyle name="40% - 輔色6 2 5 2 2" xfId="2344"/>
    <cellStyle name="40% - 輔色6 2 5 3" xfId="2345"/>
    <cellStyle name="40% - 輔色6 2 6" xfId="2346"/>
    <cellStyle name="40% - 輔色6 2 6 2" xfId="2347"/>
    <cellStyle name="40% - 輔色6 2 7" xfId="2348"/>
    <cellStyle name="40% - 輔色6 20" xfId="2349"/>
    <cellStyle name="40% - 輔色6 21" xfId="2350"/>
    <cellStyle name="40% - 輔色6 22" xfId="2351"/>
    <cellStyle name="40% - 輔色6 23" xfId="2352"/>
    <cellStyle name="40% - 輔色6 24" xfId="2353"/>
    <cellStyle name="40% - 輔色6 25" xfId="2354"/>
    <cellStyle name="40% - 輔色6 26" xfId="2355"/>
    <cellStyle name="40% - 輔色6 27" xfId="2356"/>
    <cellStyle name="40% - 輔色6 28" xfId="2357"/>
    <cellStyle name="40% - 輔色6 29" xfId="2358"/>
    <cellStyle name="40% - 輔色6 3" xfId="2359"/>
    <cellStyle name="40% - 輔色6 3 2" xfId="2360"/>
    <cellStyle name="40% - 輔色6 3 2 2" xfId="2361"/>
    <cellStyle name="40% - 輔色6 3 2 2 2" xfId="2362"/>
    <cellStyle name="40% - 輔色6 3 2 2 2 2" xfId="2363"/>
    <cellStyle name="40% - 輔色6 3 2 2 2 2 2" xfId="2364"/>
    <cellStyle name="40% - 輔色6 3 2 2 2 3" xfId="2365"/>
    <cellStyle name="40% - 輔色6 3 2 2 3" xfId="2366"/>
    <cellStyle name="40% - 輔色6 3 2 2 3 2" xfId="2367"/>
    <cellStyle name="40% - 輔色6 3 2 2 4" xfId="2368"/>
    <cellStyle name="40% - 輔色6 3 2 3" xfId="2369"/>
    <cellStyle name="40% - 輔色6 3 2 3 2" xfId="2370"/>
    <cellStyle name="40% - 輔色6 3 2 3 2 2" xfId="2371"/>
    <cellStyle name="40% - 輔色6 3 2 3 2 2 2" xfId="2372"/>
    <cellStyle name="40% - 輔色6 3 2 3 2 3" xfId="2373"/>
    <cellStyle name="40% - 輔色6 3 2 3 3" xfId="2374"/>
    <cellStyle name="40% - 輔色6 3 2 3 3 2" xfId="2375"/>
    <cellStyle name="40% - 輔色6 3 2 3 4" xfId="2376"/>
    <cellStyle name="40% - 輔色6 3 2 4" xfId="2377"/>
    <cellStyle name="40% - 輔色6 3 2 4 2" xfId="2378"/>
    <cellStyle name="40% - 輔色6 3 2 4 2 2" xfId="2379"/>
    <cellStyle name="40% - 輔色6 3 2 4 3" xfId="2380"/>
    <cellStyle name="40% - 輔色6 3 2 5" xfId="2381"/>
    <cellStyle name="40% - 輔色6 3 2 5 2" xfId="2382"/>
    <cellStyle name="40% - 輔色6 3 2 6" xfId="2383"/>
    <cellStyle name="40% - 輔色6 3 3" xfId="2384"/>
    <cellStyle name="40% - 輔色6 3 3 2" xfId="2385"/>
    <cellStyle name="40% - 輔色6 3 3 2 2" xfId="2386"/>
    <cellStyle name="40% - 輔色6 3 3 2 2 2" xfId="2387"/>
    <cellStyle name="40% - 輔色6 3 3 2 2 2 2" xfId="2388"/>
    <cellStyle name="40% - 輔色6 3 3 2 2 3" xfId="2389"/>
    <cellStyle name="40% - 輔色6 3 3 2 3" xfId="2390"/>
    <cellStyle name="40% - 輔色6 3 3 2 3 2" xfId="2391"/>
    <cellStyle name="40% - 輔色6 3 3 2 4" xfId="2392"/>
    <cellStyle name="40% - 輔色6 3 3 3" xfId="2393"/>
    <cellStyle name="40% - 輔色6 3 3 3 2" xfId="2394"/>
    <cellStyle name="40% - 輔色6 3 3 3 2 2" xfId="2395"/>
    <cellStyle name="40% - 輔色6 3 3 3 3" xfId="2396"/>
    <cellStyle name="40% - 輔色6 3 3 4" xfId="2397"/>
    <cellStyle name="40% - 輔色6 3 3 4 2" xfId="2398"/>
    <cellStyle name="40% - 輔色6 3 3 5" xfId="2399"/>
    <cellStyle name="40% - 輔色6 3 4" xfId="2400"/>
    <cellStyle name="40% - 輔色6 3 4 2" xfId="2401"/>
    <cellStyle name="40% - 輔色6 3 4 2 2" xfId="2402"/>
    <cellStyle name="40% - 輔色6 3 4 2 2 2" xfId="2403"/>
    <cellStyle name="40% - 輔色6 3 4 2 3" xfId="2404"/>
    <cellStyle name="40% - 輔色6 3 4 3" xfId="2405"/>
    <cellStyle name="40% - 輔色6 3 4 3 2" xfId="2406"/>
    <cellStyle name="40% - 輔色6 3 4 4" xfId="2407"/>
    <cellStyle name="40% - 輔色6 3 5" xfId="2408"/>
    <cellStyle name="40% - 輔色6 3 5 2" xfId="2409"/>
    <cellStyle name="40% - 輔色6 3 5 2 2" xfId="2410"/>
    <cellStyle name="40% - 輔色6 3 5 3" xfId="2411"/>
    <cellStyle name="40% - 輔色6 3 6" xfId="2412"/>
    <cellStyle name="40% - 輔色6 3 6 2" xfId="2413"/>
    <cellStyle name="40% - 輔色6 3 7" xfId="2414"/>
    <cellStyle name="40% - 輔色6 30" xfId="2415"/>
    <cellStyle name="40% - 輔色6 31" xfId="2416"/>
    <cellStyle name="40% - 輔色6 32" xfId="2417"/>
    <cellStyle name="40% - 輔色6 4" xfId="2418"/>
    <cellStyle name="40% - 輔色6 4 2" xfId="2419"/>
    <cellStyle name="40% - 輔色6 4 2 2" xfId="2420"/>
    <cellStyle name="40% - 輔色6 4 2 2 2" xfId="2421"/>
    <cellStyle name="40% - 輔色6 4 2 2 2 2" xfId="2422"/>
    <cellStyle name="40% - 輔色6 4 2 2 3" xfId="2423"/>
    <cellStyle name="40% - 輔色6 4 2 3" xfId="2424"/>
    <cellStyle name="40% - 輔色6 4 2 3 2" xfId="2425"/>
    <cellStyle name="40% - 輔色6 4 2 4" xfId="2426"/>
    <cellStyle name="40% - 輔色6 4 3" xfId="2427"/>
    <cellStyle name="40% - 輔色6 4 3 2" xfId="2428"/>
    <cellStyle name="40% - 輔色6 4 3 2 2" xfId="2429"/>
    <cellStyle name="40% - 輔色6 4 3 2 2 2" xfId="2430"/>
    <cellStyle name="40% - 輔色6 4 3 2 3" xfId="2431"/>
    <cellStyle name="40% - 輔色6 4 3 3" xfId="2432"/>
    <cellStyle name="40% - 輔色6 4 3 3 2" xfId="2433"/>
    <cellStyle name="40% - 輔色6 4 3 4" xfId="2434"/>
    <cellStyle name="40% - 輔色6 4 4" xfId="2435"/>
    <cellStyle name="40% - 輔色6 4 4 2" xfId="2436"/>
    <cellStyle name="40% - 輔色6 4 4 2 2" xfId="2437"/>
    <cellStyle name="40% - 輔色6 4 4 3" xfId="2438"/>
    <cellStyle name="40% - 輔色6 4 5" xfId="2439"/>
    <cellStyle name="40% - 輔色6 4 5 2" xfId="2440"/>
    <cellStyle name="40% - 輔色6 4 6" xfId="2441"/>
    <cellStyle name="40% - 輔色6 5" xfId="2442"/>
    <cellStyle name="40% - 輔色6 5 2" xfId="2443"/>
    <cellStyle name="40% - 輔色6 5 2 2" xfId="2444"/>
    <cellStyle name="40% - 輔色6 5 2 2 2" xfId="2445"/>
    <cellStyle name="40% - 輔色6 5 2 2 2 2" xfId="2446"/>
    <cellStyle name="40% - 輔色6 5 2 2 3" xfId="2447"/>
    <cellStyle name="40% - 輔色6 5 2 3" xfId="2448"/>
    <cellStyle name="40% - 輔色6 5 2 3 2" xfId="2449"/>
    <cellStyle name="40% - 輔色6 5 2 4" xfId="2450"/>
    <cellStyle name="40% - 輔色6 5 3" xfId="2451"/>
    <cellStyle name="40% - 輔色6 5 3 2" xfId="2452"/>
    <cellStyle name="40% - 輔色6 5 3 2 2" xfId="2453"/>
    <cellStyle name="40% - 輔色6 5 3 3" xfId="2454"/>
    <cellStyle name="40% - 輔色6 5 4" xfId="2455"/>
    <cellStyle name="40% - 輔色6 5 4 2" xfId="2456"/>
    <cellStyle name="40% - 輔色6 5 5" xfId="2457"/>
    <cellStyle name="40% - 輔色6 6" xfId="2458"/>
    <cellStyle name="40% - 輔色6 6 2" xfId="2459"/>
    <cellStyle name="40% - 輔色6 6 2 2" xfId="2460"/>
    <cellStyle name="40% - 輔色6 6 2 2 2" xfId="2461"/>
    <cellStyle name="40% - 輔色6 6 2 3" xfId="2462"/>
    <cellStyle name="40% - 輔色6 6 3" xfId="2463"/>
    <cellStyle name="40% - 輔色6 6 3 2" xfId="2464"/>
    <cellStyle name="40% - 輔色6 6 4" xfId="2465"/>
    <cellStyle name="40% - 輔色6 7" xfId="2466"/>
    <cellStyle name="40% - 輔色6 7 2" xfId="2467"/>
    <cellStyle name="40% - 輔色6 7 2 2" xfId="2468"/>
    <cellStyle name="40% - 輔色6 7 2 2 2" xfId="2469"/>
    <cellStyle name="40% - 輔色6 7 2 3" xfId="2470"/>
    <cellStyle name="40% - 輔色6 7 3" xfId="2471"/>
    <cellStyle name="40% - 輔色6 7 3 2" xfId="2472"/>
    <cellStyle name="40% - 輔色6 7 4" xfId="2473"/>
    <cellStyle name="40% - 輔色6 8" xfId="2474"/>
    <cellStyle name="40% - 輔色6 8 2" xfId="2475"/>
    <cellStyle name="40% - 輔色6 8 2 2" xfId="2476"/>
    <cellStyle name="40% - 輔色6 8 2 2 2" xfId="2477"/>
    <cellStyle name="40% - 輔色6 8 2 3" xfId="2478"/>
    <cellStyle name="40% - 輔色6 8 3" xfId="2479"/>
    <cellStyle name="40% - 輔色6 8 3 2" xfId="2480"/>
    <cellStyle name="40% - 輔色6 8 4" xfId="2481"/>
    <cellStyle name="40% - 輔色6 9" xfId="2482"/>
    <cellStyle name="40% - 輔色6 9 2" xfId="2483"/>
    <cellStyle name="40% - 輔色6 9 2 2" xfId="2484"/>
    <cellStyle name="40% - 輔色6 9 3" xfId="2485"/>
    <cellStyle name="60% - 輔色1 10" xfId="2486"/>
    <cellStyle name="60% - 輔色1 11" xfId="2487"/>
    <cellStyle name="60% - 輔色1 12" xfId="2488"/>
    <cellStyle name="60% - 輔色1 13" xfId="2489"/>
    <cellStyle name="60% - 輔色1 14" xfId="2490"/>
    <cellStyle name="60% - 輔色1 15" xfId="2491"/>
    <cellStyle name="60% - 輔色1 16" xfId="2492"/>
    <cellStyle name="60% - 輔色1 17" xfId="2493"/>
    <cellStyle name="60% - 輔色1 18" xfId="2494"/>
    <cellStyle name="60% - 輔色1 19" xfId="2495"/>
    <cellStyle name="60% - 輔色1 2" xfId="2496"/>
    <cellStyle name="60% - 輔色1 20" xfId="2497"/>
    <cellStyle name="60% - 輔色1 21" xfId="2498"/>
    <cellStyle name="60% - 輔色1 22" xfId="2499"/>
    <cellStyle name="60% - 輔色1 23" xfId="2500"/>
    <cellStyle name="60% - 輔色1 24" xfId="2501"/>
    <cellStyle name="60% - 輔色1 25" xfId="2502"/>
    <cellStyle name="60% - 輔色1 26" xfId="2503"/>
    <cellStyle name="60% - 輔色1 27" xfId="2504"/>
    <cellStyle name="60% - 輔色1 28" xfId="2505"/>
    <cellStyle name="60% - 輔色1 29" xfId="2506"/>
    <cellStyle name="60% - 輔色1 3" xfId="2507"/>
    <cellStyle name="60% - 輔色1 30" xfId="2508"/>
    <cellStyle name="60% - 輔色1 31" xfId="2509"/>
    <cellStyle name="60% - 輔色1 32" xfId="2510"/>
    <cellStyle name="60% - 輔色1 4" xfId="2511"/>
    <cellStyle name="60% - 輔色1 5" xfId="2512"/>
    <cellStyle name="60% - 輔色1 6" xfId="2513"/>
    <cellStyle name="60% - 輔色1 7" xfId="2514"/>
    <cellStyle name="60% - 輔色1 8" xfId="2515"/>
    <cellStyle name="60% - 輔色1 9" xfId="2516"/>
    <cellStyle name="60% - 輔色2 10" xfId="2517"/>
    <cellStyle name="60% - 輔色2 11" xfId="2518"/>
    <cellStyle name="60% - 輔色2 12" xfId="2519"/>
    <cellStyle name="60% - 輔色2 13" xfId="2520"/>
    <cellStyle name="60% - 輔色2 14" xfId="2521"/>
    <cellStyle name="60% - 輔色2 15" xfId="2522"/>
    <cellStyle name="60% - 輔色2 16" xfId="2523"/>
    <cellStyle name="60% - 輔色2 17" xfId="2524"/>
    <cellStyle name="60% - 輔色2 18" xfId="2525"/>
    <cellStyle name="60% - 輔色2 19" xfId="2526"/>
    <cellStyle name="60% - 輔色2 2" xfId="2527"/>
    <cellStyle name="60% - 輔色2 20" xfId="2528"/>
    <cellStyle name="60% - 輔色2 21" xfId="2529"/>
    <cellStyle name="60% - 輔色2 22" xfId="2530"/>
    <cellStyle name="60% - 輔色2 23" xfId="2531"/>
    <cellStyle name="60% - 輔色2 24" xfId="2532"/>
    <cellStyle name="60% - 輔色2 25" xfId="2533"/>
    <cellStyle name="60% - 輔色2 26" xfId="2534"/>
    <cellStyle name="60% - 輔色2 27" xfId="2535"/>
    <cellStyle name="60% - 輔色2 28" xfId="2536"/>
    <cellStyle name="60% - 輔色2 29" xfId="2537"/>
    <cellStyle name="60% - 輔色2 3" xfId="2538"/>
    <cellStyle name="60% - 輔色2 30" xfId="2539"/>
    <cellStyle name="60% - 輔色2 31" xfId="2540"/>
    <cellStyle name="60% - 輔色2 32" xfId="2541"/>
    <cellStyle name="60% - 輔色2 4" xfId="2542"/>
    <cellStyle name="60% - 輔色2 5" xfId="2543"/>
    <cellStyle name="60% - 輔色2 6" xfId="2544"/>
    <cellStyle name="60% - 輔色2 7" xfId="2545"/>
    <cellStyle name="60% - 輔色2 8" xfId="2546"/>
    <cellStyle name="60% - 輔色2 9" xfId="2547"/>
    <cellStyle name="60% - 輔色3 10" xfId="2548"/>
    <cellStyle name="60% - 輔色3 11" xfId="2549"/>
    <cellStyle name="60% - 輔色3 12" xfId="2550"/>
    <cellStyle name="60% - 輔色3 13" xfId="2551"/>
    <cellStyle name="60% - 輔色3 14" xfId="2552"/>
    <cellStyle name="60% - 輔色3 15" xfId="2553"/>
    <cellStyle name="60% - 輔色3 16" xfId="2554"/>
    <cellStyle name="60% - 輔色3 17" xfId="2555"/>
    <cellStyle name="60% - 輔色3 18" xfId="2556"/>
    <cellStyle name="60% - 輔色3 19" xfId="2557"/>
    <cellStyle name="60% - 輔色3 2" xfId="2558"/>
    <cellStyle name="60% - 輔色3 20" xfId="2559"/>
    <cellStyle name="60% - 輔色3 21" xfId="2560"/>
    <cellStyle name="60% - 輔色3 22" xfId="2561"/>
    <cellStyle name="60% - 輔色3 23" xfId="2562"/>
    <cellStyle name="60% - 輔色3 24" xfId="2563"/>
    <cellStyle name="60% - 輔色3 25" xfId="2564"/>
    <cellStyle name="60% - 輔色3 26" xfId="2565"/>
    <cellStyle name="60% - 輔色3 27" xfId="2566"/>
    <cellStyle name="60% - 輔色3 28" xfId="2567"/>
    <cellStyle name="60% - 輔色3 29" xfId="2568"/>
    <cellStyle name="60% - 輔色3 3" xfId="2569"/>
    <cellStyle name="60% - 輔色3 30" xfId="2570"/>
    <cellStyle name="60% - 輔色3 31" xfId="2571"/>
    <cellStyle name="60% - 輔色3 32" xfId="2572"/>
    <cellStyle name="60% - 輔色3 4" xfId="2573"/>
    <cellStyle name="60% - 輔色3 5" xfId="2574"/>
    <cellStyle name="60% - 輔色3 6" xfId="2575"/>
    <cellStyle name="60% - 輔色3 7" xfId="2576"/>
    <cellStyle name="60% - 輔色3 8" xfId="2577"/>
    <cellStyle name="60% - 輔色3 9" xfId="2578"/>
    <cellStyle name="60% - 輔色4 10" xfId="2579"/>
    <cellStyle name="60% - 輔色4 11" xfId="2580"/>
    <cellStyle name="60% - 輔色4 12" xfId="2581"/>
    <cellStyle name="60% - 輔色4 13" xfId="2582"/>
    <cellStyle name="60% - 輔色4 14" xfId="2583"/>
    <cellStyle name="60% - 輔色4 15" xfId="2584"/>
    <cellStyle name="60% - 輔色4 16" xfId="2585"/>
    <cellStyle name="60% - 輔色4 17" xfId="2586"/>
    <cellStyle name="60% - 輔色4 18" xfId="2587"/>
    <cellStyle name="60% - 輔色4 19" xfId="2588"/>
    <cellStyle name="60% - 輔色4 2" xfId="2589"/>
    <cellStyle name="60% - 輔色4 20" xfId="2590"/>
    <cellStyle name="60% - 輔色4 21" xfId="2591"/>
    <cellStyle name="60% - 輔色4 22" xfId="2592"/>
    <cellStyle name="60% - 輔色4 23" xfId="2593"/>
    <cellStyle name="60% - 輔色4 24" xfId="2594"/>
    <cellStyle name="60% - 輔色4 25" xfId="2595"/>
    <cellStyle name="60% - 輔色4 26" xfId="2596"/>
    <cellStyle name="60% - 輔色4 27" xfId="2597"/>
    <cellStyle name="60% - 輔色4 28" xfId="2598"/>
    <cellStyle name="60% - 輔色4 29" xfId="2599"/>
    <cellStyle name="60% - 輔色4 3" xfId="2600"/>
    <cellStyle name="60% - 輔色4 30" xfId="2601"/>
    <cellStyle name="60% - 輔色4 31" xfId="2602"/>
    <cellStyle name="60% - 輔色4 32" xfId="2603"/>
    <cellStyle name="60% - 輔色4 4" xfId="2604"/>
    <cellStyle name="60% - 輔色4 5" xfId="2605"/>
    <cellStyle name="60% - 輔色4 6" xfId="2606"/>
    <cellStyle name="60% - 輔色4 7" xfId="2607"/>
    <cellStyle name="60% - 輔色4 8" xfId="2608"/>
    <cellStyle name="60% - 輔色4 9" xfId="2609"/>
    <cellStyle name="60% - 輔色5 10" xfId="2610"/>
    <cellStyle name="60% - 輔色5 11" xfId="2611"/>
    <cellStyle name="60% - 輔色5 12" xfId="2612"/>
    <cellStyle name="60% - 輔色5 13" xfId="2613"/>
    <cellStyle name="60% - 輔色5 14" xfId="2614"/>
    <cellStyle name="60% - 輔色5 15" xfId="2615"/>
    <cellStyle name="60% - 輔色5 16" xfId="2616"/>
    <cellStyle name="60% - 輔色5 17" xfId="2617"/>
    <cellStyle name="60% - 輔色5 18" xfId="2618"/>
    <cellStyle name="60% - 輔色5 19" xfId="2619"/>
    <cellStyle name="60% - 輔色5 2" xfId="2620"/>
    <cellStyle name="60% - 輔色5 20" xfId="2621"/>
    <cellStyle name="60% - 輔色5 21" xfId="2622"/>
    <cellStyle name="60% - 輔色5 22" xfId="2623"/>
    <cellStyle name="60% - 輔色5 23" xfId="2624"/>
    <cellStyle name="60% - 輔色5 24" xfId="2625"/>
    <cellStyle name="60% - 輔色5 25" xfId="2626"/>
    <cellStyle name="60% - 輔色5 26" xfId="2627"/>
    <cellStyle name="60% - 輔色5 27" xfId="2628"/>
    <cellStyle name="60% - 輔色5 28" xfId="2629"/>
    <cellStyle name="60% - 輔色5 29" xfId="2630"/>
    <cellStyle name="60% - 輔色5 3" xfId="2631"/>
    <cellStyle name="60% - 輔色5 30" xfId="2632"/>
    <cellStyle name="60% - 輔色5 31" xfId="2633"/>
    <cellStyle name="60% - 輔色5 32" xfId="2634"/>
    <cellStyle name="60% - 輔色5 4" xfId="2635"/>
    <cellStyle name="60% - 輔色5 5" xfId="2636"/>
    <cellStyle name="60% - 輔色5 6" xfId="2637"/>
    <cellStyle name="60% - 輔色5 7" xfId="2638"/>
    <cellStyle name="60% - 輔色5 8" xfId="2639"/>
    <cellStyle name="60% - 輔色5 9" xfId="2640"/>
    <cellStyle name="60% - 輔色6 10" xfId="2641"/>
    <cellStyle name="60% - 輔色6 11" xfId="2642"/>
    <cellStyle name="60% - 輔色6 12" xfId="2643"/>
    <cellStyle name="60% - 輔色6 13" xfId="2644"/>
    <cellStyle name="60% - 輔色6 14" xfId="2645"/>
    <cellStyle name="60% - 輔色6 15" xfId="2646"/>
    <cellStyle name="60% - 輔色6 16" xfId="2647"/>
    <cellStyle name="60% - 輔色6 17" xfId="2648"/>
    <cellStyle name="60% - 輔色6 18" xfId="2649"/>
    <cellStyle name="60% - 輔色6 19" xfId="2650"/>
    <cellStyle name="60% - 輔色6 2" xfId="2651"/>
    <cellStyle name="60% - 輔色6 20" xfId="2652"/>
    <cellStyle name="60% - 輔色6 21" xfId="2653"/>
    <cellStyle name="60% - 輔色6 22" xfId="2654"/>
    <cellStyle name="60% - 輔色6 23" xfId="2655"/>
    <cellStyle name="60% - 輔色6 24" xfId="2656"/>
    <cellStyle name="60% - 輔色6 25" xfId="2657"/>
    <cellStyle name="60% - 輔色6 26" xfId="2658"/>
    <cellStyle name="60% - 輔色6 27" xfId="2659"/>
    <cellStyle name="60% - 輔色6 28" xfId="2660"/>
    <cellStyle name="60% - 輔色6 29" xfId="2661"/>
    <cellStyle name="60% - 輔色6 3" xfId="2662"/>
    <cellStyle name="60% - 輔色6 30" xfId="2663"/>
    <cellStyle name="60% - 輔色6 31" xfId="2664"/>
    <cellStyle name="60% - 輔色6 32" xfId="2665"/>
    <cellStyle name="60% - 輔色6 4" xfId="2666"/>
    <cellStyle name="60% - 輔色6 5" xfId="2667"/>
    <cellStyle name="60% - 輔色6 6" xfId="2668"/>
    <cellStyle name="60% - 輔色6 7" xfId="2669"/>
    <cellStyle name="60% - 輔色6 8" xfId="2670"/>
    <cellStyle name="60% - 輔色6 9" xfId="2671"/>
    <cellStyle name="Calc Currency (0)" xfId="2672"/>
    <cellStyle name="comma-0" xfId="2673"/>
    <cellStyle name="EWPHeader" xfId="2674"/>
    <cellStyle name="EWPHidden" xfId="2675"/>
    <cellStyle name="EWPLinkCurr" xfId="2676"/>
    <cellStyle name="EWPLinkPrct" xfId="2677"/>
    <cellStyle name="EWPLinkText" xfId="2678"/>
    <cellStyle name="EWPUserCurr" xfId="2679"/>
    <cellStyle name="EWPUserDate" xfId="2680"/>
    <cellStyle name="EWPUserText" xfId="2681"/>
    <cellStyle name="Grey" xfId="2682"/>
    <cellStyle name="Header1" xfId="2683"/>
    <cellStyle name="Header2" xfId="2684"/>
    <cellStyle name="Heading" xfId="2685"/>
    <cellStyle name="Input [yellow]" xfId="2686"/>
    <cellStyle name="KSRptDesc" xfId="2687"/>
    <cellStyle name="KSRptDescB" xfId="2688"/>
    <cellStyle name="KSRptHeader" xfId="2689"/>
    <cellStyle name="KSRptInst" xfId="2690"/>
    <cellStyle name="KSTBCurr" xfId="2691"/>
    <cellStyle name="KSTBDate" xfId="2692"/>
    <cellStyle name="KSTBDate 2" xfId="2693"/>
    <cellStyle name="KSTBDate 3" xfId="2694"/>
    <cellStyle name="KSTBDateE" xfId="2695"/>
    <cellStyle name="KSTBFunc" xfId="2696"/>
    <cellStyle name="KSTBFunc 2" xfId="2697"/>
    <cellStyle name="KSTBFuncDate" xfId="2698"/>
    <cellStyle name="KSTBFuncPrct4" xfId="2699"/>
    <cellStyle name="KSTBHeader" xfId="2700"/>
    <cellStyle name="KSTBHeaderB" xfId="2701"/>
    <cellStyle name="KSTBHeaderBG_ICA" xfId="2702"/>
    <cellStyle name="KSTBLabel" xfId="2703"/>
    <cellStyle name="KSTBLabelG" xfId="2704"/>
    <cellStyle name="KSTBLabelGB_ICA" xfId="2705"/>
    <cellStyle name="KSTBLabelL_ICA" xfId="2706"/>
    <cellStyle name="KSTBLabelLG_ICA" xfId="2707"/>
    <cellStyle name="KSTBNA" xfId="2708"/>
    <cellStyle name="KSTBNum" xfId="2709"/>
    <cellStyle name="KSTBPrct" xfId="2710"/>
    <cellStyle name="KSTBPrct4" xfId="2711"/>
    <cellStyle name="KSTBText" xfId="2712"/>
    <cellStyle name="Normal - Style1" xfId="2713"/>
    <cellStyle name="Normal 2" xfId="2714"/>
    <cellStyle name="Normal_Capex" xfId="2715"/>
    <cellStyle name="Percent (0)" xfId="2716"/>
    <cellStyle name="Percent (0) 2" xfId="2717"/>
    <cellStyle name="Percent [2]" xfId="2718"/>
    <cellStyle name="Percent [2] 2" xfId="2719"/>
    <cellStyle name="Percent_Sheet1" xfId="2720"/>
    <cellStyle name="RMCBlank" xfId="2721"/>
    <cellStyle name="RMCHeader" xfId="2722"/>
    <cellStyle name="RMCHeader2" xfId="2723"/>
    <cellStyle name="RMCHidden" xfId="2724"/>
    <cellStyle name="RMCInptCurr" xfId="2725"/>
    <cellStyle name="RMCInptNum" xfId="2726"/>
    <cellStyle name="RMCInptNum2" xfId="2727"/>
    <cellStyle name="RMCInptPrct2" xfId="2728"/>
    <cellStyle name="RMCInptText" xfId="2729"/>
    <cellStyle name="RMCInptTextL" xfId="2730"/>
    <cellStyle name="RMCLabel" xfId="2731"/>
    <cellStyle name="RMCLabel2" xfId="2732"/>
    <cellStyle name="RMCLabelH" xfId="2733"/>
    <cellStyle name="RMCLinkCurr" xfId="2734"/>
    <cellStyle name="RMCLinkCurrH" xfId="2735"/>
    <cellStyle name="RMCLinkNum" xfId="2736"/>
    <cellStyle name="RMCLinkNum2" xfId="2737"/>
    <cellStyle name="RMCLinkNum2H" xfId="2738"/>
    <cellStyle name="RMCLinkNum3" xfId="2739"/>
    <cellStyle name="RMCLinkNum4" xfId="2740"/>
    <cellStyle name="RMCLinkNumH" xfId="2741"/>
    <cellStyle name="RMCLinkPrct2" xfId="2742"/>
    <cellStyle name="RMCLinkPrct2H" xfId="2743"/>
    <cellStyle name="RMCLinkText" xfId="2744"/>
    <cellStyle name="RMCLinkTextH" xfId="2745"/>
    <cellStyle name="RMCLinkTextL" xfId="2746"/>
    <cellStyle name="Sum" xfId="2747"/>
    <cellStyle name="Tickmark" xfId="2748"/>
    <cellStyle name="Title" xfId="2749"/>
    <cellStyle name="Total" xfId="2750"/>
    <cellStyle name=" [0.00]_laroux" xfId="2751"/>
    <cellStyle name="_laroux" xfId="2752"/>
    <cellStyle name="?_laroux" xfId="2753"/>
    <cellStyle name="一般" xfId="0" builtinId="0"/>
    <cellStyle name="一般 10" xfId="2754"/>
    <cellStyle name="一般 10 2" xfId="2755"/>
    <cellStyle name="一般 10 2 4" xfId="2756"/>
    <cellStyle name="一般 10 2 4 2" xfId="2757"/>
    <cellStyle name="一般 11" xfId="2758"/>
    <cellStyle name="一般 11 2" xfId="2759"/>
    <cellStyle name="一般 11 3" xfId="2760"/>
    <cellStyle name="一般 11 4" xfId="2761"/>
    <cellStyle name="一般 11 4 2" xfId="2762"/>
    <cellStyle name="一般 11 4 2 2" xfId="2763"/>
    <cellStyle name="一般 11 4 3" xfId="2764"/>
    <cellStyle name="一般 12" xfId="2765"/>
    <cellStyle name="一般 12 2" xfId="2766"/>
    <cellStyle name="一般 12 3" xfId="2767"/>
    <cellStyle name="一般 13" xfId="2768"/>
    <cellStyle name="一般 13 2" xfId="2769"/>
    <cellStyle name="一般 13 3" xfId="2770"/>
    <cellStyle name="一般 14" xfId="2771"/>
    <cellStyle name="一般 15" xfId="2772"/>
    <cellStyle name="一般 16" xfId="2773"/>
    <cellStyle name="一般 17" xfId="2774"/>
    <cellStyle name="一般 18" xfId="2775"/>
    <cellStyle name="一般 19" xfId="2776"/>
    <cellStyle name="一般 2" xfId="2777"/>
    <cellStyle name="一般 2 10" xfId="2778"/>
    <cellStyle name="一般 2 2" xfId="2779"/>
    <cellStyle name="一般 2 2 2" xfId="2780"/>
    <cellStyle name="一般 2 2 3" xfId="3889"/>
    <cellStyle name="一般 2 3" xfId="2781"/>
    <cellStyle name="一般 2 3 2" xfId="2782"/>
    <cellStyle name="一般 2 3 3" xfId="2783"/>
    <cellStyle name="一般 2 3 4" xfId="2784"/>
    <cellStyle name="一般 2 4" xfId="2785"/>
    <cellStyle name="一般 2 4 2" xfId="2786"/>
    <cellStyle name="一般 2 4 3" xfId="2787"/>
    <cellStyle name="一般 2 5" xfId="2788"/>
    <cellStyle name="一般 2 5 2" xfId="2789"/>
    <cellStyle name="一般 2 6" xfId="2790"/>
    <cellStyle name="一般 2 6 2" xfId="2791"/>
    <cellStyle name="一般 2 7" xfId="2792"/>
    <cellStyle name="一般 2 8" xfId="2793"/>
    <cellStyle name="一般 2 9" xfId="3892"/>
    <cellStyle name="一般 2_7月客戶及產品毛利分析" xfId="2794"/>
    <cellStyle name="一般 20" xfId="2795"/>
    <cellStyle name="一般 21" xfId="2796"/>
    <cellStyle name="一般 22" xfId="3887"/>
    <cellStyle name="一般 23" xfId="3891"/>
    <cellStyle name="一般 24" xfId="2797"/>
    <cellStyle name="一般 25" xfId="3890"/>
    <cellStyle name="一般 28" xfId="2798"/>
    <cellStyle name="一般 3" xfId="2799"/>
    <cellStyle name="一般 3 10" xfId="2800"/>
    <cellStyle name="一般 3 11" xfId="2801"/>
    <cellStyle name="一般 3 12" xfId="2802"/>
    <cellStyle name="一般 3 13" xfId="2803"/>
    <cellStyle name="一般 3 14" xfId="2804"/>
    <cellStyle name="一般 3 15" xfId="2805"/>
    <cellStyle name="一般 3 16" xfId="2806"/>
    <cellStyle name="一般 3 17" xfId="2807"/>
    <cellStyle name="一般 3 18" xfId="2808"/>
    <cellStyle name="一般 3 19" xfId="2809"/>
    <cellStyle name="一般 3 2" xfId="2810"/>
    <cellStyle name="一般 3 20" xfId="2811"/>
    <cellStyle name="一般 3 21" xfId="2812"/>
    <cellStyle name="一般 3 22" xfId="2813"/>
    <cellStyle name="一般 3 23" xfId="2814"/>
    <cellStyle name="一般 3 24" xfId="2815"/>
    <cellStyle name="一般 3 25" xfId="2816"/>
    <cellStyle name="一般 3 3" xfId="2817"/>
    <cellStyle name="一般 3 4" xfId="2818"/>
    <cellStyle name="一般 3 5" xfId="2819"/>
    <cellStyle name="一般 3 6" xfId="2820"/>
    <cellStyle name="一般 3 7" xfId="2821"/>
    <cellStyle name="一般 3 8" xfId="2822"/>
    <cellStyle name="一般 3 9" xfId="2823"/>
    <cellStyle name="一般 3_97Q3主要客戶PBCt" xfId="2824"/>
    <cellStyle name="一般 30" xfId="2825"/>
    <cellStyle name="一般 32" xfId="2826"/>
    <cellStyle name="一般 33" xfId="2827"/>
    <cellStyle name="一般 34" xfId="2828"/>
    <cellStyle name="一般 4" xfId="2829"/>
    <cellStyle name="一般 4 10" xfId="3888"/>
    <cellStyle name="一般 4 2" xfId="2830"/>
    <cellStyle name="一般 4 2 10" xfId="2831"/>
    <cellStyle name="一般 4 2 11" xfId="2832"/>
    <cellStyle name="一般 4 2 12" xfId="2833"/>
    <cellStyle name="一般 4 2 13" xfId="2834"/>
    <cellStyle name="一般 4 2 14" xfId="2835"/>
    <cellStyle name="一般 4 2 15" xfId="2836"/>
    <cellStyle name="一般 4 2 16" xfId="2837"/>
    <cellStyle name="一般 4 2 17" xfId="2838"/>
    <cellStyle name="一般 4 2 18" xfId="2839"/>
    <cellStyle name="一般 4 2 19" xfId="2840"/>
    <cellStyle name="一般 4 2 2" xfId="2841"/>
    <cellStyle name="一般 4 2 2 2" xfId="2842"/>
    <cellStyle name="一般 4 2 2 2 2" xfId="2843"/>
    <cellStyle name="一般 4 2 2 2 2 2" xfId="2844"/>
    <cellStyle name="一般 4 2 2 2 3" xfId="2845"/>
    <cellStyle name="一般 4 2 2 3" xfId="2846"/>
    <cellStyle name="一般 4 2 2 3 2" xfId="2847"/>
    <cellStyle name="一般 4 2 2 4" xfId="2848"/>
    <cellStyle name="一般 4 2 20" xfId="2849"/>
    <cellStyle name="一般 4 2 21" xfId="2850"/>
    <cellStyle name="一般 4 2 22" xfId="2851"/>
    <cellStyle name="一般 4 2 23" xfId="2852"/>
    <cellStyle name="一般 4 2 24" xfId="2853"/>
    <cellStyle name="一般 4 2 3" xfId="2854"/>
    <cellStyle name="一般 4 2 3 2" xfId="2855"/>
    <cellStyle name="一般 4 2 3 2 2" xfId="2856"/>
    <cellStyle name="一般 4 2 3 2 2 2" xfId="2857"/>
    <cellStyle name="一般 4 2 3 2 3" xfId="2858"/>
    <cellStyle name="一般 4 2 3 3" xfId="2859"/>
    <cellStyle name="一般 4 2 3 3 2" xfId="2860"/>
    <cellStyle name="一般 4 2 3 4" xfId="2861"/>
    <cellStyle name="一般 4 2 4" xfId="2862"/>
    <cellStyle name="一般 4 2 4 2" xfId="2863"/>
    <cellStyle name="一般 4 2 4 2 2" xfId="2864"/>
    <cellStyle name="一般 4 2 4 3" xfId="2865"/>
    <cellStyle name="一般 4 2 5" xfId="2866"/>
    <cellStyle name="一般 4 2 5 2" xfId="2867"/>
    <cellStyle name="一般 4 2 6" xfId="2868"/>
    <cellStyle name="一般 4 2 7" xfId="2869"/>
    <cellStyle name="一般 4 2 8" xfId="2870"/>
    <cellStyle name="一般 4 2 9" xfId="2871"/>
    <cellStyle name="一般 4 3" xfId="2872"/>
    <cellStyle name="一般 4 3 2" xfId="2873"/>
    <cellStyle name="一般 4 3 2 2" xfId="2874"/>
    <cellStyle name="一般 4 3 2 2 2" xfId="2875"/>
    <cellStyle name="一般 4 3 2 2 2 2" xfId="2876"/>
    <cellStyle name="一般 4 3 2 2 3" xfId="2877"/>
    <cellStyle name="一般 4 3 2 3" xfId="2878"/>
    <cellStyle name="一般 4 3 2 3 2" xfId="2879"/>
    <cellStyle name="一般 4 3 2 4" xfId="2880"/>
    <cellStyle name="一般 4 3 3" xfId="2881"/>
    <cellStyle name="一般 4 3 3 2" xfId="2882"/>
    <cellStyle name="一般 4 3 3 2 2" xfId="2883"/>
    <cellStyle name="一般 4 3 3 3" xfId="2884"/>
    <cellStyle name="一般 4 3 4" xfId="2885"/>
    <cellStyle name="一般 4 3 4 2" xfId="2886"/>
    <cellStyle name="一般 4 3 5" xfId="2887"/>
    <cellStyle name="一般 4 4" xfId="2888"/>
    <cellStyle name="一般 4 4 2" xfId="2889"/>
    <cellStyle name="一般 4 4 2 2" xfId="2890"/>
    <cellStyle name="一般 4 4 2 2 2" xfId="2891"/>
    <cellStyle name="一般 4 4 2 3" xfId="2892"/>
    <cellStyle name="一般 4 4 3" xfId="2893"/>
    <cellStyle name="一般 4 4 3 2" xfId="2894"/>
    <cellStyle name="一般 4 4 4" xfId="2895"/>
    <cellStyle name="一般 4 5" xfId="2896"/>
    <cellStyle name="一般 4 5 2" xfId="2897"/>
    <cellStyle name="一般 4 5 2 2" xfId="2898"/>
    <cellStyle name="一般 4 5 3" xfId="2899"/>
    <cellStyle name="一般 4 6" xfId="2900"/>
    <cellStyle name="一般 4 6 2" xfId="2901"/>
    <cellStyle name="一般 4 7" xfId="2902"/>
    <cellStyle name="一般 4 8" xfId="2903"/>
    <cellStyle name="一般 4 9" xfId="2904"/>
    <cellStyle name="一般 5" xfId="2905"/>
    <cellStyle name="一般 5 2" xfId="2906"/>
    <cellStyle name="一般 5 2 2" xfId="2907"/>
    <cellStyle name="一般 5 3" xfId="2908"/>
    <cellStyle name="一般 5 4" xfId="2909"/>
    <cellStyle name="一般 6" xfId="2910"/>
    <cellStyle name="一般 6 2" xfId="2911"/>
    <cellStyle name="一般 6 2 2" xfId="2912"/>
    <cellStyle name="一般 6 3" xfId="2913"/>
    <cellStyle name="一般 6 4" xfId="2914"/>
    <cellStyle name="一般 6_複本 建策98Q2PBC" xfId="2915"/>
    <cellStyle name="一般 7" xfId="2916"/>
    <cellStyle name="一般 7 2" xfId="2917"/>
    <cellStyle name="一般 7 3" xfId="2918"/>
    <cellStyle name="一般 8" xfId="2919"/>
    <cellStyle name="一般 8 2" xfId="2920"/>
    <cellStyle name="一般 9" xfId="2921"/>
    <cellStyle name="一般 9 2" xfId="2922"/>
    <cellStyle name="千分位 10" xfId="2923"/>
    <cellStyle name="千分位 10 2" xfId="2924"/>
    <cellStyle name="千分位 11" xfId="2925"/>
    <cellStyle name="千分位 12" xfId="2926"/>
    <cellStyle name="千分位 13" xfId="2927"/>
    <cellStyle name="千分位 14" xfId="2928"/>
    <cellStyle name="千分位 19 3" xfId="2929"/>
    <cellStyle name="千分位 19 3 2" xfId="2930"/>
    <cellStyle name="千分位 2" xfId="2931"/>
    <cellStyle name="千分位 2 19" xfId="2932"/>
    <cellStyle name="千分位 2 2" xfId="2933"/>
    <cellStyle name="千分位 2 2 2" xfId="2934"/>
    <cellStyle name="千分位 2 3" xfId="2935"/>
    <cellStyle name="千分位 2 4" xfId="2936"/>
    <cellStyle name="千分位 2 5" xfId="2937"/>
    <cellStyle name="千分位 2 6" xfId="2938"/>
    <cellStyle name="千分位 3" xfId="2939"/>
    <cellStyle name="千分位 3 2" xfId="2940"/>
    <cellStyle name="千分位 3 2 2" xfId="2941"/>
    <cellStyle name="千分位 3 3" xfId="2942"/>
    <cellStyle name="千分位 3 3 2" xfId="2943"/>
    <cellStyle name="千分位 3 4" xfId="2944"/>
    <cellStyle name="千分位 3 4 2" xfId="2945"/>
    <cellStyle name="千分位 3 5" xfId="2946"/>
    <cellStyle name="千分位 3_97Q3主要客戶PBCt" xfId="2947"/>
    <cellStyle name="千分位 4" xfId="2948"/>
    <cellStyle name="千分位 5" xfId="2949"/>
    <cellStyle name="千分位 5 2" xfId="2950"/>
    <cellStyle name="千分位 5 3" xfId="2951"/>
    <cellStyle name="千分位 5 3 2" xfId="2952"/>
    <cellStyle name="千分位 6" xfId="2953"/>
    <cellStyle name="千分位 6 2" xfId="2954"/>
    <cellStyle name="千分位 7" xfId="2955"/>
    <cellStyle name="千分位 8" xfId="2956"/>
    <cellStyle name="千分位 9" xfId="2957"/>
    <cellStyle name="千分位[0] 2" xfId="2958"/>
    <cellStyle name="千位分隔_08-07營業成本表" xfId="2959"/>
    <cellStyle name="中等 10" xfId="2960"/>
    <cellStyle name="中等 11" xfId="2961"/>
    <cellStyle name="中等 12" xfId="2962"/>
    <cellStyle name="中等 13" xfId="2963"/>
    <cellStyle name="中等 14" xfId="2964"/>
    <cellStyle name="中等 15" xfId="2965"/>
    <cellStyle name="中等 16" xfId="2966"/>
    <cellStyle name="中等 17" xfId="2967"/>
    <cellStyle name="中等 18" xfId="2968"/>
    <cellStyle name="中等 19" xfId="2969"/>
    <cellStyle name="中等 2" xfId="2970"/>
    <cellStyle name="中等 20" xfId="2971"/>
    <cellStyle name="中等 21" xfId="2972"/>
    <cellStyle name="中等 22" xfId="2973"/>
    <cellStyle name="中等 23" xfId="2974"/>
    <cellStyle name="中等 24" xfId="2975"/>
    <cellStyle name="中等 25" xfId="2976"/>
    <cellStyle name="中等 26" xfId="2977"/>
    <cellStyle name="中等 27" xfId="2978"/>
    <cellStyle name="中等 28" xfId="2979"/>
    <cellStyle name="中等 29" xfId="2980"/>
    <cellStyle name="中等 3" xfId="2981"/>
    <cellStyle name="中等 30" xfId="2982"/>
    <cellStyle name="中等 31" xfId="2983"/>
    <cellStyle name="中等 32" xfId="2984"/>
    <cellStyle name="中等 4" xfId="2985"/>
    <cellStyle name="中等 5" xfId="2986"/>
    <cellStyle name="中等 6" xfId="2987"/>
    <cellStyle name="中等 7" xfId="2988"/>
    <cellStyle name="中等 8" xfId="2989"/>
    <cellStyle name="中等 9" xfId="2990"/>
    <cellStyle name="合計 10" xfId="2991"/>
    <cellStyle name="合計 11" xfId="2992"/>
    <cellStyle name="合計 12" xfId="2993"/>
    <cellStyle name="合計 13" xfId="2994"/>
    <cellStyle name="合計 14" xfId="2995"/>
    <cellStyle name="合計 15" xfId="2996"/>
    <cellStyle name="合計 16" xfId="2997"/>
    <cellStyle name="合計 17" xfId="2998"/>
    <cellStyle name="合計 18" xfId="2999"/>
    <cellStyle name="合計 19" xfId="3000"/>
    <cellStyle name="合計 2" xfId="3001"/>
    <cellStyle name="合計 20" xfId="3002"/>
    <cellStyle name="合計 21" xfId="3003"/>
    <cellStyle name="合計 22" xfId="3004"/>
    <cellStyle name="合計 23" xfId="3005"/>
    <cellStyle name="合計 24" xfId="3006"/>
    <cellStyle name="合計 25" xfId="3007"/>
    <cellStyle name="合計 26" xfId="3008"/>
    <cellStyle name="合計 27" xfId="3009"/>
    <cellStyle name="合計 28" xfId="3010"/>
    <cellStyle name="合計 29" xfId="3011"/>
    <cellStyle name="合計 3" xfId="3012"/>
    <cellStyle name="合計 30" xfId="3013"/>
    <cellStyle name="合計 31" xfId="3014"/>
    <cellStyle name="合計 32" xfId="3015"/>
    <cellStyle name="合計 4" xfId="3016"/>
    <cellStyle name="合計 5" xfId="3017"/>
    <cellStyle name="合計 6" xfId="3018"/>
    <cellStyle name="合計 7" xfId="3019"/>
    <cellStyle name="合計 8" xfId="3020"/>
    <cellStyle name="合計 9" xfId="3021"/>
    <cellStyle name="好 10" xfId="3022"/>
    <cellStyle name="好 11" xfId="3023"/>
    <cellStyle name="好 12" xfId="3024"/>
    <cellStyle name="好 13" xfId="3025"/>
    <cellStyle name="好 14" xfId="3026"/>
    <cellStyle name="好 15" xfId="3027"/>
    <cellStyle name="好 16" xfId="3028"/>
    <cellStyle name="好 17" xfId="3029"/>
    <cellStyle name="好 18" xfId="3030"/>
    <cellStyle name="好 19" xfId="3031"/>
    <cellStyle name="好 2" xfId="3032"/>
    <cellStyle name="好 20" xfId="3033"/>
    <cellStyle name="好 21" xfId="3034"/>
    <cellStyle name="好 22" xfId="3035"/>
    <cellStyle name="好 23" xfId="3036"/>
    <cellStyle name="好 24" xfId="3037"/>
    <cellStyle name="好 25" xfId="3038"/>
    <cellStyle name="好 26" xfId="3039"/>
    <cellStyle name="好 27" xfId="3040"/>
    <cellStyle name="好 28" xfId="3041"/>
    <cellStyle name="好 29" xfId="3042"/>
    <cellStyle name="好 3" xfId="3043"/>
    <cellStyle name="好 30" xfId="3044"/>
    <cellStyle name="好 31" xfId="3045"/>
    <cellStyle name="好 32" xfId="3046"/>
    <cellStyle name="好 4" xfId="3047"/>
    <cellStyle name="好 5" xfId="3048"/>
    <cellStyle name="好 6" xfId="3049"/>
    <cellStyle name="好 7" xfId="3050"/>
    <cellStyle name="好 8" xfId="3051"/>
    <cellStyle name="好 9" xfId="3052"/>
    <cellStyle name="好_08-12" xfId="3053"/>
    <cellStyle name="好_08-12营运类资料" xfId="3054"/>
    <cellStyle name="好_2276A-4 存貨評價彙總表" xfId="3055"/>
    <cellStyle name="好_2276A-5 2008年06月庫齡分析表" xfId="3056"/>
    <cellStyle name="好_5310 應收款項-Leadsheet 的 工作表" xfId="3057"/>
    <cellStyle name="好_会计" xfId="3058"/>
    <cellStyle name="百分比 2" xfId="3059"/>
    <cellStyle name="百分比 2 2" xfId="3060"/>
    <cellStyle name="百分比 2 3" xfId="3061"/>
    <cellStyle name="百分比 3" xfId="3062"/>
    <cellStyle name="計算方式 10" xfId="3063"/>
    <cellStyle name="計算方式 11" xfId="3064"/>
    <cellStyle name="計算方式 12" xfId="3065"/>
    <cellStyle name="計算方式 13" xfId="3066"/>
    <cellStyle name="計算方式 14" xfId="3067"/>
    <cellStyle name="計算方式 15" xfId="3068"/>
    <cellStyle name="計算方式 16" xfId="3069"/>
    <cellStyle name="計算方式 17" xfId="3070"/>
    <cellStyle name="計算方式 18" xfId="3071"/>
    <cellStyle name="計算方式 19" xfId="3072"/>
    <cellStyle name="計算方式 2" xfId="3073"/>
    <cellStyle name="計算方式 20" xfId="3074"/>
    <cellStyle name="計算方式 21" xfId="3075"/>
    <cellStyle name="計算方式 22" xfId="3076"/>
    <cellStyle name="計算方式 23" xfId="3077"/>
    <cellStyle name="計算方式 24" xfId="3078"/>
    <cellStyle name="計算方式 25" xfId="3079"/>
    <cellStyle name="計算方式 26" xfId="3080"/>
    <cellStyle name="計算方式 27" xfId="3081"/>
    <cellStyle name="計算方式 28" xfId="3082"/>
    <cellStyle name="計算方式 29" xfId="3083"/>
    <cellStyle name="計算方式 3" xfId="3084"/>
    <cellStyle name="計算方式 30" xfId="3085"/>
    <cellStyle name="計算方式 31" xfId="3086"/>
    <cellStyle name="計算方式 32" xfId="3087"/>
    <cellStyle name="計算方式 4" xfId="3088"/>
    <cellStyle name="計算方式 5" xfId="3089"/>
    <cellStyle name="計算方式 6" xfId="3090"/>
    <cellStyle name="計算方式 7" xfId="3091"/>
    <cellStyle name="計算方式 8" xfId="3092"/>
    <cellStyle name="計算方式 9" xfId="3093"/>
    <cellStyle name="桁区切り [0.00]_laroux" xfId="3094"/>
    <cellStyle name="桁区切り_laroux" xfId="3095"/>
    <cellStyle name="常规_&lt;3.3&gt;" xfId="3096"/>
    <cellStyle name="貨幣 2" xfId="3097"/>
    <cellStyle name="貨幣[0]_Sheet1" xfId="3098"/>
    <cellStyle name="通貨 [0.00]_BSD-Academic" xfId="3099"/>
    <cellStyle name="通貨_BSD-Academic" xfId="3100"/>
    <cellStyle name="連結的儲存格 10" xfId="3101"/>
    <cellStyle name="連結的儲存格 11" xfId="3102"/>
    <cellStyle name="連結的儲存格 12" xfId="3103"/>
    <cellStyle name="連結的儲存格 13" xfId="3104"/>
    <cellStyle name="連結的儲存格 14" xfId="3105"/>
    <cellStyle name="連結的儲存格 15" xfId="3106"/>
    <cellStyle name="連結的儲存格 16" xfId="3107"/>
    <cellStyle name="連結的儲存格 17" xfId="3108"/>
    <cellStyle name="連結的儲存格 18" xfId="3109"/>
    <cellStyle name="連結的儲存格 19" xfId="3110"/>
    <cellStyle name="連結的儲存格 2" xfId="3111"/>
    <cellStyle name="連結的儲存格 20" xfId="3112"/>
    <cellStyle name="連結的儲存格 21" xfId="3113"/>
    <cellStyle name="連結的儲存格 22" xfId="3114"/>
    <cellStyle name="連結的儲存格 23" xfId="3115"/>
    <cellStyle name="連結的儲存格 24" xfId="3116"/>
    <cellStyle name="連結的儲存格 25" xfId="3117"/>
    <cellStyle name="連結的儲存格 26" xfId="3118"/>
    <cellStyle name="連結的儲存格 27" xfId="3119"/>
    <cellStyle name="連結的儲存格 28" xfId="3120"/>
    <cellStyle name="連結的儲存格 29" xfId="3121"/>
    <cellStyle name="連結的儲存格 3" xfId="3122"/>
    <cellStyle name="連結的儲存格 30" xfId="3123"/>
    <cellStyle name="連結的儲存格 31" xfId="3124"/>
    <cellStyle name="連結的儲存格 32" xfId="3125"/>
    <cellStyle name="連結的儲存格 4" xfId="3126"/>
    <cellStyle name="連結的儲存格 5" xfId="3127"/>
    <cellStyle name="連結的儲存格 6" xfId="3128"/>
    <cellStyle name="連結的儲存格 7" xfId="3129"/>
    <cellStyle name="連結的儲存格 8" xfId="3130"/>
    <cellStyle name="連結的儲存格 9" xfId="3131"/>
    <cellStyle name="備註 10" xfId="3132"/>
    <cellStyle name="備註 11" xfId="3133"/>
    <cellStyle name="備註 12" xfId="3134"/>
    <cellStyle name="備註 13" xfId="3135"/>
    <cellStyle name="備註 14" xfId="3136"/>
    <cellStyle name="備註 15" xfId="3137"/>
    <cellStyle name="備註 16" xfId="3138"/>
    <cellStyle name="備註 17" xfId="3139"/>
    <cellStyle name="備註 18" xfId="3140"/>
    <cellStyle name="備註 19" xfId="3141"/>
    <cellStyle name="備註 2" xfId="3142"/>
    <cellStyle name="備註 2 2" xfId="3143"/>
    <cellStyle name="備註 2 2 2" xfId="3144"/>
    <cellStyle name="備註 2 2 2 2" xfId="3145"/>
    <cellStyle name="備註 2 2 2 2 2" xfId="3146"/>
    <cellStyle name="備註 2 2 2 2 2 2" xfId="3147"/>
    <cellStyle name="備註 2 2 2 2 3" xfId="3148"/>
    <cellStyle name="備註 2 2 2 3" xfId="3149"/>
    <cellStyle name="備註 2 2 2 3 2" xfId="3150"/>
    <cellStyle name="備註 2 2 2 4" xfId="3151"/>
    <cellStyle name="備註 2 2 3" xfId="3152"/>
    <cellStyle name="備註 2 2 3 2" xfId="3153"/>
    <cellStyle name="備註 2 2 3 2 2" xfId="3154"/>
    <cellStyle name="備註 2 2 3 2 2 2" xfId="3155"/>
    <cellStyle name="備註 2 2 3 2 3" xfId="3156"/>
    <cellStyle name="備註 2 2 3 3" xfId="3157"/>
    <cellStyle name="備註 2 2 3 3 2" xfId="3158"/>
    <cellStyle name="備註 2 2 3 4" xfId="3159"/>
    <cellStyle name="備註 2 2 4" xfId="3160"/>
    <cellStyle name="備註 2 2 4 2" xfId="3161"/>
    <cellStyle name="備註 2 2 4 2 2" xfId="3162"/>
    <cellStyle name="備註 2 2 4 3" xfId="3163"/>
    <cellStyle name="備註 2 2 5" xfId="3164"/>
    <cellStyle name="備註 2 2 5 2" xfId="3165"/>
    <cellStyle name="備註 2 2 6" xfId="3166"/>
    <cellStyle name="備註 2 3" xfId="3167"/>
    <cellStyle name="備註 2 3 2" xfId="3168"/>
    <cellStyle name="備註 2 3 2 2" xfId="3169"/>
    <cellStyle name="備註 2 3 2 2 2" xfId="3170"/>
    <cellStyle name="備註 2 3 2 2 2 2" xfId="3171"/>
    <cellStyle name="備註 2 3 2 2 3" xfId="3172"/>
    <cellStyle name="備註 2 3 2 3" xfId="3173"/>
    <cellStyle name="備註 2 3 2 3 2" xfId="3174"/>
    <cellStyle name="備註 2 3 2 4" xfId="3175"/>
    <cellStyle name="備註 2 3 3" xfId="3176"/>
    <cellStyle name="備註 2 3 3 2" xfId="3177"/>
    <cellStyle name="備註 2 3 3 2 2" xfId="3178"/>
    <cellStyle name="備註 2 3 3 3" xfId="3179"/>
    <cellStyle name="備註 2 3 4" xfId="3180"/>
    <cellStyle name="備註 2 3 4 2" xfId="3181"/>
    <cellStyle name="備註 2 3 5" xfId="3182"/>
    <cellStyle name="備註 2 4" xfId="3183"/>
    <cellStyle name="備註 2 4 2" xfId="3184"/>
    <cellStyle name="備註 2 4 2 2" xfId="3185"/>
    <cellStyle name="備註 2 4 2 2 2" xfId="3186"/>
    <cellStyle name="備註 2 4 2 3" xfId="3187"/>
    <cellStyle name="備註 2 4 3" xfId="3188"/>
    <cellStyle name="備註 2 4 3 2" xfId="3189"/>
    <cellStyle name="備註 2 4 4" xfId="3190"/>
    <cellStyle name="備註 2 5" xfId="3191"/>
    <cellStyle name="備註 2 5 2" xfId="3192"/>
    <cellStyle name="備註 2 5 2 2" xfId="3193"/>
    <cellStyle name="備註 2 5 3" xfId="3194"/>
    <cellStyle name="備註 2 6" xfId="3195"/>
    <cellStyle name="備註 2 6 2" xfId="3196"/>
    <cellStyle name="備註 2 7" xfId="3197"/>
    <cellStyle name="備註 20" xfId="3198"/>
    <cellStyle name="備註 21" xfId="3199"/>
    <cellStyle name="備註 22" xfId="3200"/>
    <cellStyle name="備註 23" xfId="3201"/>
    <cellStyle name="備註 24" xfId="3202"/>
    <cellStyle name="備註 25" xfId="3203"/>
    <cellStyle name="備註 26" xfId="3204"/>
    <cellStyle name="備註 27" xfId="3205"/>
    <cellStyle name="備註 28" xfId="3206"/>
    <cellStyle name="備註 29" xfId="3207"/>
    <cellStyle name="備註 3" xfId="3208"/>
    <cellStyle name="備註 3 2" xfId="3209"/>
    <cellStyle name="備註 3 2 2" xfId="3210"/>
    <cellStyle name="備註 3 2 2 2" xfId="3211"/>
    <cellStyle name="備註 3 2 2 2 2" xfId="3212"/>
    <cellStyle name="備註 3 2 2 2 2 2" xfId="3213"/>
    <cellStyle name="備註 3 2 2 2 3" xfId="3214"/>
    <cellStyle name="備註 3 2 2 3" xfId="3215"/>
    <cellStyle name="備註 3 2 2 3 2" xfId="3216"/>
    <cellStyle name="備註 3 2 2 4" xfId="3217"/>
    <cellStyle name="備註 3 2 3" xfId="3218"/>
    <cellStyle name="備註 3 2 3 2" xfId="3219"/>
    <cellStyle name="備註 3 2 3 2 2" xfId="3220"/>
    <cellStyle name="備註 3 2 3 2 2 2" xfId="3221"/>
    <cellStyle name="備註 3 2 3 2 3" xfId="3222"/>
    <cellStyle name="備註 3 2 3 3" xfId="3223"/>
    <cellStyle name="備註 3 2 3 3 2" xfId="3224"/>
    <cellStyle name="備註 3 2 3 4" xfId="3225"/>
    <cellStyle name="備註 3 2 4" xfId="3226"/>
    <cellStyle name="備註 3 2 4 2" xfId="3227"/>
    <cellStyle name="備註 3 2 4 2 2" xfId="3228"/>
    <cellStyle name="備註 3 2 4 3" xfId="3229"/>
    <cellStyle name="備註 3 2 5" xfId="3230"/>
    <cellStyle name="備註 3 2 5 2" xfId="3231"/>
    <cellStyle name="備註 3 2 6" xfId="3232"/>
    <cellStyle name="備註 3 3" xfId="3233"/>
    <cellStyle name="備註 3 3 2" xfId="3234"/>
    <cellStyle name="備註 3 3 2 2" xfId="3235"/>
    <cellStyle name="備註 3 3 2 2 2" xfId="3236"/>
    <cellStyle name="備註 3 3 2 2 2 2" xfId="3237"/>
    <cellStyle name="備註 3 3 2 2 3" xfId="3238"/>
    <cellStyle name="備註 3 3 2 3" xfId="3239"/>
    <cellStyle name="備註 3 3 2 3 2" xfId="3240"/>
    <cellStyle name="備註 3 3 2 4" xfId="3241"/>
    <cellStyle name="備註 3 3 3" xfId="3242"/>
    <cellStyle name="備註 3 3 3 2" xfId="3243"/>
    <cellStyle name="備註 3 3 3 2 2" xfId="3244"/>
    <cellStyle name="備註 3 3 3 3" xfId="3245"/>
    <cellStyle name="備註 3 3 4" xfId="3246"/>
    <cellStyle name="備註 3 3 4 2" xfId="3247"/>
    <cellStyle name="備註 3 3 5" xfId="3248"/>
    <cellStyle name="備註 3 4" xfId="3249"/>
    <cellStyle name="備註 3 4 2" xfId="3250"/>
    <cellStyle name="備註 3 4 2 2" xfId="3251"/>
    <cellStyle name="備註 3 4 2 2 2" xfId="3252"/>
    <cellStyle name="備註 3 4 2 3" xfId="3253"/>
    <cellStyle name="備註 3 4 3" xfId="3254"/>
    <cellStyle name="備註 3 4 3 2" xfId="3255"/>
    <cellStyle name="備註 3 4 4" xfId="3256"/>
    <cellStyle name="備註 3 5" xfId="3257"/>
    <cellStyle name="備註 3 5 2" xfId="3258"/>
    <cellStyle name="備註 3 5 2 2" xfId="3259"/>
    <cellStyle name="備註 3 5 3" xfId="3260"/>
    <cellStyle name="備註 3 6" xfId="3261"/>
    <cellStyle name="備註 3 6 2" xfId="3262"/>
    <cellStyle name="備註 3 7" xfId="3263"/>
    <cellStyle name="備註 30" xfId="3264"/>
    <cellStyle name="備註 31" xfId="3265"/>
    <cellStyle name="備註 32" xfId="3266"/>
    <cellStyle name="備註 4" xfId="3267"/>
    <cellStyle name="備註 4 2" xfId="3268"/>
    <cellStyle name="備註 4 2 2" xfId="3269"/>
    <cellStyle name="備註 4 2 2 2" xfId="3270"/>
    <cellStyle name="備註 4 2 2 2 2" xfId="3271"/>
    <cellStyle name="備註 4 2 2 2 2 2" xfId="3272"/>
    <cellStyle name="備註 4 2 2 2 3" xfId="3273"/>
    <cellStyle name="備註 4 2 2 3" xfId="3274"/>
    <cellStyle name="備註 4 2 2 3 2" xfId="3275"/>
    <cellStyle name="備註 4 2 2 4" xfId="3276"/>
    <cellStyle name="備註 4 2 3" xfId="3277"/>
    <cellStyle name="備註 4 2 3 2" xfId="3278"/>
    <cellStyle name="備註 4 2 3 2 2" xfId="3279"/>
    <cellStyle name="備註 4 2 3 2 2 2" xfId="3280"/>
    <cellStyle name="備註 4 2 3 2 3" xfId="3281"/>
    <cellStyle name="備註 4 2 3 3" xfId="3282"/>
    <cellStyle name="備註 4 2 3 3 2" xfId="3283"/>
    <cellStyle name="備註 4 2 3 4" xfId="3284"/>
    <cellStyle name="備註 4 2 4" xfId="3285"/>
    <cellStyle name="備註 4 2 4 2" xfId="3286"/>
    <cellStyle name="備註 4 2 4 2 2" xfId="3287"/>
    <cellStyle name="備註 4 2 4 3" xfId="3288"/>
    <cellStyle name="備註 4 2 5" xfId="3289"/>
    <cellStyle name="備註 4 2 5 2" xfId="3290"/>
    <cellStyle name="備註 4 2 6" xfId="3291"/>
    <cellStyle name="備註 4 3" xfId="3292"/>
    <cellStyle name="備註 4 3 2" xfId="3293"/>
    <cellStyle name="備註 4 3 2 2" xfId="3294"/>
    <cellStyle name="備註 4 3 2 2 2" xfId="3295"/>
    <cellStyle name="備註 4 3 2 2 2 2" xfId="3296"/>
    <cellStyle name="備註 4 3 2 2 3" xfId="3297"/>
    <cellStyle name="備註 4 3 2 3" xfId="3298"/>
    <cellStyle name="備註 4 3 2 3 2" xfId="3299"/>
    <cellStyle name="備註 4 3 2 4" xfId="3300"/>
    <cellStyle name="備註 4 3 3" xfId="3301"/>
    <cellStyle name="備註 4 3 3 2" xfId="3302"/>
    <cellStyle name="備註 4 3 3 2 2" xfId="3303"/>
    <cellStyle name="備註 4 3 3 3" xfId="3304"/>
    <cellStyle name="備註 4 3 4" xfId="3305"/>
    <cellStyle name="備註 4 3 4 2" xfId="3306"/>
    <cellStyle name="備註 4 3 5" xfId="3307"/>
    <cellStyle name="備註 4 4" xfId="3308"/>
    <cellStyle name="備註 4 4 2" xfId="3309"/>
    <cellStyle name="備註 4 4 2 2" xfId="3310"/>
    <cellStyle name="備註 4 4 2 2 2" xfId="3311"/>
    <cellStyle name="備註 4 4 2 3" xfId="3312"/>
    <cellStyle name="備註 4 4 3" xfId="3313"/>
    <cellStyle name="備註 4 4 3 2" xfId="3314"/>
    <cellStyle name="備註 4 4 4" xfId="3315"/>
    <cellStyle name="備註 4 5" xfId="3316"/>
    <cellStyle name="備註 4 5 2" xfId="3317"/>
    <cellStyle name="備註 4 5 2 2" xfId="3318"/>
    <cellStyle name="備註 4 5 3" xfId="3319"/>
    <cellStyle name="備註 4 6" xfId="3320"/>
    <cellStyle name="備註 4 6 2" xfId="3321"/>
    <cellStyle name="備註 4 7" xfId="3322"/>
    <cellStyle name="備註 5" xfId="3323"/>
    <cellStyle name="備註 5 2" xfId="3324"/>
    <cellStyle name="備註 5 2 2" xfId="3325"/>
    <cellStyle name="備註 5 2 2 2" xfId="3326"/>
    <cellStyle name="備註 5 2 3" xfId="3327"/>
    <cellStyle name="備註 5 3" xfId="3328"/>
    <cellStyle name="備註 5 3 2" xfId="3329"/>
    <cellStyle name="備註 5 4" xfId="3330"/>
    <cellStyle name="備註 6" xfId="3331"/>
    <cellStyle name="備註 6 2" xfId="3332"/>
    <cellStyle name="備註 6 2 2" xfId="3333"/>
    <cellStyle name="備註 6 2 2 2" xfId="3334"/>
    <cellStyle name="備註 6 2 3" xfId="3335"/>
    <cellStyle name="備註 6 3" xfId="3336"/>
    <cellStyle name="備註 6 3 2" xfId="3337"/>
    <cellStyle name="備註 6 4" xfId="3338"/>
    <cellStyle name="備註 7" xfId="3339"/>
    <cellStyle name="備註 7 2" xfId="3340"/>
    <cellStyle name="備註 7 2 2" xfId="3341"/>
    <cellStyle name="備註 7 3" xfId="3342"/>
    <cellStyle name="備註 8" xfId="3343"/>
    <cellStyle name="備註 8 2" xfId="3344"/>
    <cellStyle name="備註 8 2 2" xfId="3345"/>
    <cellStyle name="備註 8 3" xfId="3346"/>
    <cellStyle name="備註 9" xfId="3347"/>
    <cellStyle name="超連結 2" xfId="3348"/>
    <cellStyle name="超連結 3" xfId="3349"/>
    <cellStyle name="說明文字 10" xfId="3350"/>
    <cellStyle name="說明文字 11" xfId="3351"/>
    <cellStyle name="說明文字 12" xfId="3352"/>
    <cellStyle name="說明文字 13" xfId="3353"/>
    <cellStyle name="說明文字 14" xfId="3354"/>
    <cellStyle name="說明文字 15" xfId="3355"/>
    <cellStyle name="說明文字 16" xfId="3356"/>
    <cellStyle name="說明文字 17" xfId="3357"/>
    <cellStyle name="說明文字 18" xfId="3358"/>
    <cellStyle name="說明文字 19" xfId="3359"/>
    <cellStyle name="說明文字 2" xfId="3360"/>
    <cellStyle name="說明文字 20" xfId="3361"/>
    <cellStyle name="說明文字 21" xfId="3362"/>
    <cellStyle name="說明文字 22" xfId="3363"/>
    <cellStyle name="說明文字 23" xfId="3364"/>
    <cellStyle name="說明文字 24" xfId="3365"/>
    <cellStyle name="說明文字 25" xfId="3366"/>
    <cellStyle name="說明文字 26" xfId="3367"/>
    <cellStyle name="說明文字 27" xfId="3368"/>
    <cellStyle name="說明文字 28" xfId="3369"/>
    <cellStyle name="說明文字 29" xfId="3370"/>
    <cellStyle name="說明文字 3" xfId="3371"/>
    <cellStyle name="說明文字 30" xfId="3372"/>
    <cellStyle name="說明文字 31" xfId="3373"/>
    <cellStyle name="說明文字 32" xfId="3374"/>
    <cellStyle name="說明文字 4" xfId="3375"/>
    <cellStyle name="說明文字 5" xfId="3376"/>
    <cellStyle name="說明文字 6" xfId="3377"/>
    <cellStyle name="說明文字 7" xfId="3378"/>
    <cellStyle name="說明文字 8" xfId="3379"/>
    <cellStyle name="說明文字 9" xfId="3380"/>
    <cellStyle name="輔色1 10" xfId="3381"/>
    <cellStyle name="輔色1 11" xfId="3382"/>
    <cellStyle name="輔色1 12" xfId="3383"/>
    <cellStyle name="輔色1 13" xfId="3384"/>
    <cellStyle name="輔色1 14" xfId="3385"/>
    <cellStyle name="輔色1 15" xfId="3386"/>
    <cellStyle name="輔色1 16" xfId="3387"/>
    <cellStyle name="輔色1 17" xfId="3388"/>
    <cellStyle name="輔色1 18" xfId="3389"/>
    <cellStyle name="輔色1 19" xfId="3390"/>
    <cellStyle name="輔色1 2" xfId="3391"/>
    <cellStyle name="輔色1 20" xfId="3392"/>
    <cellStyle name="輔色1 21" xfId="3393"/>
    <cellStyle name="輔色1 22" xfId="3394"/>
    <cellStyle name="輔色1 23" xfId="3395"/>
    <cellStyle name="輔色1 24" xfId="3396"/>
    <cellStyle name="輔色1 25" xfId="3397"/>
    <cellStyle name="輔色1 26" xfId="3398"/>
    <cellStyle name="輔色1 27" xfId="3399"/>
    <cellStyle name="輔色1 28" xfId="3400"/>
    <cellStyle name="輔色1 29" xfId="3401"/>
    <cellStyle name="輔色1 3" xfId="3402"/>
    <cellStyle name="輔色1 30" xfId="3403"/>
    <cellStyle name="輔色1 31" xfId="3404"/>
    <cellStyle name="輔色1 32" xfId="3405"/>
    <cellStyle name="輔色1 4" xfId="3406"/>
    <cellStyle name="輔色1 5" xfId="3407"/>
    <cellStyle name="輔色1 6" xfId="3408"/>
    <cellStyle name="輔色1 7" xfId="3409"/>
    <cellStyle name="輔色1 8" xfId="3410"/>
    <cellStyle name="輔色1 9" xfId="3411"/>
    <cellStyle name="輔色2 10" xfId="3412"/>
    <cellStyle name="輔色2 11" xfId="3413"/>
    <cellStyle name="輔色2 12" xfId="3414"/>
    <cellStyle name="輔色2 13" xfId="3415"/>
    <cellStyle name="輔色2 14" xfId="3416"/>
    <cellStyle name="輔色2 15" xfId="3417"/>
    <cellStyle name="輔色2 16" xfId="3418"/>
    <cellStyle name="輔色2 17" xfId="3419"/>
    <cellStyle name="輔色2 18" xfId="3420"/>
    <cellStyle name="輔色2 19" xfId="3421"/>
    <cellStyle name="輔色2 2" xfId="3422"/>
    <cellStyle name="輔色2 20" xfId="3423"/>
    <cellStyle name="輔色2 21" xfId="3424"/>
    <cellStyle name="輔色2 22" xfId="3425"/>
    <cellStyle name="輔色2 23" xfId="3426"/>
    <cellStyle name="輔色2 24" xfId="3427"/>
    <cellStyle name="輔色2 25" xfId="3428"/>
    <cellStyle name="輔色2 26" xfId="3429"/>
    <cellStyle name="輔色2 27" xfId="3430"/>
    <cellStyle name="輔色2 28" xfId="3431"/>
    <cellStyle name="輔色2 29" xfId="3432"/>
    <cellStyle name="輔色2 3" xfId="3433"/>
    <cellStyle name="輔色2 30" xfId="3434"/>
    <cellStyle name="輔色2 31" xfId="3435"/>
    <cellStyle name="輔色2 32" xfId="3436"/>
    <cellStyle name="輔色2 4" xfId="3437"/>
    <cellStyle name="輔色2 5" xfId="3438"/>
    <cellStyle name="輔色2 6" xfId="3439"/>
    <cellStyle name="輔色2 7" xfId="3440"/>
    <cellStyle name="輔色2 8" xfId="3441"/>
    <cellStyle name="輔色2 9" xfId="3442"/>
    <cellStyle name="輔色3 10" xfId="3443"/>
    <cellStyle name="輔色3 11" xfId="3444"/>
    <cellStyle name="輔色3 12" xfId="3445"/>
    <cellStyle name="輔色3 13" xfId="3446"/>
    <cellStyle name="輔色3 14" xfId="3447"/>
    <cellStyle name="輔色3 15" xfId="3448"/>
    <cellStyle name="輔色3 16" xfId="3449"/>
    <cellStyle name="輔色3 17" xfId="3450"/>
    <cellStyle name="輔色3 18" xfId="3451"/>
    <cellStyle name="輔色3 19" xfId="3452"/>
    <cellStyle name="輔色3 2" xfId="3453"/>
    <cellStyle name="輔色3 20" xfId="3454"/>
    <cellStyle name="輔色3 21" xfId="3455"/>
    <cellStyle name="輔色3 22" xfId="3456"/>
    <cellStyle name="輔色3 23" xfId="3457"/>
    <cellStyle name="輔色3 24" xfId="3458"/>
    <cellStyle name="輔色3 25" xfId="3459"/>
    <cellStyle name="輔色3 26" xfId="3460"/>
    <cellStyle name="輔色3 27" xfId="3461"/>
    <cellStyle name="輔色3 28" xfId="3462"/>
    <cellStyle name="輔色3 29" xfId="3463"/>
    <cellStyle name="輔色3 3" xfId="3464"/>
    <cellStyle name="輔色3 30" xfId="3465"/>
    <cellStyle name="輔色3 31" xfId="3466"/>
    <cellStyle name="輔色3 32" xfId="3467"/>
    <cellStyle name="輔色3 4" xfId="3468"/>
    <cellStyle name="輔色3 5" xfId="3469"/>
    <cellStyle name="輔色3 6" xfId="3470"/>
    <cellStyle name="輔色3 7" xfId="3471"/>
    <cellStyle name="輔色3 8" xfId="3472"/>
    <cellStyle name="輔色3 9" xfId="3473"/>
    <cellStyle name="輔色4 10" xfId="3474"/>
    <cellStyle name="輔色4 11" xfId="3475"/>
    <cellStyle name="輔色4 12" xfId="3476"/>
    <cellStyle name="輔色4 13" xfId="3477"/>
    <cellStyle name="輔色4 14" xfId="3478"/>
    <cellStyle name="輔色4 15" xfId="3479"/>
    <cellStyle name="輔色4 16" xfId="3480"/>
    <cellStyle name="輔色4 17" xfId="3481"/>
    <cellStyle name="輔色4 18" xfId="3482"/>
    <cellStyle name="輔色4 19" xfId="3483"/>
    <cellStyle name="輔色4 2" xfId="3484"/>
    <cellStyle name="輔色4 20" xfId="3485"/>
    <cellStyle name="輔色4 21" xfId="3486"/>
    <cellStyle name="輔色4 22" xfId="3487"/>
    <cellStyle name="輔色4 23" xfId="3488"/>
    <cellStyle name="輔色4 24" xfId="3489"/>
    <cellStyle name="輔色4 25" xfId="3490"/>
    <cellStyle name="輔色4 26" xfId="3491"/>
    <cellStyle name="輔色4 27" xfId="3492"/>
    <cellStyle name="輔色4 28" xfId="3493"/>
    <cellStyle name="輔色4 29" xfId="3494"/>
    <cellStyle name="輔色4 3" xfId="3495"/>
    <cellStyle name="輔色4 30" xfId="3496"/>
    <cellStyle name="輔色4 31" xfId="3497"/>
    <cellStyle name="輔色4 32" xfId="3498"/>
    <cellStyle name="輔色4 4" xfId="3499"/>
    <cellStyle name="輔色4 5" xfId="3500"/>
    <cellStyle name="輔色4 6" xfId="3501"/>
    <cellStyle name="輔色4 7" xfId="3502"/>
    <cellStyle name="輔色4 8" xfId="3503"/>
    <cellStyle name="輔色4 9" xfId="3504"/>
    <cellStyle name="輔色5 10" xfId="3505"/>
    <cellStyle name="輔色5 11" xfId="3506"/>
    <cellStyle name="輔色5 12" xfId="3507"/>
    <cellStyle name="輔色5 13" xfId="3508"/>
    <cellStyle name="輔色5 14" xfId="3509"/>
    <cellStyle name="輔色5 15" xfId="3510"/>
    <cellStyle name="輔色5 16" xfId="3511"/>
    <cellStyle name="輔色5 17" xfId="3512"/>
    <cellStyle name="輔色5 18" xfId="3513"/>
    <cellStyle name="輔色5 19" xfId="3514"/>
    <cellStyle name="輔色5 2" xfId="3515"/>
    <cellStyle name="輔色5 20" xfId="3516"/>
    <cellStyle name="輔色5 21" xfId="3517"/>
    <cellStyle name="輔色5 22" xfId="3518"/>
    <cellStyle name="輔色5 23" xfId="3519"/>
    <cellStyle name="輔色5 24" xfId="3520"/>
    <cellStyle name="輔色5 25" xfId="3521"/>
    <cellStyle name="輔色5 26" xfId="3522"/>
    <cellStyle name="輔色5 27" xfId="3523"/>
    <cellStyle name="輔色5 28" xfId="3524"/>
    <cellStyle name="輔色5 29" xfId="3525"/>
    <cellStyle name="輔色5 3" xfId="3526"/>
    <cellStyle name="輔色5 30" xfId="3527"/>
    <cellStyle name="輔色5 31" xfId="3528"/>
    <cellStyle name="輔色5 32" xfId="3529"/>
    <cellStyle name="輔色5 4" xfId="3530"/>
    <cellStyle name="輔色5 5" xfId="3531"/>
    <cellStyle name="輔色5 6" xfId="3532"/>
    <cellStyle name="輔色5 7" xfId="3533"/>
    <cellStyle name="輔色5 8" xfId="3534"/>
    <cellStyle name="輔色5 9" xfId="3535"/>
    <cellStyle name="輔色6 10" xfId="3536"/>
    <cellStyle name="輔色6 11" xfId="3537"/>
    <cellStyle name="輔色6 12" xfId="3538"/>
    <cellStyle name="輔色6 13" xfId="3539"/>
    <cellStyle name="輔色6 14" xfId="3540"/>
    <cellStyle name="輔色6 15" xfId="3541"/>
    <cellStyle name="輔色6 16" xfId="3542"/>
    <cellStyle name="輔色6 17" xfId="3543"/>
    <cellStyle name="輔色6 18" xfId="3544"/>
    <cellStyle name="輔色6 19" xfId="3545"/>
    <cellStyle name="輔色6 2" xfId="3546"/>
    <cellStyle name="輔色6 20" xfId="3547"/>
    <cellStyle name="輔色6 21" xfId="3548"/>
    <cellStyle name="輔色6 22" xfId="3549"/>
    <cellStyle name="輔色6 23" xfId="3550"/>
    <cellStyle name="輔色6 24" xfId="3551"/>
    <cellStyle name="輔色6 25" xfId="3552"/>
    <cellStyle name="輔色6 26" xfId="3553"/>
    <cellStyle name="輔色6 27" xfId="3554"/>
    <cellStyle name="輔色6 28" xfId="3555"/>
    <cellStyle name="輔色6 29" xfId="3556"/>
    <cellStyle name="輔色6 3" xfId="3557"/>
    <cellStyle name="輔色6 30" xfId="3558"/>
    <cellStyle name="輔色6 31" xfId="3559"/>
    <cellStyle name="輔色6 32" xfId="3560"/>
    <cellStyle name="輔色6 4" xfId="3561"/>
    <cellStyle name="輔色6 5" xfId="3562"/>
    <cellStyle name="輔色6 6" xfId="3563"/>
    <cellStyle name="輔色6 7" xfId="3564"/>
    <cellStyle name="輔色6 8" xfId="3565"/>
    <cellStyle name="輔色6 9" xfId="3566"/>
    <cellStyle name="標準_BSD-Academic" xfId="3567"/>
    <cellStyle name="標題 1 10" xfId="3568"/>
    <cellStyle name="標題 1 11" xfId="3569"/>
    <cellStyle name="標題 1 12" xfId="3570"/>
    <cellStyle name="標題 1 13" xfId="3571"/>
    <cellStyle name="標題 1 14" xfId="3572"/>
    <cellStyle name="標題 1 15" xfId="3573"/>
    <cellStyle name="標題 1 16" xfId="3574"/>
    <cellStyle name="標題 1 17" xfId="3575"/>
    <cellStyle name="標題 1 18" xfId="3576"/>
    <cellStyle name="標題 1 19" xfId="3577"/>
    <cellStyle name="標題 1 2" xfId="3578"/>
    <cellStyle name="標題 1 20" xfId="3579"/>
    <cellStyle name="標題 1 21" xfId="3580"/>
    <cellStyle name="標題 1 22" xfId="3581"/>
    <cellStyle name="標題 1 23" xfId="3582"/>
    <cellStyle name="標題 1 24" xfId="3583"/>
    <cellStyle name="標題 1 25" xfId="3584"/>
    <cellStyle name="標題 1 26" xfId="3585"/>
    <cellStyle name="標題 1 27" xfId="3586"/>
    <cellStyle name="標題 1 28" xfId="3587"/>
    <cellStyle name="標題 1 29" xfId="3588"/>
    <cellStyle name="標題 1 3" xfId="3589"/>
    <cellStyle name="標題 1 30" xfId="3590"/>
    <cellStyle name="標題 1 31" xfId="3591"/>
    <cellStyle name="標題 1 32" xfId="3592"/>
    <cellStyle name="標題 1 4" xfId="3593"/>
    <cellStyle name="標題 1 5" xfId="3594"/>
    <cellStyle name="標題 1 6" xfId="3595"/>
    <cellStyle name="標題 1 7" xfId="3596"/>
    <cellStyle name="標題 1 8" xfId="3597"/>
    <cellStyle name="標題 1 9" xfId="3598"/>
    <cellStyle name="標題 10" xfId="3599"/>
    <cellStyle name="標題 11" xfId="3600"/>
    <cellStyle name="標題 12" xfId="3601"/>
    <cellStyle name="標題 13" xfId="3602"/>
    <cellStyle name="標題 14" xfId="3603"/>
    <cellStyle name="標題 15" xfId="3604"/>
    <cellStyle name="標題 16" xfId="3605"/>
    <cellStyle name="標題 17" xfId="3606"/>
    <cellStyle name="標題 18" xfId="3607"/>
    <cellStyle name="標題 19" xfId="3608"/>
    <cellStyle name="標題 2 10" xfId="3609"/>
    <cellStyle name="標題 2 11" xfId="3610"/>
    <cellStyle name="標題 2 12" xfId="3611"/>
    <cellStyle name="標題 2 13" xfId="3612"/>
    <cellStyle name="標題 2 14" xfId="3613"/>
    <cellStyle name="標題 2 15" xfId="3614"/>
    <cellStyle name="標題 2 16" xfId="3615"/>
    <cellStyle name="標題 2 17" xfId="3616"/>
    <cellStyle name="標題 2 18" xfId="3617"/>
    <cellStyle name="標題 2 19" xfId="3618"/>
    <cellStyle name="標題 2 2" xfId="3619"/>
    <cellStyle name="標題 2 20" xfId="3620"/>
    <cellStyle name="標題 2 21" xfId="3621"/>
    <cellStyle name="標題 2 22" xfId="3622"/>
    <cellStyle name="標題 2 23" xfId="3623"/>
    <cellStyle name="標題 2 24" xfId="3624"/>
    <cellStyle name="標題 2 25" xfId="3625"/>
    <cellStyle name="標題 2 26" xfId="3626"/>
    <cellStyle name="標題 2 27" xfId="3627"/>
    <cellStyle name="標題 2 28" xfId="3628"/>
    <cellStyle name="標題 2 29" xfId="3629"/>
    <cellStyle name="標題 2 3" xfId="3630"/>
    <cellStyle name="標題 2 30" xfId="3631"/>
    <cellStyle name="標題 2 31" xfId="3632"/>
    <cellStyle name="標題 2 32" xfId="3633"/>
    <cellStyle name="標題 2 4" xfId="3634"/>
    <cellStyle name="標題 2 5" xfId="3635"/>
    <cellStyle name="標題 2 6" xfId="3636"/>
    <cellStyle name="標題 2 7" xfId="3637"/>
    <cellStyle name="標題 2 8" xfId="3638"/>
    <cellStyle name="標題 2 9" xfId="3639"/>
    <cellStyle name="標題 20" xfId="3640"/>
    <cellStyle name="標題 21" xfId="3641"/>
    <cellStyle name="標題 22" xfId="3642"/>
    <cellStyle name="標題 23" xfId="3643"/>
    <cellStyle name="標題 24" xfId="3644"/>
    <cellStyle name="標題 25" xfId="3645"/>
    <cellStyle name="標題 26" xfId="3646"/>
    <cellStyle name="標題 27" xfId="3647"/>
    <cellStyle name="標題 28" xfId="3648"/>
    <cellStyle name="標題 29" xfId="3649"/>
    <cellStyle name="標題 3 10" xfId="3650"/>
    <cellStyle name="標題 3 11" xfId="3651"/>
    <cellStyle name="標題 3 12" xfId="3652"/>
    <cellStyle name="標題 3 13" xfId="3653"/>
    <cellStyle name="標題 3 14" xfId="3654"/>
    <cellStyle name="標題 3 15" xfId="3655"/>
    <cellStyle name="標題 3 16" xfId="3656"/>
    <cellStyle name="標題 3 17" xfId="3657"/>
    <cellStyle name="標題 3 18" xfId="3658"/>
    <cellStyle name="標題 3 19" xfId="3659"/>
    <cellStyle name="標題 3 2" xfId="3660"/>
    <cellStyle name="標題 3 20" xfId="3661"/>
    <cellStyle name="標題 3 21" xfId="3662"/>
    <cellStyle name="標題 3 22" xfId="3663"/>
    <cellStyle name="標題 3 23" xfId="3664"/>
    <cellStyle name="標題 3 24" xfId="3665"/>
    <cellStyle name="標題 3 25" xfId="3666"/>
    <cellStyle name="標題 3 26" xfId="3667"/>
    <cellStyle name="標題 3 27" xfId="3668"/>
    <cellStyle name="標題 3 28" xfId="3669"/>
    <cellStyle name="標題 3 29" xfId="3670"/>
    <cellStyle name="標題 3 3" xfId="3671"/>
    <cellStyle name="標題 3 30" xfId="3672"/>
    <cellStyle name="標題 3 31" xfId="3673"/>
    <cellStyle name="標題 3 32" xfId="3674"/>
    <cellStyle name="標題 3 4" xfId="3675"/>
    <cellStyle name="標題 3 5" xfId="3676"/>
    <cellStyle name="標題 3 6" xfId="3677"/>
    <cellStyle name="標題 3 7" xfId="3678"/>
    <cellStyle name="標題 3 8" xfId="3679"/>
    <cellStyle name="標題 3 9" xfId="3680"/>
    <cellStyle name="標題 30" xfId="3681"/>
    <cellStyle name="標題 31" xfId="3682"/>
    <cellStyle name="標題 32" xfId="3683"/>
    <cellStyle name="標題 33" xfId="3684"/>
    <cellStyle name="標題 34" xfId="3685"/>
    <cellStyle name="標題 35" xfId="3686"/>
    <cellStyle name="標題 4 10" xfId="3687"/>
    <cellStyle name="標題 4 11" xfId="3688"/>
    <cellStyle name="標題 4 12" xfId="3689"/>
    <cellStyle name="標題 4 13" xfId="3690"/>
    <cellStyle name="標題 4 14" xfId="3691"/>
    <cellStyle name="標題 4 15" xfId="3692"/>
    <cellStyle name="標題 4 16" xfId="3693"/>
    <cellStyle name="標題 4 17" xfId="3694"/>
    <cellStyle name="標題 4 18" xfId="3695"/>
    <cellStyle name="標題 4 19" xfId="3696"/>
    <cellStyle name="標題 4 2" xfId="3697"/>
    <cellStyle name="標題 4 20" xfId="3698"/>
    <cellStyle name="標題 4 21" xfId="3699"/>
    <cellStyle name="標題 4 22" xfId="3700"/>
    <cellStyle name="標題 4 23" xfId="3701"/>
    <cellStyle name="標題 4 24" xfId="3702"/>
    <cellStyle name="標題 4 25" xfId="3703"/>
    <cellStyle name="標題 4 26" xfId="3704"/>
    <cellStyle name="標題 4 27" xfId="3705"/>
    <cellStyle name="標題 4 28" xfId="3706"/>
    <cellStyle name="標題 4 29" xfId="3707"/>
    <cellStyle name="標題 4 3" xfId="3708"/>
    <cellStyle name="標題 4 30" xfId="3709"/>
    <cellStyle name="標題 4 31" xfId="3710"/>
    <cellStyle name="標題 4 32" xfId="3711"/>
    <cellStyle name="標題 4 4" xfId="3712"/>
    <cellStyle name="標題 4 5" xfId="3713"/>
    <cellStyle name="標題 4 6" xfId="3714"/>
    <cellStyle name="標題 4 7" xfId="3715"/>
    <cellStyle name="標題 4 8" xfId="3716"/>
    <cellStyle name="標題 4 9" xfId="3717"/>
    <cellStyle name="標題 5" xfId="3718"/>
    <cellStyle name="標題 6" xfId="3719"/>
    <cellStyle name="標題 7" xfId="3720"/>
    <cellStyle name="標題 8" xfId="3721"/>
    <cellStyle name="標題 9" xfId="3722"/>
    <cellStyle name="樣式 1" xfId="3723"/>
    <cellStyle name="樣式 1 2" xfId="3724"/>
    <cellStyle name="輸入 10" xfId="3725"/>
    <cellStyle name="輸入 11" xfId="3726"/>
    <cellStyle name="輸入 12" xfId="3727"/>
    <cellStyle name="輸入 13" xfId="3728"/>
    <cellStyle name="輸入 14" xfId="3729"/>
    <cellStyle name="輸入 15" xfId="3730"/>
    <cellStyle name="輸入 16" xfId="3731"/>
    <cellStyle name="輸入 17" xfId="3732"/>
    <cellStyle name="輸入 18" xfId="3733"/>
    <cellStyle name="輸入 19" xfId="3734"/>
    <cellStyle name="輸入 2" xfId="3735"/>
    <cellStyle name="輸入 20" xfId="3736"/>
    <cellStyle name="輸入 21" xfId="3737"/>
    <cellStyle name="輸入 22" xfId="3738"/>
    <cellStyle name="輸入 23" xfId="3739"/>
    <cellStyle name="輸入 24" xfId="3740"/>
    <cellStyle name="輸入 25" xfId="3741"/>
    <cellStyle name="輸入 26" xfId="3742"/>
    <cellStyle name="輸入 27" xfId="3743"/>
    <cellStyle name="輸入 28" xfId="3744"/>
    <cellStyle name="輸入 29" xfId="3745"/>
    <cellStyle name="輸入 3" xfId="3746"/>
    <cellStyle name="輸入 30" xfId="3747"/>
    <cellStyle name="輸入 31" xfId="3748"/>
    <cellStyle name="輸入 32" xfId="3749"/>
    <cellStyle name="輸入 4" xfId="3750"/>
    <cellStyle name="輸入 5" xfId="3751"/>
    <cellStyle name="輸入 6" xfId="3752"/>
    <cellStyle name="輸入 7" xfId="3753"/>
    <cellStyle name="輸入 8" xfId="3754"/>
    <cellStyle name="輸入 9" xfId="3755"/>
    <cellStyle name="輸出 10" xfId="3756"/>
    <cellStyle name="輸出 11" xfId="3757"/>
    <cellStyle name="輸出 12" xfId="3758"/>
    <cellStyle name="輸出 13" xfId="3759"/>
    <cellStyle name="輸出 14" xfId="3760"/>
    <cellStyle name="輸出 15" xfId="3761"/>
    <cellStyle name="輸出 16" xfId="3762"/>
    <cellStyle name="輸出 17" xfId="3763"/>
    <cellStyle name="輸出 18" xfId="3764"/>
    <cellStyle name="輸出 19" xfId="3765"/>
    <cellStyle name="輸出 2" xfId="3766"/>
    <cellStyle name="輸出 20" xfId="3767"/>
    <cellStyle name="輸出 21" xfId="3768"/>
    <cellStyle name="輸出 22" xfId="3769"/>
    <cellStyle name="輸出 23" xfId="3770"/>
    <cellStyle name="輸出 24" xfId="3771"/>
    <cellStyle name="輸出 25" xfId="3772"/>
    <cellStyle name="輸出 26" xfId="3773"/>
    <cellStyle name="輸出 27" xfId="3774"/>
    <cellStyle name="輸出 28" xfId="3775"/>
    <cellStyle name="輸出 29" xfId="3776"/>
    <cellStyle name="輸出 3" xfId="3777"/>
    <cellStyle name="輸出 30" xfId="3778"/>
    <cellStyle name="輸出 31" xfId="3779"/>
    <cellStyle name="輸出 32" xfId="3780"/>
    <cellStyle name="輸出 4" xfId="3781"/>
    <cellStyle name="輸出 5" xfId="3782"/>
    <cellStyle name="輸出 6" xfId="3783"/>
    <cellStyle name="輸出 7" xfId="3784"/>
    <cellStyle name="輸出 8" xfId="3785"/>
    <cellStyle name="輸出 9" xfId="3786"/>
    <cellStyle name="隨後的超連結" xfId="3787"/>
    <cellStyle name="檢查儲存格 10" xfId="3788"/>
    <cellStyle name="檢查儲存格 11" xfId="3789"/>
    <cellStyle name="檢查儲存格 12" xfId="3790"/>
    <cellStyle name="檢查儲存格 13" xfId="3791"/>
    <cellStyle name="檢查儲存格 14" xfId="3792"/>
    <cellStyle name="檢查儲存格 15" xfId="3793"/>
    <cellStyle name="檢查儲存格 16" xfId="3794"/>
    <cellStyle name="檢查儲存格 17" xfId="3795"/>
    <cellStyle name="檢查儲存格 18" xfId="3796"/>
    <cellStyle name="檢查儲存格 19" xfId="3797"/>
    <cellStyle name="檢查儲存格 2" xfId="3798"/>
    <cellStyle name="檢查儲存格 20" xfId="3799"/>
    <cellStyle name="檢查儲存格 21" xfId="3800"/>
    <cellStyle name="檢查儲存格 22" xfId="3801"/>
    <cellStyle name="檢查儲存格 23" xfId="3802"/>
    <cellStyle name="檢查儲存格 24" xfId="3803"/>
    <cellStyle name="檢查儲存格 25" xfId="3804"/>
    <cellStyle name="檢查儲存格 26" xfId="3805"/>
    <cellStyle name="檢查儲存格 27" xfId="3806"/>
    <cellStyle name="檢查儲存格 28" xfId="3807"/>
    <cellStyle name="檢查儲存格 29" xfId="3808"/>
    <cellStyle name="檢查儲存格 3" xfId="3809"/>
    <cellStyle name="檢查儲存格 30" xfId="3810"/>
    <cellStyle name="檢查儲存格 31" xfId="3811"/>
    <cellStyle name="檢查儲存格 32" xfId="3812"/>
    <cellStyle name="檢查儲存格 4" xfId="3813"/>
    <cellStyle name="檢查儲存格 5" xfId="3814"/>
    <cellStyle name="檢查儲存格 6" xfId="3815"/>
    <cellStyle name="檢查儲存格 7" xfId="3816"/>
    <cellStyle name="檢查儲存格 8" xfId="3817"/>
    <cellStyle name="檢查儲存格 9" xfId="3818"/>
    <cellStyle name="壞 10" xfId="3819"/>
    <cellStyle name="壞 11" xfId="3820"/>
    <cellStyle name="壞 12" xfId="3821"/>
    <cellStyle name="壞 13" xfId="3822"/>
    <cellStyle name="壞 14" xfId="3823"/>
    <cellStyle name="壞 15" xfId="3824"/>
    <cellStyle name="壞 16" xfId="3825"/>
    <cellStyle name="壞 17" xfId="3826"/>
    <cellStyle name="壞 18" xfId="3827"/>
    <cellStyle name="壞 19" xfId="3828"/>
    <cellStyle name="壞 2" xfId="3829"/>
    <cellStyle name="壞 20" xfId="3830"/>
    <cellStyle name="壞 21" xfId="3831"/>
    <cellStyle name="壞 22" xfId="3832"/>
    <cellStyle name="壞 23" xfId="3833"/>
    <cellStyle name="壞 24" xfId="3834"/>
    <cellStyle name="壞 25" xfId="3835"/>
    <cellStyle name="壞 26" xfId="3836"/>
    <cellStyle name="壞 27" xfId="3837"/>
    <cellStyle name="壞 28" xfId="3838"/>
    <cellStyle name="壞 29" xfId="3839"/>
    <cellStyle name="壞 3" xfId="3840"/>
    <cellStyle name="壞 30" xfId="3841"/>
    <cellStyle name="壞 31" xfId="3842"/>
    <cellStyle name="壞 32" xfId="3843"/>
    <cellStyle name="壞 4" xfId="3844"/>
    <cellStyle name="壞 5" xfId="3845"/>
    <cellStyle name="壞 6" xfId="3846"/>
    <cellStyle name="壞 7" xfId="3847"/>
    <cellStyle name="壞 8" xfId="3848"/>
    <cellStyle name="壞 9" xfId="3849"/>
    <cellStyle name="壞_08-12" xfId="3850"/>
    <cellStyle name="壞_08-12营运类资料" xfId="3851"/>
    <cellStyle name="壞_2276A-4 存貨評價彙總表" xfId="3852"/>
    <cellStyle name="壞_2276A-5 2008年06月庫齡分析表" xfId="3853"/>
    <cellStyle name="壞_5310 應收款項-Leadsheet 的 工作表" xfId="3854"/>
    <cellStyle name="壞_会计" xfId="3855"/>
    <cellStyle name="警告文字 10" xfId="3856"/>
    <cellStyle name="警告文字 11" xfId="3857"/>
    <cellStyle name="警告文字 12" xfId="3858"/>
    <cellStyle name="警告文字 13" xfId="3859"/>
    <cellStyle name="警告文字 14" xfId="3860"/>
    <cellStyle name="警告文字 15" xfId="3861"/>
    <cellStyle name="警告文字 16" xfId="3862"/>
    <cellStyle name="警告文字 17" xfId="3863"/>
    <cellStyle name="警告文字 18" xfId="3864"/>
    <cellStyle name="警告文字 19" xfId="3865"/>
    <cellStyle name="警告文字 2" xfId="3866"/>
    <cellStyle name="警告文字 20" xfId="3867"/>
    <cellStyle name="警告文字 21" xfId="3868"/>
    <cellStyle name="警告文字 22" xfId="3869"/>
    <cellStyle name="警告文字 23" xfId="3870"/>
    <cellStyle name="警告文字 24" xfId="3871"/>
    <cellStyle name="警告文字 25" xfId="3872"/>
    <cellStyle name="警告文字 26" xfId="3873"/>
    <cellStyle name="警告文字 27" xfId="3874"/>
    <cellStyle name="警告文字 28" xfId="3875"/>
    <cellStyle name="警告文字 29" xfId="3876"/>
    <cellStyle name="警告文字 3" xfId="3877"/>
    <cellStyle name="警告文字 30" xfId="3878"/>
    <cellStyle name="警告文字 31" xfId="3879"/>
    <cellStyle name="警告文字 32" xfId="3880"/>
    <cellStyle name="警告文字 4" xfId="3881"/>
    <cellStyle name="警告文字 5" xfId="3882"/>
    <cellStyle name="警告文字 6" xfId="3883"/>
    <cellStyle name="警告文字 7" xfId="3884"/>
    <cellStyle name="警告文字 8" xfId="3885"/>
    <cellStyle name="警告文字 9" xfId="3886"/>
  </cellStyles>
  <dxfs count="3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invoguelu\AppData\Local\Microsoft\Windows\Temporary%20Internet%20Files\Content.Outlook\Q5X83TDN\&#35069;&#22235;-&#21697;&#2729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rainielin\AppData\Local\Microsoft\Windows\Temporary%20Internet%20Files\Content.Outlook\1P3JUIPK\&#25991;&#20855;%20&#24246;&#21209;&#39006;&#30003;&#35531;&#34920;(2024121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justImport"/>
      <sheetName val="填寫規則如下"/>
      <sheetName val="6b7e1a74-a688-489e-b984-23ed90c"/>
    </sheetNames>
    <sheetDataSet>
      <sheetData sheetId="0" refreshError="1"/>
      <sheetData sheetId="1" refreshError="1"/>
      <sheetData sheetId="2">
        <row r="2">
          <cell r="A2" t="str">
            <v>3個月試用期滿升為正式員工</v>
          </cell>
          <cell r="I2" t="str">
            <v>20000000 CN健策</v>
          </cell>
          <cell r="J2" t="str">
            <v>是</v>
          </cell>
        </row>
        <row r="3">
          <cell r="A3" t="str">
            <v>晉升</v>
          </cell>
          <cell r="I3" t="str">
            <v>21000000 总经理</v>
          </cell>
          <cell r="J3" t="str">
            <v>否</v>
          </cell>
        </row>
        <row r="4">
          <cell r="A4" t="str">
            <v>降職</v>
          </cell>
          <cell r="I4" t="str">
            <v>22000000 副总经理</v>
          </cell>
        </row>
        <row r="5">
          <cell r="A5" t="str">
            <v>3個月轉正職</v>
          </cell>
          <cell r="I5" t="str">
            <v>22200000 厂长</v>
          </cell>
        </row>
        <row r="6">
          <cell r="A6" t="str">
            <v>6個月轉正職</v>
          </cell>
          <cell r="I6" t="str">
            <v>22210000 车床加工部</v>
          </cell>
        </row>
        <row r="7">
          <cell r="A7" t="str">
            <v>延長試用</v>
          </cell>
          <cell r="I7" t="str">
            <v>22211000 车床加工课</v>
          </cell>
        </row>
        <row r="8">
          <cell r="A8" t="str">
            <v>直間接轉換</v>
          </cell>
          <cell r="I8" t="str">
            <v>22211100 走刀车床组</v>
          </cell>
        </row>
        <row r="9">
          <cell r="A9" t="str">
            <v>新進到職</v>
          </cell>
          <cell r="I9" t="str">
            <v>22211200 走心车床组</v>
          </cell>
        </row>
        <row r="10">
          <cell r="A10" t="str">
            <v>其他</v>
          </cell>
          <cell r="I10" t="str">
            <v>22212000 二次加工课</v>
          </cell>
        </row>
        <row r="11">
          <cell r="A11" t="str">
            <v>組織</v>
          </cell>
          <cell r="I11" t="str">
            <v>22212100 自动组</v>
          </cell>
        </row>
        <row r="12">
          <cell r="A12" t="str">
            <v>職位</v>
          </cell>
          <cell r="I12" t="str">
            <v>22212200 手动组</v>
          </cell>
        </row>
        <row r="13">
          <cell r="I13" t="str">
            <v>22212300 CNC车床组</v>
          </cell>
        </row>
        <row r="14">
          <cell r="I14" t="str">
            <v>22250000 加工部</v>
          </cell>
        </row>
        <row r="15">
          <cell r="I15" t="str">
            <v>22253000 线割课</v>
          </cell>
        </row>
        <row r="16">
          <cell r="I16" t="str">
            <v>22251000 光学研磨课</v>
          </cell>
        </row>
        <row r="17">
          <cell r="I17" t="str">
            <v>22252000 铣床磨床课</v>
          </cell>
        </row>
        <row r="18">
          <cell r="I18" t="str">
            <v>22254000 CNC加工课</v>
          </cell>
        </row>
        <row r="19">
          <cell r="I19" t="str">
            <v>22240000 工程开发部</v>
          </cell>
        </row>
        <row r="20">
          <cell r="I20" t="str">
            <v>22241000 产品开发课</v>
          </cell>
        </row>
        <row r="21">
          <cell r="I21" t="str">
            <v>22242000 设计课</v>
          </cell>
        </row>
        <row r="22">
          <cell r="I22" t="str">
            <v>22243000 模具课</v>
          </cell>
        </row>
        <row r="23">
          <cell r="I23" t="str">
            <v>22230000 成型部</v>
          </cell>
        </row>
        <row r="24">
          <cell r="I24" t="str">
            <v>22231000 成型课</v>
          </cell>
        </row>
        <row r="25">
          <cell r="I25" t="str">
            <v>22231100 成型组</v>
          </cell>
        </row>
        <row r="26">
          <cell r="I26" t="str">
            <v>22232000 切片课</v>
          </cell>
        </row>
        <row r="27">
          <cell r="I27" t="str">
            <v>22232100 切片组</v>
          </cell>
        </row>
        <row r="28">
          <cell r="I28" t="str">
            <v>22220000 冲压部</v>
          </cell>
        </row>
        <row r="29">
          <cell r="I29" t="str">
            <v>22221000 制一课</v>
          </cell>
        </row>
        <row r="30">
          <cell r="I30" t="str">
            <v>22221100 制一一组</v>
          </cell>
        </row>
        <row r="31">
          <cell r="I31" t="str">
            <v>22221200 制一二组</v>
          </cell>
        </row>
        <row r="32">
          <cell r="I32" t="str">
            <v>22221300 制一三组</v>
          </cell>
        </row>
        <row r="33">
          <cell r="I33" t="str">
            <v>22222000 制二课</v>
          </cell>
        </row>
        <row r="34">
          <cell r="I34" t="str">
            <v>22222100 制二一组</v>
          </cell>
        </row>
        <row r="35">
          <cell r="I35" t="str">
            <v>22222200 制二二组</v>
          </cell>
        </row>
        <row r="36">
          <cell r="I36" t="str">
            <v>22222300 制二三组</v>
          </cell>
        </row>
        <row r="37">
          <cell r="I37" t="str">
            <v>22223000 制三课</v>
          </cell>
        </row>
        <row r="38">
          <cell r="I38" t="str">
            <v>22223200 制三二组</v>
          </cell>
        </row>
        <row r="39">
          <cell r="I39" t="str">
            <v>22223300 制三三组</v>
          </cell>
        </row>
        <row r="40">
          <cell r="I40" t="str">
            <v>22223100 制三一组</v>
          </cell>
        </row>
        <row r="41">
          <cell r="I41" t="str">
            <v>22223400 制三四组</v>
          </cell>
        </row>
        <row r="42">
          <cell r="I42" t="str">
            <v>22223500 制三五组</v>
          </cell>
        </row>
        <row r="43">
          <cell r="I43" t="str">
            <v>22224000 工务课</v>
          </cell>
        </row>
        <row r="44">
          <cell r="I44" t="str">
            <v>22225000 模具维修课</v>
          </cell>
        </row>
        <row r="45">
          <cell r="I45" t="str">
            <v>22100000 营运处</v>
          </cell>
        </row>
        <row r="46">
          <cell r="I46" t="str">
            <v>22110000 业务部</v>
          </cell>
        </row>
        <row r="47">
          <cell r="I47" t="str">
            <v>22111000 销售课</v>
          </cell>
        </row>
        <row r="48">
          <cell r="I48" t="str">
            <v>22112000 营业课</v>
          </cell>
        </row>
        <row r="49">
          <cell r="I49" t="str">
            <v>22130000 资材部</v>
          </cell>
        </row>
        <row r="50">
          <cell r="I50" t="str">
            <v>22131000 采购课</v>
          </cell>
        </row>
        <row r="51">
          <cell r="I51" t="str">
            <v>22133000 仓储课</v>
          </cell>
        </row>
        <row r="52">
          <cell r="I52" t="str">
            <v>22132000 生管课</v>
          </cell>
        </row>
        <row r="53">
          <cell r="I53" t="str">
            <v>22134000 关务课</v>
          </cell>
        </row>
        <row r="54">
          <cell r="I54" t="str">
            <v>22140000 管理部</v>
          </cell>
        </row>
        <row r="55">
          <cell r="I55" t="str">
            <v>22142000 总务课</v>
          </cell>
        </row>
        <row r="56">
          <cell r="I56" t="str">
            <v>22141000 人事课</v>
          </cell>
        </row>
        <row r="57">
          <cell r="I57" t="str">
            <v>22150000 财务部</v>
          </cell>
        </row>
        <row r="58">
          <cell r="I58" t="str">
            <v>22152000 财务课</v>
          </cell>
        </row>
        <row r="59">
          <cell r="I59" t="str">
            <v>22151000 会计课</v>
          </cell>
        </row>
        <row r="60">
          <cell r="I60" t="str">
            <v>22160000 资讯室</v>
          </cell>
        </row>
        <row r="61">
          <cell r="I61" t="str">
            <v>22120000 客服部</v>
          </cell>
        </row>
        <row r="62">
          <cell r="I62" t="str">
            <v>22121000 客服课</v>
          </cell>
        </row>
        <row r="63">
          <cell r="I63" t="str">
            <v>22300000 品质保证处</v>
          </cell>
        </row>
        <row r="64">
          <cell r="I64" t="str">
            <v>22320000 制造品质保证部(君山厂)</v>
          </cell>
        </row>
        <row r="65">
          <cell r="I65" t="str">
            <v>22323000 冲压品保制程检验课</v>
          </cell>
        </row>
        <row r="66">
          <cell r="I66" t="str">
            <v>22324000 冲压品保出货检验课</v>
          </cell>
        </row>
        <row r="67">
          <cell r="I67" t="str">
            <v>22322000 冲压品保进料检验课</v>
          </cell>
        </row>
        <row r="68">
          <cell r="I68" t="str">
            <v>22310000 制造品质保证部(锡绅厂)</v>
          </cell>
        </row>
        <row r="69">
          <cell r="I69" t="str">
            <v>22313000 成型品保制程检验课</v>
          </cell>
        </row>
        <row r="70">
          <cell r="I70" t="str">
            <v>22314000 车床品保制程检验课</v>
          </cell>
        </row>
        <row r="71">
          <cell r="I71" t="str">
            <v>22330000 品质工程部</v>
          </cell>
        </row>
        <row r="72">
          <cell r="I72" t="str">
            <v>22333000 供应商管理课</v>
          </cell>
        </row>
        <row r="73">
          <cell r="I73" t="str">
            <v>22331000 开发品质工程课</v>
          </cell>
        </row>
        <row r="74">
          <cell r="I74" t="str">
            <v>22332000 品质系统稽核课</v>
          </cell>
        </row>
        <row r="75">
          <cell r="I75" t="str">
            <v>22334000 品质资讯课</v>
          </cell>
        </row>
        <row r="76">
          <cell r="I76" t="str">
            <v>22400000 新产品开发处</v>
          </cell>
        </row>
        <row r="77">
          <cell r="I77" t="str">
            <v>22410000 新品研发一部</v>
          </cell>
        </row>
        <row r="78">
          <cell r="I78" t="str">
            <v>22411000 新品开发课</v>
          </cell>
        </row>
        <row r="79">
          <cell r="I79" t="str">
            <v>22412000 制程开发课</v>
          </cell>
        </row>
        <row r="80">
          <cell r="I80" t="str">
            <v>22420000 新品研发二部</v>
          </cell>
        </row>
        <row r="81">
          <cell r="I81" t="str">
            <v>22421000 成型产品开发课</v>
          </cell>
        </row>
        <row r="82">
          <cell r="I82" t="str">
            <v>22422000 成型模具开发课</v>
          </cell>
        </row>
        <row r="83">
          <cell r="I83" t="str">
            <v>21000021 安全组</v>
          </cell>
        </row>
        <row r="84">
          <cell r="I84" t="str">
            <v>21000011 稽核室</v>
          </cell>
        </row>
        <row r="85">
          <cell r="I85" t="str">
            <v>10000000 TW健策</v>
          </cell>
        </row>
        <row r="86">
          <cell r="I86" t="str">
            <v>11000000 董事長室</v>
          </cell>
        </row>
        <row r="87">
          <cell r="I87" t="str">
            <v>11000000-A 董事長室-A</v>
          </cell>
        </row>
        <row r="88">
          <cell r="I88" t="str">
            <v>11000000-B 董事長室-B</v>
          </cell>
        </row>
        <row r="89">
          <cell r="I89" t="str">
            <v>11000000-Z 董事長室-Z</v>
          </cell>
        </row>
        <row r="90">
          <cell r="I90" t="str">
            <v>11100000 總經理室</v>
          </cell>
        </row>
        <row r="91">
          <cell r="I91" t="str">
            <v>11100000-A 總經理室-A</v>
          </cell>
        </row>
        <row r="92">
          <cell r="I92" t="str">
            <v>11100000-B 總經理室-B</v>
          </cell>
        </row>
        <row r="93">
          <cell r="I93" t="str">
            <v>11010000 稽核室</v>
          </cell>
        </row>
        <row r="94">
          <cell r="I94" t="str">
            <v>11100000-Z 總經理室-Z</v>
          </cell>
        </row>
        <row r="95">
          <cell r="I95" t="str">
            <v>11010000-A 稽核室-A</v>
          </cell>
        </row>
        <row r="96">
          <cell r="I96" t="str">
            <v>11010000-B 稽核室-B</v>
          </cell>
        </row>
        <row r="97">
          <cell r="I97" t="str">
            <v>11010000-Z 稽核室-Z</v>
          </cell>
        </row>
        <row r="98">
          <cell r="I98" t="str">
            <v>12000000 營運中心</v>
          </cell>
        </row>
        <row r="99">
          <cell r="I99" t="str">
            <v>12100000 業務處</v>
          </cell>
        </row>
        <row r="100">
          <cell r="I100" t="str">
            <v>12110000 業務一部</v>
          </cell>
        </row>
        <row r="101">
          <cell r="I101" t="str">
            <v>12111000 業務一課</v>
          </cell>
        </row>
        <row r="102">
          <cell r="I102" t="str">
            <v>12112000 業務二課</v>
          </cell>
        </row>
        <row r="103">
          <cell r="I103" t="str">
            <v>12120000 業務二部</v>
          </cell>
        </row>
        <row r="104">
          <cell r="I104" t="str">
            <v>12122000 業務四課</v>
          </cell>
        </row>
        <row r="105">
          <cell r="I105" t="str">
            <v>12123000 業務五課</v>
          </cell>
        </row>
        <row r="106">
          <cell r="I106" t="str">
            <v>12130000 業務三部</v>
          </cell>
        </row>
        <row r="107">
          <cell r="I107" t="str">
            <v>12133000 業務六課</v>
          </cell>
        </row>
        <row r="108">
          <cell r="I108" t="str">
            <v>12134000 業務七課</v>
          </cell>
        </row>
        <row r="109">
          <cell r="I109" t="str">
            <v>12150000 業務專案部</v>
          </cell>
        </row>
        <row r="110">
          <cell r="I110" t="str">
            <v>12160000 業務四部</v>
          </cell>
        </row>
        <row r="111">
          <cell r="I111" t="str">
            <v>12161000 業務三課</v>
          </cell>
        </row>
        <row r="112">
          <cell r="I112" t="str">
            <v>12170000 客戶品質服務部</v>
          </cell>
        </row>
        <row r="113">
          <cell r="I113" t="str">
            <v>12171000 客戶品質服務課</v>
          </cell>
        </row>
        <row r="114">
          <cell r="I114" t="str">
            <v>12300000 散熱模組事業處</v>
          </cell>
        </row>
        <row r="115">
          <cell r="I115" t="str">
            <v>12200000 資材事業處</v>
          </cell>
        </row>
        <row r="116">
          <cell r="I116" t="str">
            <v>12200000-A 資材事業處-A</v>
          </cell>
        </row>
        <row r="117">
          <cell r="I117" t="str">
            <v>12200000-B 資材事業處-B</v>
          </cell>
        </row>
        <row r="118">
          <cell r="I118" t="str">
            <v>12200000-Z 資材事業處-Z</v>
          </cell>
        </row>
        <row r="119">
          <cell r="I119" t="str">
            <v>12220000 物料部</v>
          </cell>
        </row>
        <row r="120">
          <cell r="I120" t="str">
            <v>12220000-A 物料部-A</v>
          </cell>
        </row>
        <row r="121">
          <cell r="I121" t="str">
            <v>12220000-B 物料部-B</v>
          </cell>
        </row>
        <row r="122">
          <cell r="I122" t="str">
            <v>12220000-Z 物料部-Z</v>
          </cell>
        </row>
        <row r="123">
          <cell r="I123" t="str">
            <v>12221000 倉儲一課</v>
          </cell>
        </row>
        <row r="124">
          <cell r="I124" t="str">
            <v>12221000-A 倉儲一課-A</v>
          </cell>
        </row>
        <row r="125">
          <cell r="I125" t="str">
            <v>12221000-B 倉儲一課-B</v>
          </cell>
        </row>
        <row r="126">
          <cell r="I126" t="str">
            <v>12221000-Z 倉儲一課-Z</v>
          </cell>
        </row>
        <row r="127">
          <cell r="I127" t="str">
            <v>12222000 倉儲二課</v>
          </cell>
        </row>
        <row r="128">
          <cell r="I128" t="str">
            <v>12222000-A 倉儲二課-A</v>
          </cell>
        </row>
        <row r="129">
          <cell r="I129" t="str">
            <v>12222000-B 倉儲二課-B</v>
          </cell>
        </row>
        <row r="130">
          <cell r="I130" t="str">
            <v>12222000-Z 倉儲二課-Z</v>
          </cell>
        </row>
        <row r="131">
          <cell r="I131" t="str">
            <v>12240000 專案部</v>
          </cell>
        </row>
        <row r="132">
          <cell r="I132" t="str">
            <v>12250000 採購一部</v>
          </cell>
        </row>
        <row r="133">
          <cell r="I133" t="str">
            <v>12240000-A 專案部-A</v>
          </cell>
        </row>
        <row r="134">
          <cell r="I134" t="str">
            <v>12250000-A 採購一部-A</v>
          </cell>
        </row>
        <row r="135">
          <cell r="I135" t="str">
            <v>12250000-B 採購一部-B</v>
          </cell>
        </row>
        <row r="136">
          <cell r="I136" t="str">
            <v>12250000-Z 採購一部-Z</v>
          </cell>
        </row>
        <row r="137">
          <cell r="I137" t="str">
            <v>12240000-B 專案部-B</v>
          </cell>
        </row>
        <row r="138">
          <cell r="I138" t="str">
            <v>12251000 工程採購課</v>
          </cell>
        </row>
        <row r="139">
          <cell r="I139" t="str">
            <v>12240000-Z 專案部-Z</v>
          </cell>
        </row>
        <row r="140">
          <cell r="I140" t="str">
            <v>12251000-A 工程採購課-A</v>
          </cell>
        </row>
        <row r="141">
          <cell r="I141" t="str">
            <v>12251000-B 工程採購課-B</v>
          </cell>
        </row>
        <row r="142">
          <cell r="I142" t="str">
            <v>12251000-Z 工程採購課-Z</v>
          </cell>
        </row>
        <row r="143">
          <cell r="I143" t="str">
            <v>12252000 模具零件採購課</v>
          </cell>
        </row>
        <row r="144">
          <cell r="I144" t="str">
            <v>12252000-A 模具零件採購課-A</v>
          </cell>
        </row>
        <row r="145">
          <cell r="I145" t="str">
            <v>12252000-B 模具零件採購課-B</v>
          </cell>
        </row>
        <row r="146">
          <cell r="I146" t="str">
            <v>12252000-Z 模具零件採購課-Z</v>
          </cell>
        </row>
        <row r="147">
          <cell r="I147" t="str">
            <v>12260000 採購二部</v>
          </cell>
        </row>
        <row r="148">
          <cell r="I148" t="str">
            <v>12260000-A 採購二部-A</v>
          </cell>
        </row>
        <row r="149">
          <cell r="I149" t="str">
            <v>12260000-B 採購二部-B</v>
          </cell>
        </row>
        <row r="150">
          <cell r="I150" t="str">
            <v>12260000-Z 採購二部-Z</v>
          </cell>
        </row>
        <row r="151">
          <cell r="I151" t="str">
            <v>12262000 保稅課</v>
          </cell>
        </row>
        <row r="152">
          <cell r="I152" t="str">
            <v>12262000-A 保稅課-A</v>
          </cell>
        </row>
        <row r="153">
          <cell r="I153" t="str">
            <v>12262000-B 保稅課-B</v>
          </cell>
        </row>
        <row r="154">
          <cell r="I154" t="str">
            <v>12262000-Z 保稅課-Z</v>
          </cell>
        </row>
        <row r="155">
          <cell r="I155" t="str">
            <v>12263000 原物料採購課</v>
          </cell>
        </row>
        <row r="156">
          <cell r="I156" t="str">
            <v>12264000 外包採購課</v>
          </cell>
        </row>
        <row r="157">
          <cell r="I157" t="str">
            <v>13000000 生產中心</v>
          </cell>
        </row>
        <row r="158">
          <cell r="I158" t="str">
            <v>13100000 沖壓事業處</v>
          </cell>
        </row>
        <row r="159">
          <cell r="I159" t="str">
            <v>13100000-A 沖壓事業處-A</v>
          </cell>
        </row>
        <row r="160">
          <cell r="I160" t="str">
            <v>13100000-B 沖壓事業處-B</v>
          </cell>
        </row>
        <row r="161">
          <cell r="I161" t="str">
            <v>13100000-Z 沖壓事業處-Z</v>
          </cell>
        </row>
        <row r="162">
          <cell r="I162" t="str">
            <v>13110000 沖壓生產部</v>
          </cell>
        </row>
        <row r="163">
          <cell r="I163" t="str">
            <v>13110000-A 沖壓生產部-A</v>
          </cell>
        </row>
        <row r="164">
          <cell r="I164" t="str">
            <v>13110000-B 沖壓生產部-B</v>
          </cell>
        </row>
        <row r="165">
          <cell r="I165" t="str">
            <v>13110000-Z 沖壓生產部-Z</v>
          </cell>
        </row>
        <row r="166">
          <cell r="I166" t="str">
            <v>13111000 製一課</v>
          </cell>
        </row>
        <row r="167">
          <cell r="I167" t="str">
            <v>13111000-A 製一課-A</v>
          </cell>
        </row>
        <row r="168">
          <cell r="I168" t="str">
            <v>13111000-B 製一課-B</v>
          </cell>
        </row>
        <row r="169">
          <cell r="I169" t="str">
            <v>13111000-Z 製一課-Z</v>
          </cell>
        </row>
        <row r="170">
          <cell r="I170" t="str">
            <v>13111100 製一一組</v>
          </cell>
        </row>
        <row r="171">
          <cell r="I171" t="str">
            <v>13111100-A 製一一組-A</v>
          </cell>
        </row>
        <row r="172">
          <cell r="I172" t="str">
            <v>13111100-B 製一一組-B</v>
          </cell>
        </row>
        <row r="173">
          <cell r="I173" t="str">
            <v>13111100-Z 製一一組-Z</v>
          </cell>
        </row>
        <row r="174">
          <cell r="I174" t="str">
            <v>13111200 製一二組</v>
          </cell>
        </row>
        <row r="175">
          <cell r="I175" t="str">
            <v>13111200-A 製一二組-A</v>
          </cell>
        </row>
        <row r="176">
          <cell r="I176" t="str">
            <v>13111200-B 製一二組-B</v>
          </cell>
        </row>
        <row r="177">
          <cell r="I177" t="str">
            <v>13111200-Z 製一二組-Z</v>
          </cell>
        </row>
        <row r="178">
          <cell r="I178" t="str">
            <v>13111300 製一三組</v>
          </cell>
        </row>
        <row r="179">
          <cell r="I179" t="str">
            <v>13111300-A 製一三組-A</v>
          </cell>
        </row>
        <row r="180">
          <cell r="I180" t="str">
            <v>13111300-B 製一三組-B</v>
          </cell>
        </row>
        <row r="181">
          <cell r="I181" t="str">
            <v>13111300-Z 製一三組-Z</v>
          </cell>
        </row>
        <row r="182">
          <cell r="I182" t="str">
            <v>13111400 製一四組</v>
          </cell>
        </row>
        <row r="183">
          <cell r="I183" t="str">
            <v>13111400-A 製一四組-A</v>
          </cell>
        </row>
        <row r="184">
          <cell r="I184" t="str">
            <v>13111400-B 製一四組-B</v>
          </cell>
        </row>
        <row r="185">
          <cell r="I185" t="str">
            <v>13111400-Z 製一四組-Z</v>
          </cell>
        </row>
        <row r="186">
          <cell r="I186" t="str">
            <v>13112000 製二課</v>
          </cell>
        </row>
        <row r="187">
          <cell r="I187" t="str">
            <v>13112000-A 製二課-A</v>
          </cell>
        </row>
        <row r="188">
          <cell r="I188" t="str">
            <v>13112000-B 製二課-B</v>
          </cell>
        </row>
        <row r="189">
          <cell r="I189" t="str">
            <v>13112000-Z 製二課-Z</v>
          </cell>
        </row>
        <row r="190">
          <cell r="I190" t="str">
            <v>13112100 製二一組</v>
          </cell>
        </row>
        <row r="191">
          <cell r="I191" t="str">
            <v>13112100-A 製二一組-A</v>
          </cell>
        </row>
        <row r="192">
          <cell r="I192" t="str">
            <v>13112100-B 製二一組-B</v>
          </cell>
        </row>
        <row r="193">
          <cell r="I193" t="str">
            <v>13112100-Z 製二一組-Z</v>
          </cell>
        </row>
        <row r="194">
          <cell r="I194" t="str">
            <v>13112200 製二二組</v>
          </cell>
        </row>
        <row r="195">
          <cell r="I195" t="str">
            <v>13112200-A 製二二組-A</v>
          </cell>
        </row>
        <row r="196">
          <cell r="I196" t="str">
            <v>13112200-B 製二二組-B</v>
          </cell>
        </row>
        <row r="197">
          <cell r="I197" t="str">
            <v>13112200-Z 製二二組-Z</v>
          </cell>
        </row>
        <row r="198">
          <cell r="I198" t="str">
            <v>13112300 製二三組</v>
          </cell>
        </row>
        <row r="199">
          <cell r="I199" t="str">
            <v>13112300-A 製二三組-A</v>
          </cell>
        </row>
        <row r="200">
          <cell r="I200" t="str">
            <v>13112300-B 製二三組-B</v>
          </cell>
        </row>
        <row r="201">
          <cell r="I201" t="str">
            <v>13112300-Z 製二三組-Z</v>
          </cell>
        </row>
        <row r="202">
          <cell r="I202" t="str">
            <v>13112400 製二四組</v>
          </cell>
        </row>
        <row r="203">
          <cell r="I203" t="str">
            <v>13112400-A 製二四組-A</v>
          </cell>
        </row>
        <row r="204">
          <cell r="I204" t="str">
            <v>13112400-B 製二四組-B</v>
          </cell>
        </row>
        <row r="205">
          <cell r="I205" t="str">
            <v>13112400-Z 製二四組-Z</v>
          </cell>
        </row>
        <row r="206">
          <cell r="I206" t="str">
            <v>13112500 PIN ONE組</v>
          </cell>
        </row>
        <row r="207">
          <cell r="I207" t="str">
            <v>13112500-A PIN ONE組-A</v>
          </cell>
        </row>
        <row r="208">
          <cell r="I208" t="str">
            <v>13112500-B PIN ONE組-B</v>
          </cell>
        </row>
        <row r="209">
          <cell r="I209" t="str">
            <v>13112500-Z PIN ONE組-Z</v>
          </cell>
        </row>
        <row r="210">
          <cell r="I210" t="str">
            <v>13112600 裁剪組</v>
          </cell>
        </row>
        <row r="211">
          <cell r="I211" t="str">
            <v>13112600-A 裁剪組-A</v>
          </cell>
        </row>
        <row r="212">
          <cell r="I212" t="str">
            <v>13112600-B 裁剪組-B</v>
          </cell>
        </row>
        <row r="213">
          <cell r="I213" t="str">
            <v>13112600-Z 裁剪組-Z</v>
          </cell>
        </row>
        <row r="214">
          <cell r="I214" t="str">
            <v>13113000 製三課</v>
          </cell>
        </row>
        <row r="215">
          <cell r="I215" t="str">
            <v>13113000-A 製三課-A</v>
          </cell>
        </row>
        <row r="216">
          <cell r="I216" t="str">
            <v>13113000-B 製三課-B</v>
          </cell>
        </row>
        <row r="217">
          <cell r="I217" t="str">
            <v>13113000-Z 製三課-Z</v>
          </cell>
        </row>
        <row r="218">
          <cell r="I218" t="str">
            <v>13113100 製三一組</v>
          </cell>
        </row>
        <row r="219">
          <cell r="I219" t="str">
            <v>13113100-A 製三一組-A</v>
          </cell>
        </row>
        <row r="220">
          <cell r="I220" t="str">
            <v>13113100-B 製三一組-B</v>
          </cell>
        </row>
        <row r="221">
          <cell r="I221" t="str">
            <v>13113100-Z 製三一組-Z</v>
          </cell>
        </row>
        <row r="222">
          <cell r="I222" t="str">
            <v>13113200 製三二組</v>
          </cell>
        </row>
        <row r="223">
          <cell r="I223" t="str">
            <v>13113200-A 製三二組-A</v>
          </cell>
        </row>
        <row r="224">
          <cell r="I224" t="str">
            <v>13113200-B 製三二組-B</v>
          </cell>
        </row>
        <row r="225">
          <cell r="I225" t="str">
            <v>13113200-Z 製三二組-Z</v>
          </cell>
        </row>
        <row r="226">
          <cell r="I226" t="str">
            <v>13113300 製三三組</v>
          </cell>
        </row>
        <row r="227">
          <cell r="I227" t="str">
            <v>13113300-A 製三三組-A</v>
          </cell>
        </row>
        <row r="228">
          <cell r="I228" t="str">
            <v>13113300-B 製三三組-B</v>
          </cell>
        </row>
        <row r="229">
          <cell r="I229" t="str">
            <v>13113300-Z 製三三組-Z</v>
          </cell>
        </row>
        <row r="230">
          <cell r="I230" t="str">
            <v>13114000 CNC生產課</v>
          </cell>
        </row>
        <row r="231">
          <cell r="I231" t="str">
            <v>13120000 專案部</v>
          </cell>
        </row>
        <row r="232">
          <cell r="I232" t="str">
            <v>13114100 CNC生產組</v>
          </cell>
        </row>
        <row r="233">
          <cell r="I233" t="str">
            <v>13120000-A 專案部-A</v>
          </cell>
        </row>
        <row r="234">
          <cell r="I234" t="str">
            <v>13120000-B 專案部-B</v>
          </cell>
        </row>
        <row r="235">
          <cell r="I235" t="str">
            <v>13120000-Z 專案部-Z</v>
          </cell>
        </row>
        <row r="236">
          <cell r="I236" t="str">
            <v>13200000 射出成型事業處</v>
          </cell>
        </row>
        <row r="237">
          <cell r="I237" t="str">
            <v>13200000-A 射出成型事業處-A</v>
          </cell>
        </row>
        <row r="238">
          <cell r="I238" t="str">
            <v>13200000-B 射出成型事業處-B</v>
          </cell>
        </row>
        <row r="239">
          <cell r="I239" t="str">
            <v>13200000-Z 射出成型事業處-Z</v>
          </cell>
        </row>
        <row r="240">
          <cell r="I240" t="str">
            <v>13210000 成型生產部</v>
          </cell>
        </row>
        <row r="241">
          <cell r="I241" t="str">
            <v>13210000-A 成型生產部-A</v>
          </cell>
        </row>
        <row r="242">
          <cell r="I242" t="str">
            <v>13210000-B 成型生產部-B</v>
          </cell>
        </row>
        <row r="243">
          <cell r="I243" t="str">
            <v>13210000-Z 成型生產部-Z</v>
          </cell>
        </row>
        <row r="244">
          <cell r="I244" t="str">
            <v>13211000 切片包裝課</v>
          </cell>
        </row>
        <row r="245">
          <cell r="I245" t="str">
            <v>13211000-A 切片包裝課-A</v>
          </cell>
        </row>
        <row r="246">
          <cell r="I246" t="str">
            <v>13211000-B 切片包裝課-B</v>
          </cell>
        </row>
        <row r="247">
          <cell r="I247" t="str">
            <v>13211000-Z 切片包裝課-Z</v>
          </cell>
        </row>
        <row r="248">
          <cell r="I248" t="str">
            <v>13211100 包裝一組</v>
          </cell>
        </row>
        <row r="249">
          <cell r="I249" t="str">
            <v>13211100-A 包裝一組-A</v>
          </cell>
        </row>
        <row r="250">
          <cell r="I250" t="str">
            <v>13211100-B 包裝一組-B</v>
          </cell>
        </row>
        <row r="251">
          <cell r="I251" t="str">
            <v>13211100-Z 包裝一組-Z</v>
          </cell>
        </row>
        <row r="252">
          <cell r="I252" t="str">
            <v>13211200 包裝二組</v>
          </cell>
        </row>
        <row r="253">
          <cell r="I253" t="str">
            <v>13211200-A 包裝二組-A</v>
          </cell>
        </row>
        <row r="254">
          <cell r="I254" t="str">
            <v>13211200-B 包裝二組-B</v>
          </cell>
        </row>
        <row r="255">
          <cell r="I255" t="str">
            <v>13211200-Z 包裝二組-Z</v>
          </cell>
        </row>
        <row r="256">
          <cell r="I256" t="str">
            <v>13211300 包裝三組</v>
          </cell>
        </row>
        <row r="257">
          <cell r="I257" t="str">
            <v>13211300-A 包裝三組-A</v>
          </cell>
        </row>
        <row r="258">
          <cell r="I258" t="str">
            <v>13211300-B 包裝三組-B</v>
          </cell>
        </row>
        <row r="259">
          <cell r="I259" t="str">
            <v>13211300-Z 包裝三組-Z</v>
          </cell>
        </row>
        <row r="260">
          <cell r="I260" t="str">
            <v>13211400 包裝四組</v>
          </cell>
        </row>
        <row r="261">
          <cell r="I261" t="str">
            <v>13211400-A 包裝四組-A</v>
          </cell>
        </row>
        <row r="262">
          <cell r="I262" t="str">
            <v>13211400-B 包裝四組-B</v>
          </cell>
        </row>
        <row r="263">
          <cell r="I263" t="str">
            <v>13211400-Z 包裝四組-Z</v>
          </cell>
        </row>
        <row r="264">
          <cell r="I264" t="str">
            <v>13212000 成型一課</v>
          </cell>
        </row>
        <row r="265">
          <cell r="I265" t="str">
            <v>13212000-A 成型一課-A</v>
          </cell>
        </row>
        <row r="266">
          <cell r="I266" t="str">
            <v>13212000-B 成型一課-B</v>
          </cell>
        </row>
        <row r="267">
          <cell r="I267" t="str">
            <v>13212000-Z 成型一課-Z</v>
          </cell>
        </row>
        <row r="268">
          <cell r="I268" t="str">
            <v>13212100 成型一組</v>
          </cell>
        </row>
        <row r="269">
          <cell r="I269" t="str">
            <v>13212100-A 成型一組-A</v>
          </cell>
        </row>
        <row r="270">
          <cell r="I270" t="str">
            <v>13212100-B 成型一組-B</v>
          </cell>
        </row>
        <row r="271">
          <cell r="I271" t="str">
            <v>13212100-Z 成型一組-Z</v>
          </cell>
        </row>
        <row r="272">
          <cell r="I272" t="str">
            <v>13212200 成型二組</v>
          </cell>
        </row>
        <row r="273">
          <cell r="I273" t="str">
            <v>13212200-A 成型二組-A</v>
          </cell>
        </row>
        <row r="274">
          <cell r="I274" t="str">
            <v>13212200-B 成型二組-B</v>
          </cell>
        </row>
        <row r="275">
          <cell r="I275" t="str">
            <v>13212200-Z 成型二組-Z</v>
          </cell>
        </row>
        <row r="276">
          <cell r="I276" t="str">
            <v>13212300 成型三組</v>
          </cell>
        </row>
        <row r="277">
          <cell r="I277" t="str">
            <v>13212300-A 成型三組-A</v>
          </cell>
        </row>
        <row r="278">
          <cell r="I278" t="str">
            <v>13212300-B 成型三組-B</v>
          </cell>
        </row>
        <row r="279">
          <cell r="I279" t="str">
            <v>13212300-Z 成型三組-Z</v>
          </cell>
        </row>
        <row r="280">
          <cell r="I280" t="str">
            <v>13213000 成型二課</v>
          </cell>
        </row>
        <row r="281">
          <cell r="I281" t="str">
            <v>13213000-A 成型二課-A</v>
          </cell>
        </row>
        <row r="282">
          <cell r="I282" t="str">
            <v>13213000-B 成型二課-B</v>
          </cell>
        </row>
        <row r="283">
          <cell r="I283" t="str">
            <v>13213000-Z 成型二課-Z</v>
          </cell>
        </row>
        <row r="284">
          <cell r="I284" t="str">
            <v>13213100 成型四組</v>
          </cell>
        </row>
        <row r="285">
          <cell r="I285" t="str">
            <v>13213100-A 成型四組-A</v>
          </cell>
        </row>
        <row r="286">
          <cell r="I286" t="str">
            <v>13213100-B 成型四組-B</v>
          </cell>
        </row>
        <row r="287">
          <cell r="I287" t="str">
            <v>13213100-Z 成型四組-Z</v>
          </cell>
        </row>
        <row r="288">
          <cell r="I288" t="str">
            <v>13213200 成型五組</v>
          </cell>
        </row>
        <row r="289">
          <cell r="I289" t="str">
            <v>13213200-A 成型五組-A</v>
          </cell>
        </row>
        <row r="290">
          <cell r="I290" t="str">
            <v>13213200-B 成型五組-B</v>
          </cell>
        </row>
        <row r="291">
          <cell r="I291" t="str">
            <v>13213200-Z 成型五組-Z</v>
          </cell>
        </row>
        <row r="292">
          <cell r="I292" t="str">
            <v>13213300 成型六組</v>
          </cell>
        </row>
        <row r="293">
          <cell r="I293" t="str">
            <v>13213300-A 成型六組-A</v>
          </cell>
        </row>
        <row r="294">
          <cell r="I294" t="str">
            <v>13213300-B 成型六組-B</v>
          </cell>
        </row>
        <row r="295">
          <cell r="I295" t="str">
            <v>13213300-Z 成型六組-Z</v>
          </cell>
        </row>
        <row r="296">
          <cell r="I296" t="str">
            <v>13214000 檢驗課</v>
          </cell>
        </row>
        <row r="297">
          <cell r="I297" t="str">
            <v>13214000-A 檢驗課-A</v>
          </cell>
        </row>
        <row r="298">
          <cell r="I298" t="str">
            <v>13214000-B 檢驗課-B</v>
          </cell>
        </row>
        <row r="299">
          <cell r="I299" t="str">
            <v>13214000-Z 檢驗課-Z</v>
          </cell>
        </row>
        <row r="300">
          <cell r="I300" t="str">
            <v>13220000 專案部</v>
          </cell>
        </row>
        <row r="301">
          <cell r="I301" t="str">
            <v>13220000-A 專案部-A</v>
          </cell>
        </row>
        <row r="302">
          <cell r="I302" t="str">
            <v>13220000-B 專案部-B</v>
          </cell>
        </row>
        <row r="303">
          <cell r="I303" t="str">
            <v>13220000-Z 專案部-Z</v>
          </cell>
        </row>
        <row r="304">
          <cell r="I304" t="str">
            <v>13300000 表面處理事業處</v>
          </cell>
        </row>
        <row r="305">
          <cell r="I305" t="str">
            <v>13310000 製一部</v>
          </cell>
        </row>
        <row r="306">
          <cell r="I306" t="str">
            <v>13311000 掛鍍品檢課</v>
          </cell>
        </row>
        <row r="307">
          <cell r="I307" t="str">
            <v>13311100 品檢組</v>
          </cell>
        </row>
        <row r="308">
          <cell r="I308" t="str">
            <v>13311200 電漿組</v>
          </cell>
        </row>
        <row r="309">
          <cell r="I309" t="str">
            <v>13313000 掛鍍二課</v>
          </cell>
        </row>
        <row r="310">
          <cell r="I310" t="str">
            <v>13312000 掛鍍課</v>
          </cell>
        </row>
        <row r="311">
          <cell r="I311" t="str">
            <v>13313100 掛鍍六組</v>
          </cell>
        </row>
        <row r="312">
          <cell r="I312" t="str">
            <v>13313200 掛鍍七組</v>
          </cell>
        </row>
        <row r="313">
          <cell r="I313" t="str">
            <v>13313300 掛鍍八組</v>
          </cell>
        </row>
        <row r="314">
          <cell r="I314" t="str">
            <v>13312100 掛鍍一組</v>
          </cell>
        </row>
        <row r="315">
          <cell r="I315" t="str">
            <v>13312200 掛鍍二組</v>
          </cell>
        </row>
        <row r="316">
          <cell r="I316" t="str">
            <v>13312400 掛鍍四組</v>
          </cell>
        </row>
        <row r="317">
          <cell r="I317" t="str">
            <v>13312500 掛鍍五組</v>
          </cell>
        </row>
        <row r="318">
          <cell r="I318" t="str">
            <v>13312300 掛鍍三組</v>
          </cell>
        </row>
        <row r="319">
          <cell r="I319" t="str">
            <v>13314000 掛鍍一課</v>
          </cell>
        </row>
        <row r="320">
          <cell r="I320" t="str">
            <v>13314100 掛鍍二組</v>
          </cell>
        </row>
        <row r="321">
          <cell r="I321" t="str">
            <v>13314200 掛鍍三組</v>
          </cell>
        </row>
        <row r="322">
          <cell r="I322" t="str">
            <v>13314300 掛鍍四組</v>
          </cell>
        </row>
        <row r="323">
          <cell r="I323" t="str">
            <v>13314400 掛鍍五組</v>
          </cell>
        </row>
        <row r="324">
          <cell r="I324" t="str">
            <v>13320000 製二部</v>
          </cell>
        </row>
        <row r="325">
          <cell r="I325" t="str">
            <v>13324000 特殊表面品檢課</v>
          </cell>
        </row>
        <row r="326">
          <cell r="I326" t="str">
            <v>13324100 品檢組</v>
          </cell>
        </row>
        <row r="327">
          <cell r="I327" t="str">
            <v>13325000 特殊表面處理課</v>
          </cell>
        </row>
        <row r="328">
          <cell r="I328" t="str">
            <v>13325100 噴砂組</v>
          </cell>
        </row>
        <row r="329">
          <cell r="I329" t="str">
            <v>13325200 手動組</v>
          </cell>
        </row>
        <row r="330">
          <cell r="I330" t="str">
            <v>13325300 自動組</v>
          </cell>
        </row>
        <row r="331">
          <cell r="I331" t="str">
            <v>13325400 切單組</v>
          </cell>
        </row>
        <row r="332">
          <cell r="I332" t="str">
            <v>13325500 震動研磨組</v>
          </cell>
        </row>
        <row r="333">
          <cell r="I333" t="str">
            <v>13325600 無塵清洗組</v>
          </cell>
        </row>
        <row r="334">
          <cell r="I334" t="str">
            <v>13330000 製三部</v>
          </cell>
        </row>
        <row r="335">
          <cell r="I335" t="str">
            <v>13336000 連續電鍍課</v>
          </cell>
        </row>
        <row r="336">
          <cell r="I336" t="str">
            <v>13336100 連鍍一組</v>
          </cell>
        </row>
        <row r="337">
          <cell r="I337" t="str">
            <v>13336200 連鍍二組</v>
          </cell>
        </row>
        <row r="338">
          <cell r="I338" t="str">
            <v>13336300 連鍍三組</v>
          </cell>
        </row>
        <row r="339">
          <cell r="I339" t="str">
            <v>13336400 連鍍四組</v>
          </cell>
        </row>
        <row r="340">
          <cell r="I340" t="str">
            <v>13335000 連續電鍍品檢課</v>
          </cell>
        </row>
        <row r="341">
          <cell r="I341" t="str">
            <v>13335100 連續電鍍品檢一組</v>
          </cell>
        </row>
        <row r="342">
          <cell r="I342" t="str">
            <v>13335200 連續電鍍品檢二組</v>
          </cell>
        </row>
        <row r="343">
          <cell r="I343" t="str">
            <v>13335300 連續電鍍品檢三組</v>
          </cell>
        </row>
        <row r="344">
          <cell r="I344" t="str">
            <v>13335400 連續電鍍品檢四組</v>
          </cell>
        </row>
        <row r="345">
          <cell r="I345" t="str">
            <v>13335500 連續電鍍品檢五組</v>
          </cell>
        </row>
        <row r="346">
          <cell r="I346" t="str">
            <v>13350000 專案部</v>
          </cell>
        </row>
        <row r="347">
          <cell r="I347" t="str">
            <v>13360000 表處生產計劃部</v>
          </cell>
        </row>
        <row r="348">
          <cell r="I348" t="str">
            <v>13361000 生產計劃課</v>
          </cell>
        </row>
        <row r="349">
          <cell r="I349" t="str">
            <v>13362000 設備維修課</v>
          </cell>
        </row>
        <row r="350">
          <cell r="I350" t="str">
            <v>133A0000 資源管理部</v>
          </cell>
        </row>
        <row r="351">
          <cell r="I351" t="str">
            <v>133A1000 資源回收課</v>
          </cell>
        </row>
        <row r="352">
          <cell r="I352" t="str">
            <v>133A2000 廢水管理課</v>
          </cell>
        </row>
        <row r="353">
          <cell r="I353" t="str">
            <v>133A2100 廢水組</v>
          </cell>
        </row>
        <row r="354">
          <cell r="I354" t="str">
            <v>133B0000 電鍍技術部</v>
          </cell>
        </row>
        <row r="355">
          <cell r="I355" t="str">
            <v>133B1000 化驗課</v>
          </cell>
        </row>
        <row r="356">
          <cell r="I356" t="str">
            <v>133D0000 製四部</v>
          </cell>
        </row>
        <row r="357">
          <cell r="I357" t="str">
            <v>133D1000 水冷生產課</v>
          </cell>
        </row>
        <row r="358">
          <cell r="I358" t="str">
            <v>133E0000 製造品檢一部</v>
          </cell>
        </row>
        <row r="359">
          <cell r="I359" t="str">
            <v>133E1000 散熱片品檢課</v>
          </cell>
        </row>
        <row r="360">
          <cell r="I360" t="str">
            <v>133E1100 散熱片品檢組</v>
          </cell>
        </row>
        <row r="361">
          <cell r="I361" t="str">
            <v>133E1200 散熱片電漿組</v>
          </cell>
        </row>
        <row r="362">
          <cell r="I362" t="str">
            <v>133E1300 散熱片包裝組</v>
          </cell>
        </row>
        <row r="363">
          <cell r="I363" t="str">
            <v>133F0000 製造品檢二部</v>
          </cell>
        </row>
        <row r="364">
          <cell r="I364" t="str">
            <v>133F1000 連續品檢課</v>
          </cell>
        </row>
        <row r="365">
          <cell r="I365" t="str">
            <v>133F2000 水冷品檢課</v>
          </cell>
        </row>
        <row r="366">
          <cell r="I366" t="str">
            <v>13500000 EMC事業處</v>
          </cell>
        </row>
        <row r="367">
          <cell r="I367" t="str">
            <v>13400000 品質保證處</v>
          </cell>
        </row>
        <row r="368">
          <cell r="I368" t="str">
            <v>13510000 EMC生產部</v>
          </cell>
        </row>
        <row r="369">
          <cell r="I369" t="str">
            <v>13511000 陶瓷課</v>
          </cell>
        </row>
        <row r="370">
          <cell r="I370" t="str">
            <v>13512000 EMC設備維修課</v>
          </cell>
        </row>
        <row r="371">
          <cell r="I371" t="str">
            <v>13513000 EMC成型課</v>
          </cell>
        </row>
        <row r="372">
          <cell r="I372" t="str">
            <v>13514000 EMC電鍍課</v>
          </cell>
        </row>
        <row r="373">
          <cell r="I373" t="str">
            <v>13515000 EMC品檢課</v>
          </cell>
        </row>
        <row r="374">
          <cell r="I374" t="str">
            <v>13516000 EMC生產計劃課</v>
          </cell>
        </row>
        <row r="375">
          <cell r="I375" t="str">
            <v>13410000 製造品質保證部(華亞廠)</v>
          </cell>
        </row>
        <row r="376">
          <cell r="I376" t="str">
            <v>13411000 沖壓品保課</v>
          </cell>
        </row>
        <row r="377">
          <cell r="I377" t="str">
            <v>13412000 成型品保課</v>
          </cell>
        </row>
        <row r="378">
          <cell r="I378" t="str">
            <v>13420000 製造品質保證部(大園廠)</v>
          </cell>
        </row>
        <row r="379">
          <cell r="I379" t="str">
            <v>13422000 陶瓷基板/EMC品保課</v>
          </cell>
        </row>
        <row r="380">
          <cell r="I380" t="str">
            <v>13423000 掛鍍品保課</v>
          </cell>
        </row>
        <row r="381">
          <cell r="I381" t="str">
            <v>13424000 連續電鍍品保課</v>
          </cell>
        </row>
        <row r="382">
          <cell r="I382" t="str">
            <v>13425000 特殊表面處理品保課</v>
          </cell>
        </row>
        <row r="383">
          <cell r="I383" t="str">
            <v>13430000 專案部</v>
          </cell>
        </row>
        <row r="384">
          <cell r="I384" t="str">
            <v>13430000-A 專案部-A</v>
          </cell>
        </row>
        <row r="385">
          <cell r="I385" t="str">
            <v>13430000-B 專案部-B</v>
          </cell>
        </row>
        <row r="386">
          <cell r="I386" t="str">
            <v>13430000-Z 專案部-Z</v>
          </cell>
        </row>
        <row r="387">
          <cell r="I387" t="str">
            <v>13450000 品質工程部</v>
          </cell>
        </row>
        <row r="388">
          <cell r="I388" t="str">
            <v>13451000 品質資訊課</v>
          </cell>
        </row>
        <row r="389">
          <cell r="I389" t="str">
            <v>13454000 品質工程二課</v>
          </cell>
        </row>
        <row r="390">
          <cell r="I390" t="str">
            <v>13453000 品質工程一課</v>
          </cell>
        </row>
        <row r="391">
          <cell r="I391" t="str">
            <v>13460000 供應商品質保證部</v>
          </cell>
        </row>
        <row r="392">
          <cell r="I392" t="str">
            <v>13461000 供應商品質保證課</v>
          </cell>
        </row>
        <row r="393">
          <cell r="I393" t="str">
            <v>13462000 進料檢查課</v>
          </cell>
        </row>
        <row r="394">
          <cell r="I394" t="str">
            <v>13470000 品質系統管理部</v>
          </cell>
        </row>
        <row r="395">
          <cell r="I395" t="str">
            <v>13471000 文管課</v>
          </cell>
        </row>
        <row r="396">
          <cell r="I396" t="str">
            <v>13472000 品質系統稽核課</v>
          </cell>
        </row>
        <row r="397">
          <cell r="I397" t="str">
            <v>14000000 研發中心</v>
          </cell>
        </row>
        <row r="398">
          <cell r="I398" t="str">
            <v>14100000 研發一處</v>
          </cell>
        </row>
        <row r="399">
          <cell r="I399" t="str">
            <v>14140000 精密鍛造部</v>
          </cell>
        </row>
        <row r="400">
          <cell r="I400" t="str">
            <v>14140000-B 精密鍛造部-B</v>
          </cell>
        </row>
        <row r="401">
          <cell r="I401" t="str">
            <v>14140000-A 精密鍛造部-A</v>
          </cell>
        </row>
        <row r="402">
          <cell r="I402" t="str">
            <v>14140000-Z 精密鍛造部-Z</v>
          </cell>
        </row>
        <row r="403">
          <cell r="I403" t="str">
            <v>14100000-A 研發一處-A</v>
          </cell>
        </row>
        <row r="404">
          <cell r="I404" t="str">
            <v>14100000-B 研發一處-B</v>
          </cell>
        </row>
        <row r="405">
          <cell r="I405" t="str">
            <v>14100000-Z 研發一處-Z</v>
          </cell>
        </row>
        <row r="406">
          <cell r="I406" t="str">
            <v>14110000 模具設計部</v>
          </cell>
        </row>
        <row r="407">
          <cell r="I407" t="str">
            <v>14110000-A 模具設計部-A</v>
          </cell>
        </row>
        <row r="408">
          <cell r="I408" t="str">
            <v>14110000-B 模具設計部-B</v>
          </cell>
        </row>
        <row r="409">
          <cell r="I409" t="str">
            <v>14110000-Z 模具設計部-Z</v>
          </cell>
        </row>
        <row r="410">
          <cell r="I410" t="str">
            <v>14112000 金屬模具課</v>
          </cell>
        </row>
        <row r="411">
          <cell r="I411" t="str">
            <v>14112000-A 金屬模具課-A</v>
          </cell>
        </row>
        <row r="412">
          <cell r="I412" t="str">
            <v>14112000-B 金屬模具課-B</v>
          </cell>
        </row>
        <row r="413">
          <cell r="I413" t="str">
            <v>14112000-Z 金屬模具課-Z</v>
          </cell>
        </row>
        <row r="414">
          <cell r="I414" t="str">
            <v>14120000 加工部</v>
          </cell>
        </row>
        <row r="415">
          <cell r="I415" t="str">
            <v>14120000-A 加工部-A</v>
          </cell>
        </row>
        <row r="416">
          <cell r="I416" t="str">
            <v>14120000-B 加工部-B</v>
          </cell>
        </row>
        <row r="417">
          <cell r="I417" t="str">
            <v>14120000-Z 加工部-Z</v>
          </cell>
        </row>
        <row r="418">
          <cell r="I418" t="str">
            <v>14121000 CNC加工課</v>
          </cell>
        </row>
        <row r="419">
          <cell r="I419" t="str">
            <v>14121000-A CNC加工課-A</v>
          </cell>
        </row>
        <row r="420">
          <cell r="I420" t="str">
            <v>14121000-B CNC加工課-B</v>
          </cell>
        </row>
        <row r="421">
          <cell r="I421" t="str">
            <v>14121000-Z CNC加工課-Z</v>
          </cell>
        </row>
        <row r="422">
          <cell r="I422" t="str">
            <v>14121100 CNC加工組</v>
          </cell>
        </row>
        <row r="423">
          <cell r="I423" t="str">
            <v>14121100-A CNC加工組-A</v>
          </cell>
        </row>
        <row r="424">
          <cell r="I424" t="str">
            <v>14121100-B CNC加工組-B</v>
          </cell>
        </row>
        <row r="425">
          <cell r="I425" t="str">
            <v>14121100-Z CNC加工組-Z</v>
          </cell>
        </row>
        <row r="426">
          <cell r="I426" t="str">
            <v>14122000 研磨加工課</v>
          </cell>
        </row>
        <row r="427">
          <cell r="I427" t="str">
            <v>14122000-A 研磨加工課-A</v>
          </cell>
        </row>
        <row r="428">
          <cell r="I428" t="str">
            <v>14122000-B 研磨加工課-B</v>
          </cell>
        </row>
        <row r="429">
          <cell r="I429" t="str">
            <v>14122000-Z 研磨加工課-Z</v>
          </cell>
        </row>
        <row r="430">
          <cell r="I430" t="str">
            <v>14123000 線切割課</v>
          </cell>
        </row>
        <row r="431">
          <cell r="I431" t="str">
            <v>14123000-A 線切割課-A</v>
          </cell>
        </row>
        <row r="432">
          <cell r="I432" t="str">
            <v>14123000-B 線切割課-B</v>
          </cell>
        </row>
        <row r="433">
          <cell r="I433" t="str">
            <v>14123000-Z 線切割課-Z</v>
          </cell>
        </row>
        <row r="434">
          <cell r="I434" t="str">
            <v>14124000 放電加工課</v>
          </cell>
        </row>
        <row r="435">
          <cell r="I435" t="str">
            <v>14124000-A 放電加工課-A</v>
          </cell>
        </row>
        <row r="436">
          <cell r="I436" t="str">
            <v>14124000-B 放電加工課-B</v>
          </cell>
        </row>
        <row r="437">
          <cell r="I437" t="str">
            <v>14124000-Z 放電加工課-Z</v>
          </cell>
        </row>
        <row r="438">
          <cell r="I438" t="str">
            <v>14150000 專案部</v>
          </cell>
        </row>
        <row r="439">
          <cell r="I439" t="str">
            <v>14160000 沖壓模具部</v>
          </cell>
        </row>
        <row r="440">
          <cell r="I440" t="str">
            <v>14161000 組立課</v>
          </cell>
        </row>
        <row r="441">
          <cell r="I441" t="str">
            <v>14150000-A 專案部-A</v>
          </cell>
        </row>
        <row r="442">
          <cell r="I442" t="str">
            <v>14162000 沖壓模具維修課</v>
          </cell>
        </row>
        <row r="443">
          <cell r="I443" t="str">
            <v>14150000-B 專案部-B</v>
          </cell>
        </row>
        <row r="444">
          <cell r="I444" t="str">
            <v>14150000-Z 專案部-Z</v>
          </cell>
        </row>
        <row r="445">
          <cell r="I445" t="str">
            <v>14180000 複合沖壓部</v>
          </cell>
        </row>
        <row r="446">
          <cell r="I446" t="str">
            <v>14181000 複合沖壓課</v>
          </cell>
        </row>
        <row r="447">
          <cell r="I447" t="str">
            <v>14200000 研發二處</v>
          </cell>
        </row>
        <row r="448">
          <cell r="I448" t="str">
            <v>14250000 專案部</v>
          </cell>
        </row>
        <row r="449">
          <cell r="I449" t="str">
            <v>14250000-A 專案部-A</v>
          </cell>
        </row>
        <row r="450">
          <cell r="I450" t="str">
            <v>14250000-B 專案部-B</v>
          </cell>
        </row>
        <row r="451">
          <cell r="I451" t="str">
            <v>14250000-Z 專案部-Z</v>
          </cell>
        </row>
        <row r="452">
          <cell r="I452" t="str">
            <v>14280000 研發一部</v>
          </cell>
        </row>
        <row r="453">
          <cell r="I453" t="str">
            <v>14281000 研發一課</v>
          </cell>
        </row>
        <row r="454">
          <cell r="I454" t="str">
            <v>14290000 研發二部</v>
          </cell>
        </row>
        <row r="455">
          <cell r="I455" t="str">
            <v>142A0000 產品設計一部</v>
          </cell>
        </row>
        <row r="456">
          <cell r="I456" t="str">
            <v>142A1000 產品設計一課</v>
          </cell>
        </row>
        <row r="457">
          <cell r="I457" t="str">
            <v>14300000 研發三處</v>
          </cell>
        </row>
        <row r="458">
          <cell r="I458" t="str">
            <v>14300000-A 研發三處-A</v>
          </cell>
        </row>
        <row r="459">
          <cell r="I459" t="str">
            <v>14300000-B 研發三處-B</v>
          </cell>
        </row>
        <row r="460">
          <cell r="I460" t="str">
            <v>14300000-Z 研發三處-Z</v>
          </cell>
        </row>
        <row r="461">
          <cell r="I461" t="str">
            <v>14310000 機械設計部</v>
          </cell>
        </row>
        <row r="462">
          <cell r="I462" t="str">
            <v>14310000-A 機械設計部-A</v>
          </cell>
        </row>
        <row r="463">
          <cell r="I463" t="str">
            <v>14310000-B 機械設計部-B</v>
          </cell>
        </row>
        <row r="464">
          <cell r="I464" t="str">
            <v>14310000-Z 機械設計部-Z</v>
          </cell>
        </row>
        <row r="465">
          <cell r="I465" t="str">
            <v>14311000 機設課</v>
          </cell>
        </row>
        <row r="466">
          <cell r="I466" t="str">
            <v>14311000-A 機設課-A</v>
          </cell>
        </row>
        <row r="467">
          <cell r="I467" t="str">
            <v>14311000-B 機設課-B</v>
          </cell>
        </row>
        <row r="468">
          <cell r="I468" t="str">
            <v>14311000-Z 機設課-Z</v>
          </cell>
        </row>
        <row r="469">
          <cell r="I469" t="str">
            <v>14320000 電控設計部</v>
          </cell>
        </row>
        <row r="470">
          <cell r="I470" t="str">
            <v>14320000-A 電控設計部-A</v>
          </cell>
        </row>
        <row r="471">
          <cell r="I471" t="str">
            <v>14320000-B 電控設計部-B</v>
          </cell>
        </row>
        <row r="472">
          <cell r="I472" t="str">
            <v>14320000-Z 電控設計部-Z</v>
          </cell>
        </row>
        <row r="473">
          <cell r="I473" t="str">
            <v>14321000 電控課</v>
          </cell>
        </row>
        <row r="474">
          <cell r="I474" t="str">
            <v>14321000-A 電控課-A</v>
          </cell>
        </row>
        <row r="475">
          <cell r="I475" t="str">
            <v>14321000-B 電控課-B</v>
          </cell>
        </row>
        <row r="476">
          <cell r="I476" t="str">
            <v>14321000-Z 電控課-Z</v>
          </cell>
        </row>
        <row r="477">
          <cell r="I477" t="str">
            <v>14330000 組裝維護部</v>
          </cell>
        </row>
        <row r="478">
          <cell r="I478" t="str">
            <v>14330000-A 組裝維護部-A</v>
          </cell>
        </row>
        <row r="479">
          <cell r="I479" t="str">
            <v>14330000-B 組裝維護部-B</v>
          </cell>
        </row>
        <row r="480">
          <cell r="I480" t="str">
            <v>14330000-Z 組裝維護部-Z</v>
          </cell>
        </row>
        <row r="481">
          <cell r="I481" t="str">
            <v>14331000 組裝課</v>
          </cell>
        </row>
        <row r="482">
          <cell r="I482" t="str">
            <v>14331000-A 組裝課-A</v>
          </cell>
        </row>
        <row r="483">
          <cell r="I483" t="str">
            <v>14331000-B 組裝課-B</v>
          </cell>
        </row>
        <row r="484">
          <cell r="I484" t="str">
            <v>14331000-Z 組裝課-Z</v>
          </cell>
        </row>
        <row r="485">
          <cell r="I485" t="str">
            <v>14030000 研發中心(虛擬)</v>
          </cell>
        </row>
        <row r="486">
          <cell r="I486" t="str">
            <v>14400000 研發四處</v>
          </cell>
        </row>
        <row r="487">
          <cell r="I487" t="str">
            <v>14410000 研發四部</v>
          </cell>
        </row>
        <row r="488">
          <cell r="I488" t="str">
            <v>14411000 研發四課</v>
          </cell>
        </row>
        <row r="489">
          <cell r="I489" t="str">
            <v>14420000 研發五部</v>
          </cell>
        </row>
        <row r="490">
          <cell r="I490" t="str">
            <v>14421000 研發五課</v>
          </cell>
        </row>
        <row r="491">
          <cell r="I491" t="str">
            <v>14430000 研發六部</v>
          </cell>
        </row>
        <row r="492">
          <cell r="I492" t="str">
            <v>14440000 產品設計二部</v>
          </cell>
        </row>
        <row r="493">
          <cell r="I493" t="str">
            <v>14450000 成型模具部</v>
          </cell>
        </row>
        <row r="494">
          <cell r="I494" t="str">
            <v>14451000 成型模具維修課</v>
          </cell>
        </row>
        <row r="495">
          <cell r="I495" t="str">
            <v>14452000 成型開發課</v>
          </cell>
        </row>
        <row r="496">
          <cell r="I496" t="str">
            <v>15000000 行管中心</v>
          </cell>
        </row>
        <row r="497">
          <cell r="I497" t="str">
            <v>15100000 行政管理處</v>
          </cell>
        </row>
        <row r="498">
          <cell r="I498" t="str">
            <v>15120000 廠務部</v>
          </cell>
        </row>
        <row r="499">
          <cell r="I499" t="str">
            <v>15121000 廠務一課</v>
          </cell>
        </row>
        <row r="500">
          <cell r="I500" t="str">
            <v>15122000 廠務二課</v>
          </cell>
        </row>
        <row r="501">
          <cell r="I501" t="str">
            <v>15130000 財務部</v>
          </cell>
        </row>
        <row r="502">
          <cell r="I502" t="str">
            <v>15132000 財務課</v>
          </cell>
        </row>
        <row r="503">
          <cell r="I503" t="str">
            <v>15133000 普會課</v>
          </cell>
        </row>
        <row r="504">
          <cell r="I504" t="str">
            <v>15134000 成會課</v>
          </cell>
        </row>
        <row r="505">
          <cell r="I505" t="str">
            <v>15170000 專案部</v>
          </cell>
        </row>
        <row r="506">
          <cell r="I506" t="str">
            <v>15180000 資訊部</v>
          </cell>
        </row>
        <row r="507">
          <cell r="I507" t="str">
            <v>15181000 營運系統課</v>
          </cell>
        </row>
        <row r="508">
          <cell r="I508" t="str">
            <v>15182000 資訊技術課</v>
          </cell>
        </row>
        <row r="509">
          <cell r="I509" t="str">
            <v>15190000 管理部</v>
          </cell>
        </row>
        <row r="510">
          <cell r="I510" t="str">
            <v>15191000 人資行政課</v>
          </cell>
        </row>
        <row r="511">
          <cell r="I511" t="str">
            <v>15193000 總務課</v>
          </cell>
        </row>
        <row r="512">
          <cell r="I512" t="str">
            <v>15194000 招募任用課</v>
          </cell>
        </row>
        <row r="513">
          <cell r="I513" t="str">
            <v>15195000 訓練規劃課</v>
          </cell>
        </row>
        <row r="514">
          <cell r="I514" t="str">
            <v>15210000 職安室</v>
          </cell>
        </row>
        <row r="515">
          <cell r="I515" t="str">
            <v>16000000 無錫健策</v>
          </cell>
        </row>
        <row r="516">
          <cell r="I516" t="str">
            <v>11040000 新產品專案部</v>
          </cell>
        </row>
        <row r="517">
          <cell r="I517" t="str">
            <v>11050000 經營管理室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申請表"/>
      <sheetName val="文具類_型錄"/>
      <sheetName val="庶務類_型錄"/>
    </sheetNames>
    <sheetDataSet>
      <sheetData sheetId="0">
        <row r="4">
          <cell r="B4">
            <v>378968</v>
          </cell>
          <cell r="C4" t="str">
            <v>得力Deli釘書機/E0224F/混色出貨</v>
          </cell>
          <cell r="D4" t="str">
            <v>支</v>
          </cell>
          <cell r="E4">
            <v>2</v>
          </cell>
        </row>
        <row r="5">
          <cell r="B5">
            <v>374636</v>
          </cell>
          <cell r="C5" t="str">
            <v xml:space="preserve">筆樂Penrote自動原子筆6506-B/藍/0.5mm </v>
          </cell>
          <cell r="D5" t="str">
            <v>支</v>
          </cell>
          <cell r="E5">
            <v>20</v>
          </cell>
        </row>
        <row r="6">
          <cell r="B6">
            <v>374638</v>
          </cell>
          <cell r="C6" t="str">
            <v xml:space="preserve">筆樂Penrote自動原子筆6506-B/紅/0.5mm </v>
          </cell>
          <cell r="D6" t="str">
            <v>支</v>
          </cell>
          <cell r="E6">
            <v>5</v>
          </cell>
        </row>
        <row r="7">
          <cell r="B7">
            <v>378007</v>
          </cell>
          <cell r="C7" t="str">
            <v>3M Scotch隱形膠帶超值包/810/3/4吋/透明盒</v>
          </cell>
          <cell r="D7" t="str">
            <v>盒</v>
          </cell>
          <cell r="E7">
            <v>5</v>
          </cell>
        </row>
        <row r="8">
          <cell r="B8">
            <v>390188</v>
          </cell>
          <cell r="C8" t="str">
            <v>真善美C3256藍綠皮平裝筆記本25K/60頁</v>
          </cell>
          <cell r="D8" t="str">
            <v>本</v>
          </cell>
          <cell r="E8">
            <v>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e730126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AA507"/>
  <sheetViews>
    <sheetView zoomScaleNormal="100" workbookViewId="0">
      <pane xSplit="5" ySplit="2" topLeftCell="F507" activePane="bottomRight" state="frozen"/>
      <selection activeCell="W57" sqref="W57"/>
      <selection pane="topRight" activeCell="W57" sqref="W57"/>
      <selection pane="bottomLeft" activeCell="W57" sqref="W57"/>
      <selection pane="bottomRight" activeCell="M366" sqref="M366"/>
    </sheetView>
  </sheetViews>
  <sheetFormatPr defaultRowHeight="17"/>
  <cols>
    <col min="1" max="1" width="12.36328125" customWidth="1"/>
    <col min="2" max="2" width="49.6328125" bestFit="1" customWidth="1"/>
    <col min="4" max="4" width="9" hidden="1" customWidth="1"/>
    <col min="5" max="5" width="8.36328125" customWidth="1"/>
    <col min="6" max="27" width="4.26953125" customWidth="1"/>
  </cols>
  <sheetData>
    <row r="1" spans="1:27" s="35" customFormat="1" ht="10.5">
      <c r="I1" s="35">
        <v>5696</v>
      </c>
      <c r="J1" s="35">
        <v>6212</v>
      </c>
      <c r="K1" s="35">
        <v>5518</v>
      </c>
      <c r="L1" s="35">
        <v>6893</v>
      </c>
      <c r="M1" s="85">
        <v>28704</v>
      </c>
      <c r="N1" s="85">
        <v>6711</v>
      </c>
      <c r="O1" s="85">
        <v>28703</v>
      </c>
      <c r="P1" s="85">
        <v>5135</v>
      </c>
      <c r="Q1" s="85">
        <v>6332</v>
      </c>
      <c r="R1" s="85">
        <v>5602</v>
      </c>
      <c r="S1" s="85">
        <v>5115</v>
      </c>
      <c r="T1" s="85"/>
      <c r="U1" s="85"/>
      <c r="V1" s="85"/>
      <c r="W1" s="85"/>
      <c r="X1" s="85">
        <v>5315</v>
      </c>
      <c r="Y1" s="85"/>
      <c r="Z1" s="85"/>
      <c r="AA1" s="85"/>
    </row>
    <row r="2" spans="1:27" ht="73.5" customHeight="1">
      <c r="A2" s="36" t="s">
        <v>43</v>
      </c>
      <c r="B2" s="37" t="s">
        <v>31</v>
      </c>
      <c r="C2" s="38" t="s">
        <v>52</v>
      </c>
      <c r="D2" s="19" t="s">
        <v>32</v>
      </c>
      <c r="E2" s="20" t="s">
        <v>53</v>
      </c>
      <c r="F2" s="39" t="s">
        <v>33</v>
      </c>
      <c r="G2" s="39" t="s">
        <v>77</v>
      </c>
      <c r="H2" s="39" t="s">
        <v>78</v>
      </c>
      <c r="I2" s="39" t="s">
        <v>79</v>
      </c>
      <c r="J2" s="39" t="s">
        <v>80</v>
      </c>
      <c r="K2" s="39" t="s">
        <v>81</v>
      </c>
      <c r="L2" s="39" t="s">
        <v>82</v>
      </c>
      <c r="M2" s="39" t="s">
        <v>83</v>
      </c>
      <c r="N2" s="39" t="s">
        <v>84</v>
      </c>
      <c r="O2" s="39" t="s">
        <v>85</v>
      </c>
      <c r="P2" s="39" t="s">
        <v>86</v>
      </c>
      <c r="Q2" s="39" t="s">
        <v>87</v>
      </c>
      <c r="R2" s="39" t="s">
        <v>88</v>
      </c>
      <c r="S2" s="39" t="s">
        <v>89</v>
      </c>
      <c r="T2" s="39" t="s">
        <v>90</v>
      </c>
      <c r="U2" s="39" t="s">
        <v>91</v>
      </c>
      <c r="V2" s="39" t="s">
        <v>92</v>
      </c>
      <c r="W2" s="39" t="s">
        <v>93</v>
      </c>
      <c r="X2" s="39" t="s">
        <v>94</v>
      </c>
      <c r="Y2" s="39" t="s">
        <v>95</v>
      </c>
      <c r="Z2" s="39" t="s">
        <v>96</v>
      </c>
      <c r="AA2" s="39" t="s">
        <v>97</v>
      </c>
    </row>
    <row r="3" spans="1:27" ht="17.5" hidden="1">
      <c r="A3" s="40">
        <v>100037</v>
      </c>
      <c r="B3" s="41" t="s">
        <v>98</v>
      </c>
      <c r="C3" s="40" t="s">
        <v>99</v>
      </c>
      <c r="D3" s="42"/>
      <c r="E3" s="43">
        <f>SUM(F3:Z3)</f>
        <v>0</v>
      </c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</row>
    <row r="4" spans="1:27" ht="17.5" hidden="1">
      <c r="A4" s="40">
        <v>100312</v>
      </c>
      <c r="B4" s="41" t="s">
        <v>100</v>
      </c>
      <c r="C4" s="40" t="s">
        <v>99</v>
      </c>
      <c r="D4" s="42"/>
      <c r="E4" s="43">
        <f t="shared" ref="E4:E67" si="0">SUM(F4:Z4)</f>
        <v>0</v>
      </c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r="5" spans="1:27" ht="17.5" hidden="1">
      <c r="A5" s="40">
        <v>100431</v>
      </c>
      <c r="B5" s="41" t="s">
        <v>0</v>
      </c>
      <c r="C5" s="40" t="s">
        <v>101</v>
      </c>
      <c r="D5" s="42"/>
      <c r="E5" s="43">
        <f t="shared" si="0"/>
        <v>0</v>
      </c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</row>
    <row r="6" spans="1:27" ht="17.5" hidden="1">
      <c r="A6" s="40">
        <v>100432</v>
      </c>
      <c r="B6" s="41" t="s">
        <v>102</v>
      </c>
      <c r="C6" s="40" t="s">
        <v>101</v>
      </c>
      <c r="D6" s="42"/>
      <c r="E6" s="43">
        <f t="shared" si="0"/>
        <v>0</v>
      </c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</row>
    <row r="7" spans="1:27" ht="17.5">
      <c r="A7" s="40">
        <v>100433</v>
      </c>
      <c r="B7" s="41" t="s">
        <v>1</v>
      </c>
      <c r="C7" s="40" t="s">
        <v>101</v>
      </c>
      <c r="D7" s="42"/>
      <c r="E7" s="43">
        <f t="shared" si="0"/>
        <v>1</v>
      </c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>
        <v>1</v>
      </c>
      <c r="R7" s="44"/>
      <c r="S7" s="44"/>
      <c r="T7" s="44"/>
      <c r="U7" s="44"/>
      <c r="V7" s="44"/>
      <c r="W7" s="44"/>
      <c r="X7" s="44"/>
      <c r="Y7" s="44"/>
      <c r="Z7" s="44"/>
      <c r="AA7" s="44"/>
    </row>
    <row r="8" spans="1:27" ht="17.5">
      <c r="A8" s="40">
        <v>100434</v>
      </c>
      <c r="B8" s="41" t="s">
        <v>103</v>
      </c>
      <c r="C8" s="40" t="s">
        <v>101</v>
      </c>
      <c r="D8" s="42">
        <v>10</v>
      </c>
      <c r="E8" s="43">
        <f t="shared" si="0"/>
        <v>14</v>
      </c>
      <c r="F8" s="44"/>
      <c r="G8" s="44"/>
      <c r="H8" s="44"/>
      <c r="I8" s="44"/>
      <c r="J8" s="44"/>
      <c r="K8" s="44"/>
      <c r="L8" s="44"/>
      <c r="M8" s="44">
        <v>1</v>
      </c>
      <c r="N8" s="44"/>
      <c r="O8" s="44"/>
      <c r="P8" s="44"/>
      <c r="Q8" s="44"/>
      <c r="R8" s="44"/>
      <c r="S8" s="44">
        <v>12</v>
      </c>
      <c r="T8" s="44"/>
      <c r="U8" s="44"/>
      <c r="V8" s="44"/>
      <c r="W8" s="44"/>
      <c r="X8" s="44">
        <v>1</v>
      </c>
      <c r="Y8" s="44"/>
      <c r="Z8" s="44"/>
      <c r="AA8" s="44"/>
    </row>
    <row r="9" spans="1:27" ht="17.5" hidden="1">
      <c r="A9" s="40">
        <v>100435</v>
      </c>
      <c r="B9" s="41" t="s">
        <v>2</v>
      </c>
      <c r="C9" s="40" t="s">
        <v>101</v>
      </c>
      <c r="D9" s="42">
        <v>10</v>
      </c>
      <c r="E9" s="43">
        <f t="shared" si="0"/>
        <v>0</v>
      </c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</row>
    <row r="10" spans="1:27" ht="17.5">
      <c r="A10" s="40">
        <v>100436</v>
      </c>
      <c r="B10" s="41" t="s">
        <v>104</v>
      </c>
      <c r="C10" s="40" t="s">
        <v>101</v>
      </c>
      <c r="D10" s="42">
        <v>10</v>
      </c>
      <c r="E10" s="43">
        <f t="shared" si="0"/>
        <v>74</v>
      </c>
      <c r="F10" s="44"/>
      <c r="G10" s="44"/>
      <c r="H10" s="44"/>
      <c r="I10" s="44"/>
      <c r="J10" s="44"/>
      <c r="K10" s="44"/>
      <c r="L10" s="44"/>
      <c r="M10" s="44">
        <v>1</v>
      </c>
      <c r="N10" s="44"/>
      <c r="O10" s="44"/>
      <c r="P10" s="44"/>
      <c r="Q10" s="44"/>
      <c r="R10" s="44">
        <v>12</v>
      </c>
      <c r="S10" s="44">
        <v>60</v>
      </c>
      <c r="T10" s="44"/>
      <c r="U10" s="44"/>
      <c r="V10" s="44"/>
      <c r="W10" s="44"/>
      <c r="X10" s="44">
        <v>1</v>
      </c>
      <c r="Y10" s="44"/>
      <c r="Z10" s="44"/>
      <c r="AA10" s="44"/>
    </row>
    <row r="11" spans="1:27" ht="17.5" hidden="1">
      <c r="A11" s="40">
        <v>100460</v>
      </c>
      <c r="B11" s="41" t="s">
        <v>105</v>
      </c>
      <c r="C11" s="40" t="s">
        <v>101</v>
      </c>
      <c r="D11" s="42"/>
      <c r="E11" s="43">
        <f t="shared" si="0"/>
        <v>0</v>
      </c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 spans="1:27" ht="17.5" hidden="1">
      <c r="A12" s="40">
        <v>100461</v>
      </c>
      <c r="B12" s="41" t="s">
        <v>106</v>
      </c>
      <c r="C12" s="40" t="s">
        <v>101</v>
      </c>
      <c r="D12" s="42"/>
      <c r="E12" s="43">
        <f t="shared" si="0"/>
        <v>0</v>
      </c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r="13" spans="1:27" ht="17.5" hidden="1">
      <c r="A13" s="40">
        <v>100462</v>
      </c>
      <c r="B13" s="41" t="s">
        <v>107</v>
      </c>
      <c r="C13" s="40" t="s">
        <v>101</v>
      </c>
      <c r="D13" s="42"/>
      <c r="E13" s="43">
        <f t="shared" si="0"/>
        <v>0</v>
      </c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</row>
    <row r="14" spans="1:27" ht="17.5" hidden="1">
      <c r="A14" s="40">
        <v>100559</v>
      </c>
      <c r="B14" s="41" t="s">
        <v>3</v>
      </c>
      <c r="C14" s="40" t="s">
        <v>108</v>
      </c>
      <c r="D14" s="42"/>
      <c r="E14" s="43">
        <f t="shared" si="0"/>
        <v>0</v>
      </c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</row>
    <row r="15" spans="1:27" ht="17.5">
      <c r="A15" s="40">
        <v>100566</v>
      </c>
      <c r="B15" s="41" t="s">
        <v>109</v>
      </c>
      <c r="C15" s="40" t="s">
        <v>101</v>
      </c>
      <c r="D15" s="42"/>
      <c r="E15" s="43">
        <f t="shared" si="0"/>
        <v>1</v>
      </c>
      <c r="F15" s="44"/>
      <c r="G15" s="44"/>
      <c r="H15" s="44"/>
      <c r="I15" s="44"/>
      <c r="J15" s="44">
        <v>1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</row>
    <row r="16" spans="1:27" ht="17.5" hidden="1">
      <c r="A16" s="40">
        <v>100567</v>
      </c>
      <c r="B16" s="41" t="s">
        <v>110</v>
      </c>
      <c r="C16" s="40" t="s">
        <v>101</v>
      </c>
      <c r="D16" s="42"/>
      <c r="E16" s="43">
        <f t="shared" si="0"/>
        <v>0</v>
      </c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</row>
    <row r="17" spans="1:27" ht="17.5" hidden="1">
      <c r="A17" s="40">
        <v>100568</v>
      </c>
      <c r="B17" s="41" t="s">
        <v>111</v>
      </c>
      <c r="C17" s="40" t="s">
        <v>101</v>
      </c>
      <c r="D17" s="42"/>
      <c r="E17" s="43">
        <f t="shared" si="0"/>
        <v>0</v>
      </c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</row>
    <row r="18" spans="1:27" ht="17.5" hidden="1">
      <c r="A18" s="40">
        <v>100569</v>
      </c>
      <c r="B18" s="41" t="s">
        <v>112</v>
      </c>
      <c r="C18" s="40" t="s">
        <v>101</v>
      </c>
      <c r="D18" s="42"/>
      <c r="E18" s="43">
        <f t="shared" si="0"/>
        <v>0</v>
      </c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</row>
    <row r="19" spans="1:27" ht="17.5" hidden="1">
      <c r="A19" s="40">
        <v>100570</v>
      </c>
      <c r="B19" s="41" t="s">
        <v>4</v>
      </c>
      <c r="C19" s="40" t="s">
        <v>101</v>
      </c>
      <c r="D19" s="42"/>
      <c r="E19" s="43">
        <f t="shared" si="0"/>
        <v>0</v>
      </c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</row>
    <row r="20" spans="1:27" ht="17.5" hidden="1">
      <c r="A20" s="40">
        <v>102042</v>
      </c>
      <c r="B20" s="41" t="s">
        <v>113</v>
      </c>
      <c r="C20" s="40" t="s">
        <v>101</v>
      </c>
      <c r="D20" s="42"/>
      <c r="E20" s="43">
        <f t="shared" si="0"/>
        <v>0</v>
      </c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</row>
    <row r="21" spans="1:27" ht="17.5" hidden="1">
      <c r="A21" s="40">
        <v>102043</v>
      </c>
      <c r="B21" s="41" t="s">
        <v>114</v>
      </c>
      <c r="C21" s="40" t="s">
        <v>101</v>
      </c>
      <c r="D21" s="42"/>
      <c r="E21" s="43">
        <f t="shared" si="0"/>
        <v>0</v>
      </c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</row>
    <row r="22" spans="1:27" ht="17.5" hidden="1">
      <c r="A22" s="40">
        <v>102044</v>
      </c>
      <c r="B22" s="41" t="s">
        <v>115</v>
      </c>
      <c r="C22" s="40" t="s">
        <v>101</v>
      </c>
      <c r="D22" s="42"/>
      <c r="E22" s="43">
        <f t="shared" si="0"/>
        <v>0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</row>
    <row r="23" spans="1:27" ht="17.5" hidden="1">
      <c r="A23" s="40">
        <v>103203</v>
      </c>
      <c r="B23" s="41" t="s">
        <v>116</v>
      </c>
      <c r="C23" s="40" t="s">
        <v>101</v>
      </c>
      <c r="D23" s="42"/>
      <c r="E23" s="43">
        <f t="shared" si="0"/>
        <v>0</v>
      </c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</row>
    <row r="24" spans="1:27" ht="17.5" hidden="1">
      <c r="A24" s="40">
        <v>103204</v>
      </c>
      <c r="B24" s="41" t="s">
        <v>117</v>
      </c>
      <c r="C24" s="40" t="s">
        <v>118</v>
      </c>
      <c r="D24" s="42"/>
      <c r="E24" s="43">
        <f t="shared" si="0"/>
        <v>0</v>
      </c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</row>
    <row r="25" spans="1:27" ht="17.5">
      <c r="A25" s="40">
        <v>103408</v>
      </c>
      <c r="B25" s="41" t="s">
        <v>119</v>
      </c>
      <c r="C25" s="40" t="s">
        <v>101</v>
      </c>
      <c r="D25" s="42">
        <v>14</v>
      </c>
      <c r="E25" s="43">
        <f t="shared" si="0"/>
        <v>2</v>
      </c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>
        <v>2</v>
      </c>
      <c r="U25" s="44"/>
      <c r="V25" s="44"/>
      <c r="W25" s="44"/>
      <c r="X25" s="44"/>
      <c r="Y25" s="44"/>
      <c r="Z25" s="44"/>
      <c r="AA25" s="44"/>
    </row>
    <row r="26" spans="1:27" ht="17.5">
      <c r="A26" s="40">
        <v>103409</v>
      </c>
      <c r="B26" s="41" t="s">
        <v>5</v>
      </c>
      <c r="C26" s="40" t="s">
        <v>101</v>
      </c>
      <c r="D26" s="42">
        <v>14</v>
      </c>
      <c r="E26" s="43">
        <f t="shared" si="0"/>
        <v>2</v>
      </c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>
        <v>2</v>
      </c>
      <c r="U26" s="44"/>
      <c r="V26" s="44"/>
      <c r="W26" s="44"/>
      <c r="X26" s="44"/>
      <c r="Y26" s="44"/>
      <c r="Z26" s="44"/>
      <c r="AA26" s="44"/>
    </row>
    <row r="27" spans="1:27" ht="17.5" hidden="1">
      <c r="A27" s="40">
        <v>103410</v>
      </c>
      <c r="B27" s="41" t="s">
        <v>6</v>
      </c>
      <c r="C27" s="40" t="s">
        <v>101</v>
      </c>
      <c r="D27" s="42">
        <v>14</v>
      </c>
      <c r="E27" s="43">
        <f t="shared" si="0"/>
        <v>0</v>
      </c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</row>
    <row r="28" spans="1:27" ht="17.5" hidden="1">
      <c r="A28" s="40">
        <v>103974</v>
      </c>
      <c r="B28" s="41" t="s">
        <v>120</v>
      </c>
      <c r="C28" s="40" t="s">
        <v>101</v>
      </c>
      <c r="D28" s="42">
        <v>6</v>
      </c>
      <c r="E28" s="43">
        <f t="shared" si="0"/>
        <v>0</v>
      </c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</row>
    <row r="29" spans="1:27" ht="17.5" hidden="1">
      <c r="A29" s="40">
        <v>104021</v>
      </c>
      <c r="B29" s="41" t="s">
        <v>121</v>
      </c>
      <c r="C29" s="40" t="s">
        <v>118</v>
      </c>
      <c r="D29" s="42"/>
      <c r="E29" s="43">
        <f t="shared" si="0"/>
        <v>0</v>
      </c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</row>
    <row r="30" spans="1:27" ht="17.5" hidden="1">
      <c r="A30" s="40">
        <v>104024</v>
      </c>
      <c r="B30" s="41" t="s">
        <v>122</v>
      </c>
      <c r="C30" s="40" t="s">
        <v>101</v>
      </c>
      <c r="D30" s="42"/>
      <c r="E30" s="43">
        <f t="shared" si="0"/>
        <v>0</v>
      </c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</row>
    <row r="31" spans="1:27" ht="17.5" hidden="1">
      <c r="A31" s="40">
        <v>104153</v>
      </c>
      <c r="B31" s="41" t="s">
        <v>123</v>
      </c>
      <c r="C31" s="40" t="s">
        <v>118</v>
      </c>
      <c r="D31" s="42"/>
      <c r="E31" s="43">
        <f t="shared" si="0"/>
        <v>0</v>
      </c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</row>
    <row r="32" spans="1:27" ht="17.5" hidden="1">
      <c r="A32" s="40">
        <v>104505</v>
      </c>
      <c r="B32" s="41" t="s">
        <v>124</v>
      </c>
      <c r="C32" s="40" t="s">
        <v>118</v>
      </c>
      <c r="D32" s="42"/>
      <c r="E32" s="43">
        <f t="shared" si="0"/>
        <v>0</v>
      </c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</row>
    <row r="33" spans="1:27" ht="17.5">
      <c r="A33" s="40">
        <v>105545</v>
      </c>
      <c r="B33" s="41" t="s">
        <v>125</v>
      </c>
      <c r="C33" s="40" t="s">
        <v>101</v>
      </c>
      <c r="D33" s="42"/>
      <c r="E33" s="43">
        <f t="shared" si="0"/>
        <v>1</v>
      </c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>
        <v>1</v>
      </c>
      <c r="R33" s="44"/>
      <c r="S33" s="44"/>
      <c r="T33" s="44"/>
      <c r="U33" s="44"/>
      <c r="V33" s="44"/>
      <c r="W33" s="44"/>
      <c r="X33" s="44"/>
      <c r="Y33" s="44"/>
      <c r="Z33" s="44"/>
      <c r="AA33" s="44"/>
    </row>
    <row r="34" spans="1:27" ht="17.5" hidden="1">
      <c r="A34" s="40">
        <v>105548</v>
      </c>
      <c r="B34" s="41" t="s">
        <v>126</v>
      </c>
      <c r="C34" s="40" t="s">
        <v>118</v>
      </c>
      <c r="D34" s="42"/>
      <c r="E34" s="43">
        <f t="shared" si="0"/>
        <v>0</v>
      </c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</row>
    <row r="35" spans="1:27" ht="17.5" hidden="1">
      <c r="A35" s="40">
        <v>105598</v>
      </c>
      <c r="B35" s="41" t="s">
        <v>127</v>
      </c>
      <c r="C35" s="40" t="s">
        <v>101</v>
      </c>
      <c r="D35" s="42"/>
      <c r="E35" s="43">
        <f t="shared" si="0"/>
        <v>0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</row>
    <row r="36" spans="1:27" ht="17.5" hidden="1">
      <c r="A36" s="40">
        <v>105994</v>
      </c>
      <c r="B36" s="41" t="s">
        <v>7</v>
      </c>
      <c r="C36" s="40" t="s">
        <v>101</v>
      </c>
      <c r="D36" s="42">
        <v>16</v>
      </c>
      <c r="E36" s="43">
        <f t="shared" si="0"/>
        <v>0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</row>
    <row r="37" spans="1:27" ht="17.5" hidden="1">
      <c r="A37" s="40">
        <v>105995</v>
      </c>
      <c r="B37" s="41" t="s">
        <v>128</v>
      </c>
      <c r="C37" s="40" t="s">
        <v>101</v>
      </c>
      <c r="D37" s="42">
        <v>16</v>
      </c>
      <c r="E37" s="43">
        <f t="shared" si="0"/>
        <v>0</v>
      </c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</row>
    <row r="38" spans="1:27" ht="17.5" hidden="1">
      <c r="A38" s="40">
        <v>105996</v>
      </c>
      <c r="B38" s="41" t="s">
        <v>129</v>
      </c>
      <c r="C38" s="40" t="s">
        <v>101</v>
      </c>
      <c r="D38" s="42">
        <v>16</v>
      </c>
      <c r="E38" s="43">
        <f t="shared" si="0"/>
        <v>0</v>
      </c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</row>
    <row r="39" spans="1:27" ht="17.5" hidden="1">
      <c r="A39" s="40">
        <v>105997</v>
      </c>
      <c r="B39" s="41" t="s">
        <v>130</v>
      </c>
      <c r="C39" s="40" t="s">
        <v>101</v>
      </c>
      <c r="D39" s="42">
        <v>16</v>
      </c>
      <c r="E39" s="43">
        <f t="shared" si="0"/>
        <v>0</v>
      </c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</row>
    <row r="40" spans="1:27" ht="17.5" hidden="1">
      <c r="A40" s="40">
        <v>105999</v>
      </c>
      <c r="B40" s="41" t="s">
        <v>131</v>
      </c>
      <c r="C40" s="40" t="s">
        <v>118</v>
      </c>
      <c r="D40" s="42"/>
      <c r="E40" s="43">
        <f t="shared" si="0"/>
        <v>0</v>
      </c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</row>
    <row r="41" spans="1:27" ht="17.5" hidden="1">
      <c r="A41" s="40">
        <v>106000</v>
      </c>
      <c r="B41" s="41" t="s">
        <v>132</v>
      </c>
      <c r="C41" s="40" t="s">
        <v>118</v>
      </c>
      <c r="D41" s="42"/>
      <c r="E41" s="43">
        <f t="shared" si="0"/>
        <v>0</v>
      </c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</row>
    <row r="42" spans="1:27" ht="17.5" hidden="1">
      <c r="A42" s="40">
        <v>106001</v>
      </c>
      <c r="B42" s="41" t="s">
        <v>133</v>
      </c>
      <c r="C42" s="40" t="s">
        <v>99</v>
      </c>
      <c r="D42" s="42"/>
      <c r="E42" s="43">
        <f t="shared" si="0"/>
        <v>0</v>
      </c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</row>
    <row r="43" spans="1:27" ht="17.5" hidden="1">
      <c r="A43" s="40">
        <v>106002</v>
      </c>
      <c r="B43" s="41" t="s">
        <v>134</v>
      </c>
      <c r="C43" s="40" t="s">
        <v>99</v>
      </c>
      <c r="D43" s="42"/>
      <c r="E43" s="43">
        <f t="shared" si="0"/>
        <v>0</v>
      </c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</row>
    <row r="44" spans="1:27" ht="17.5" hidden="1">
      <c r="A44" s="40">
        <v>110073</v>
      </c>
      <c r="B44" s="41" t="s">
        <v>135</v>
      </c>
      <c r="C44" s="40" t="s">
        <v>118</v>
      </c>
      <c r="D44" s="42"/>
      <c r="E44" s="43">
        <f t="shared" si="0"/>
        <v>0</v>
      </c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</row>
    <row r="45" spans="1:27" ht="17.5" hidden="1">
      <c r="A45" s="40">
        <v>110076</v>
      </c>
      <c r="B45" s="41" t="s">
        <v>136</v>
      </c>
      <c r="C45" s="40" t="s">
        <v>118</v>
      </c>
      <c r="D45" s="42"/>
      <c r="E45" s="43">
        <f t="shared" si="0"/>
        <v>0</v>
      </c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</row>
    <row r="46" spans="1:27" ht="17.5" hidden="1">
      <c r="A46" s="40">
        <v>110079</v>
      </c>
      <c r="B46" s="41" t="s">
        <v>137</v>
      </c>
      <c r="C46" s="40" t="s">
        <v>118</v>
      </c>
      <c r="D46" s="42"/>
      <c r="E46" s="43">
        <f t="shared" si="0"/>
        <v>0</v>
      </c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</row>
    <row r="47" spans="1:27" ht="17.5" hidden="1">
      <c r="A47" s="40">
        <v>110403</v>
      </c>
      <c r="B47" s="41" t="s">
        <v>138</v>
      </c>
      <c r="C47" s="40" t="s">
        <v>139</v>
      </c>
      <c r="D47" s="42"/>
      <c r="E47" s="43">
        <f t="shared" si="0"/>
        <v>0</v>
      </c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</row>
    <row r="48" spans="1:27" ht="17.5">
      <c r="A48" s="40">
        <v>110536</v>
      </c>
      <c r="B48" s="41" t="s">
        <v>140</v>
      </c>
      <c r="C48" s="40" t="s">
        <v>141</v>
      </c>
      <c r="D48" s="42"/>
      <c r="E48" s="43">
        <f t="shared" si="0"/>
        <v>2</v>
      </c>
      <c r="F48" s="44"/>
      <c r="G48" s="44"/>
      <c r="H48" s="44"/>
      <c r="I48" s="44"/>
      <c r="J48" s="44"/>
      <c r="K48" s="44"/>
      <c r="L48" s="44"/>
      <c r="M48" s="44"/>
      <c r="N48" s="44">
        <v>2</v>
      </c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</row>
    <row r="49" spans="1:27" ht="17.5">
      <c r="A49" s="40">
        <v>110658</v>
      </c>
      <c r="B49" s="41" t="s">
        <v>142</v>
      </c>
      <c r="C49" s="40" t="s">
        <v>141</v>
      </c>
      <c r="D49" s="42"/>
      <c r="E49" s="43">
        <f t="shared" si="0"/>
        <v>3</v>
      </c>
      <c r="F49" s="44"/>
      <c r="G49" s="44"/>
      <c r="H49" s="44"/>
      <c r="I49" s="44"/>
      <c r="J49" s="44"/>
      <c r="K49" s="44"/>
      <c r="L49" s="44">
        <v>3</v>
      </c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</row>
    <row r="50" spans="1:27" ht="17.5" hidden="1">
      <c r="A50" s="40">
        <v>110857</v>
      </c>
      <c r="B50" s="41" t="s">
        <v>143</v>
      </c>
      <c r="C50" s="40" t="s">
        <v>108</v>
      </c>
      <c r="D50" s="42"/>
      <c r="E50" s="43">
        <f t="shared" si="0"/>
        <v>0</v>
      </c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</row>
    <row r="51" spans="1:27" ht="17.5" hidden="1">
      <c r="A51" s="40">
        <v>110873</v>
      </c>
      <c r="B51" s="41" t="s">
        <v>8</v>
      </c>
      <c r="C51" s="40" t="s">
        <v>144</v>
      </c>
      <c r="D51" s="42"/>
      <c r="E51" s="43">
        <f t="shared" si="0"/>
        <v>0</v>
      </c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</row>
    <row r="52" spans="1:27" ht="17.5" hidden="1">
      <c r="A52" s="40">
        <v>111088</v>
      </c>
      <c r="B52" s="41" t="s">
        <v>145</v>
      </c>
      <c r="C52" s="40" t="s">
        <v>139</v>
      </c>
      <c r="D52" s="42"/>
      <c r="E52" s="43">
        <f t="shared" si="0"/>
        <v>0</v>
      </c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</row>
    <row r="53" spans="1:27" ht="17.5" hidden="1">
      <c r="A53" s="40">
        <v>111091</v>
      </c>
      <c r="B53" s="41" t="s">
        <v>146</v>
      </c>
      <c r="C53" s="40" t="s">
        <v>144</v>
      </c>
      <c r="D53" s="42"/>
      <c r="E53" s="43">
        <f t="shared" si="0"/>
        <v>0</v>
      </c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</row>
    <row r="54" spans="1:27" ht="17.5" hidden="1">
      <c r="A54" s="40">
        <v>111092</v>
      </c>
      <c r="B54" s="41" t="s">
        <v>147</v>
      </c>
      <c r="C54" s="40" t="s">
        <v>144</v>
      </c>
      <c r="D54" s="42"/>
      <c r="E54" s="43">
        <f t="shared" si="0"/>
        <v>0</v>
      </c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</row>
    <row r="55" spans="1:27" ht="17.5" hidden="1">
      <c r="A55" s="40">
        <v>111101</v>
      </c>
      <c r="B55" s="41" t="s">
        <v>148</v>
      </c>
      <c r="C55" s="40" t="s">
        <v>118</v>
      </c>
      <c r="D55" s="42"/>
      <c r="E55" s="43">
        <f t="shared" si="0"/>
        <v>0</v>
      </c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</row>
    <row r="56" spans="1:27" ht="17.5" hidden="1">
      <c r="A56" s="40">
        <v>111236</v>
      </c>
      <c r="B56" s="41" t="s">
        <v>149</v>
      </c>
      <c r="C56" s="40" t="s">
        <v>144</v>
      </c>
      <c r="D56" s="42"/>
      <c r="E56" s="43">
        <f t="shared" si="0"/>
        <v>0</v>
      </c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</row>
    <row r="57" spans="1:27" ht="17.5" hidden="1">
      <c r="A57" s="40">
        <v>111785</v>
      </c>
      <c r="B57" s="41" t="s">
        <v>150</v>
      </c>
      <c r="C57" s="40" t="s">
        <v>141</v>
      </c>
      <c r="D57" s="42"/>
      <c r="E57" s="43">
        <f t="shared" si="0"/>
        <v>0</v>
      </c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</row>
    <row r="58" spans="1:27" ht="17.5" hidden="1">
      <c r="A58" s="40">
        <v>112226</v>
      </c>
      <c r="B58" s="41" t="s">
        <v>151</v>
      </c>
      <c r="C58" s="40" t="s">
        <v>118</v>
      </c>
      <c r="D58" s="42"/>
      <c r="E58" s="43">
        <f t="shared" si="0"/>
        <v>0</v>
      </c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</row>
    <row r="59" spans="1:27" ht="17.5" hidden="1">
      <c r="A59" s="40">
        <v>112228</v>
      </c>
      <c r="B59" s="41" t="s">
        <v>152</v>
      </c>
      <c r="C59" s="40" t="s">
        <v>118</v>
      </c>
      <c r="D59" s="42"/>
      <c r="E59" s="43">
        <f t="shared" si="0"/>
        <v>0</v>
      </c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</row>
    <row r="60" spans="1:27" ht="17.5" hidden="1">
      <c r="A60" s="40">
        <v>112389</v>
      </c>
      <c r="B60" s="41" t="s">
        <v>153</v>
      </c>
      <c r="C60" s="40" t="s">
        <v>144</v>
      </c>
      <c r="D60" s="42"/>
      <c r="E60" s="43">
        <f t="shared" si="0"/>
        <v>0</v>
      </c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</row>
    <row r="61" spans="1:27" ht="17.5" hidden="1">
      <c r="A61" s="40">
        <v>112553</v>
      </c>
      <c r="B61" s="41" t="s">
        <v>154</v>
      </c>
      <c r="C61" s="40" t="s">
        <v>118</v>
      </c>
      <c r="D61" s="42"/>
      <c r="E61" s="43">
        <f t="shared" si="0"/>
        <v>0</v>
      </c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</row>
    <row r="62" spans="1:27" ht="17.5" hidden="1">
      <c r="A62" s="40">
        <v>112585</v>
      </c>
      <c r="B62" s="41" t="s">
        <v>155</v>
      </c>
      <c r="C62" s="40" t="s">
        <v>118</v>
      </c>
      <c r="D62" s="42"/>
      <c r="E62" s="43">
        <f t="shared" si="0"/>
        <v>0</v>
      </c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</row>
    <row r="63" spans="1:27" ht="17.5" hidden="1">
      <c r="A63" s="40">
        <v>112811</v>
      </c>
      <c r="B63" s="41" t="s">
        <v>156</v>
      </c>
      <c r="C63" s="40" t="s">
        <v>118</v>
      </c>
      <c r="D63" s="42"/>
      <c r="E63" s="43">
        <f t="shared" si="0"/>
        <v>0</v>
      </c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</row>
    <row r="64" spans="1:27" ht="17.5" hidden="1">
      <c r="A64" s="40">
        <v>112911</v>
      </c>
      <c r="B64" s="41" t="s">
        <v>157</v>
      </c>
      <c r="C64" s="40" t="s">
        <v>158</v>
      </c>
      <c r="D64" s="42"/>
      <c r="E64" s="43">
        <f t="shared" si="0"/>
        <v>0</v>
      </c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</row>
    <row r="65" spans="1:27" ht="17.5" hidden="1">
      <c r="A65" s="40">
        <v>113019</v>
      </c>
      <c r="B65" s="41" t="s">
        <v>159</v>
      </c>
      <c r="C65" s="40" t="s">
        <v>118</v>
      </c>
      <c r="D65" s="42"/>
      <c r="E65" s="43">
        <f t="shared" si="0"/>
        <v>0</v>
      </c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</row>
    <row r="66" spans="1:27" ht="17.5" hidden="1">
      <c r="A66" s="40">
        <v>113023</v>
      </c>
      <c r="B66" s="41" t="s">
        <v>160</v>
      </c>
      <c r="C66" s="40" t="s">
        <v>118</v>
      </c>
      <c r="D66" s="42"/>
      <c r="E66" s="43">
        <f t="shared" si="0"/>
        <v>0</v>
      </c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</row>
    <row r="67" spans="1:27" ht="17.5" hidden="1">
      <c r="A67" s="40">
        <v>113138</v>
      </c>
      <c r="B67" s="41" t="s">
        <v>161</v>
      </c>
      <c r="C67" s="40" t="s">
        <v>158</v>
      </c>
      <c r="D67" s="42"/>
      <c r="E67" s="43">
        <f t="shared" si="0"/>
        <v>0</v>
      </c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</row>
    <row r="68" spans="1:27" ht="17.5">
      <c r="A68" s="40">
        <v>113246</v>
      </c>
      <c r="B68" s="41" t="s">
        <v>162</v>
      </c>
      <c r="C68" s="40" t="s">
        <v>118</v>
      </c>
      <c r="D68" s="42"/>
      <c r="E68" s="43">
        <f t="shared" ref="E68:E131" si="1">SUM(F68:Z68)</f>
        <v>5</v>
      </c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>
        <v>5</v>
      </c>
      <c r="T68" s="44"/>
      <c r="U68" s="44"/>
      <c r="V68" s="44"/>
      <c r="W68" s="44"/>
      <c r="X68" s="44"/>
      <c r="Y68" s="44"/>
      <c r="Z68" s="44"/>
      <c r="AA68" s="44"/>
    </row>
    <row r="69" spans="1:27" ht="17.5" hidden="1">
      <c r="A69" s="40">
        <v>113354</v>
      </c>
      <c r="B69" s="41" t="s">
        <v>9</v>
      </c>
      <c r="C69" s="40" t="s">
        <v>118</v>
      </c>
      <c r="D69" s="42"/>
      <c r="E69" s="43">
        <f t="shared" si="1"/>
        <v>0</v>
      </c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</row>
    <row r="70" spans="1:27" ht="17.5" hidden="1">
      <c r="A70" s="40">
        <v>113360</v>
      </c>
      <c r="B70" s="41" t="s">
        <v>10</v>
      </c>
      <c r="C70" s="40" t="s">
        <v>118</v>
      </c>
      <c r="D70" s="42"/>
      <c r="E70" s="43">
        <f t="shared" si="1"/>
        <v>0</v>
      </c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</row>
    <row r="71" spans="1:27" ht="17.5" hidden="1">
      <c r="A71" s="40">
        <v>113365</v>
      </c>
      <c r="B71" s="41" t="s">
        <v>11</v>
      </c>
      <c r="C71" s="40" t="s">
        <v>118</v>
      </c>
      <c r="D71" s="42"/>
      <c r="E71" s="43">
        <f t="shared" si="1"/>
        <v>0</v>
      </c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</row>
    <row r="72" spans="1:27" ht="17.5" hidden="1">
      <c r="A72" s="40">
        <v>113576</v>
      </c>
      <c r="B72" s="41" t="s">
        <v>163</v>
      </c>
      <c r="C72" s="40" t="s">
        <v>141</v>
      </c>
      <c r="D72" s="42"/>
      <c r="E72" s="43">
        <f t="shared" si="1"/>
        <v>0</v>
      </c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</row>
    <row r="73" spans="1:27" ht="17.5" hidden="1">
      <c r="A73" s="40">
        <v>113939</v>
      </c>
      <c r="B73" s="41" t="s">
        <v>164</v>
      </c>
      <c r="C73" s="40" t="s">
        <v>118</v>
      </c>
      <c r="D73" s="42"/>
      <c r="E73" s="43">
        <f t="shared" si="1"/>
        <v>0</v>
      </c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</row>
    <row r="74" spans="1:27" ht="17.5" hidden="1">
      <c r="A74" s="40">
        <v>114064</v>
      </c>
      <c r="B74" s="41" t="s">
        <v>165</v>
      </c>
      <c r="C74" s="40" t="s">
        <v>118</v>
      </c>
      <c r="D74" s="42"/>
      <c r="E74" s="43">
        <f t="shared" si="1"/>
        <v>0</v>
      </c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</row>
    <row r="75" spans="1:27" ht="17.5" hidden="1">
      <c r="A75" s="40">
        <v>114162</v>
      </c>
      <c r="B75" s="41" t="s">
        <v>166</v>
      </c>
      <c r="C75" s="40" t="s">
        <v>118</v>
      </c>
      <c r="D75" s="42"/>
      <c r="E75" s="43">
        <f t="shared" si="1"/>
        <v>0</v>
      </c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</row>
    <row r="76" spans="1:27" ht="17.5" hidden="1">
      <c r="A76" s="40">
        <v>114650</v>
      </c>
      <c r="B76" s="41" t="s">
        <v>167</v>
      </c>
      <c r="C76" s="40" t="s">
        <v>118</v>
      </c>
      <c r="D76" s="42"/>
      <c r="E76" s="43">
        <f t="shared" si="1"/>
        <v>0</v>
      </c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</row>
    <row r="77" spans="1:27" ht="17.5" hidden="1">
      <c r="A77" s="40">
        <v>114812</v>
      </c>
      <c r="B77" s="41" t="s">
        <v>168</v>
      </c>
      <c r="C77" s="40" t="s">
        <v>118</v>
      </c>
      <c r="D77" s="42"/>
      <c r="E77" s="43">
        <f t="shared" si="1"/>
        <v>0</v>
      </c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</row>
    <row r="78" spans="1:27" ht="17.5" hidden="1">
      <c r="A78" s="40">
        <v>114920</v>
      </c>
      <c r="B78" s="41" t="s">
        <v>169</v>
      </c>
      <c r="C78" s="40" t="s">
        <v>118</v>
      </c>
      <c r="D78" s="42"/>
      <c r="E78" s="43">
        <f t="shared" si="1"/>
        <v>0</v>
      </c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</row>
    <row r="79" spans="1:27" ht="17.5" hidden="1">
      <c r="A79" s="40">
        <v>114974</v>
      </c>
      <c r="B79" s="41" t="s">
        <v>170</v>
      </c>
      <c r="C79" s="40" t="s">
        <v>141</v>
      </c>
      <c r="D79" s="42"/>
      <c r="E79" s="43">
        <f t="shared" si="1"/>
        <v>0</v>
      </c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</row>
    <row r="80" spans="1:27" ht="17.5" hidden="1">
      <c r="A80" s="40">
        <v>115070</v>
      </c>
      <c r="B80" s="41" t="s">
        <v>171</v>
      </c>
      <c r="C80" s="40" t="s">
        <v>141</v>
      </c>
      <c r="D80" s="42">
        <v>26</v>
      </c>
      <c r="E80" s="43">
        <f t="shared" si="1"/>
        <v>0</v>
      </c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</row>
    <row r="81" spans="1:27" ht="17.5" hidden="1">
      <c r="A81" s="40">
        <v>115093</v>
      </c>
      <c r="B81" s="41" t="s">
        <v>172</v>
      </c>
      <c r="C81" s="40" t="s">
        <v>141</v>
      </c>
      <c r="D81" s="42"/>
      <c r="E81" s="43">
        <f t="shared" si="1"/>
        <v>0</v>
      </c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</row>
    <row r="82" spans="1:27" ht="17.5" hidden="1">
      <c r="A82" s="40">
        <v>115115</v>
      </c>
      <c r="B82" s="41" t="s">
        <v>173</v>
      </c>
      <c r="C82" s="40" t="s">
        <v>141</v>
      </c>
      <c r="D82" s="42"/>
      <c r="E82" s="43">
        <f t="shared" si="1"/>
        <v>0</v>
      </c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</row>
    <row r="83" spans="1:27" ht="19" hidden="1">
      <c r="A83" s="40">
        <v>115141</v>
      </c>
      <c r="B83" s="41" t="s">
        <v>174</v>
      </c>
      <c r="C83" s="40" t="s">
        <v>118</v>
      </c>
      <c r="D83" s="42"/>
      <c r="E83" s="43">
        <f t="shared" si="1"/>
        <v>0</v>
      </c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</row>
    <row r="84" spans="1:27" ht="17.5" hidden="1">
      <c r="A84" s="40">
        <v>115159</v>
      </c>
      <c r="B84" s="41" t="s">
        <v>175</v>
      </c>
      <c r="C84" s="40" t="s">
        <v>118</v>
      </c>
      <c r="D84" s="42"/>
      <c r="E84" s="43">
        <f t="shared" si="1"/>
        <v>0</v>
      </c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</row>
    <row r="85" spans="1:27" ht="17.5" hidden="1">
      <c r="A85" s="40">
        <v>115166</v>
      </c>
      <c r="B85" s="41" t="s">
        <v>176</v>
      </c>
      <c r="C85" s="40" t="s">
        <v>118</v>
      </c>
      <c r="D85" s="42"/>
      <c r="E85" s="43">
        <f t="shared" si="1"/>
        <v>0</v>
      </c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</row>
    <row r="86" spans="1:27" ht="17.5" hidden="1">
      <c r="A86" s="40">
        <v>115802</v>
      </c>
      <c r="B86" s="41" t="s">
        <v>177</v>
      </c>
      <c r="C86" s="40" t="s">
        <v>141</v>
      </c>
      <c r="D86" s="42"/>
      <c r="E86" s="43">
        <f t="shared" si="1"/>
        <v>0</v>
      </c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</row>
    <row r="87" spans="1:27" ht="17.5" hidden="1">
      <c r="A87" s="40">
        <v>115855</v>
      </c>
      <c r="B87" s="41" t="s">
        <v>178</v>
      </c>
      <c r="C87" s="40" t="s">
        <v>118</v>
      </c>
      <c r="D87" s="42"/>
      <c r="E87" s="43">
        <f t="shared" si="1"/>
        <v>0</v>
      </c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</row>
    <row r="88" spans="1:27" ht="17.5" hidden="1">
      <c r="A88" s="40">
        <v>116104</v>
      </c>
      <c r="B88" s="41" t="s">
        <v>179</v>
      </c>
      <c r="C88" s="40" t="s">
        <v>118</v>
      </c>
      <c r="D88" s="42"/>
      <c r="E88" s="43">
        <f t="shared" si="1"/>
        <v>0</v>
      </c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</row>
    <row r="89" spans="1:27" ht="17.5" hidden="1">
      <c r="A89" s="40">
        <v>116105</v>
      </c>
      <c r="B89" s="41" t="s">
        <v>180</v>
      </c>
      <c r="C89" s="40" t="s">
        <v>118</v>
      </c>
      <c r="D89" s="42"/>
      <c r="E89" s="43">
        <f t="shared" si="1"/>
        <v>0</v>
      </c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</row>
    <row r="90" spans="1:27" ht="17.5" hidden="1">
      <c r="A90" s="40">
        <v>116107</v>
      </c>
      <c r="B90" s="41" t="s">
        <v>181</v>
      </c>
      <c r="C90" s="40" t="s">
        <v>118</v>
      </c>
      <c r="D90" s="42"/>
      <c r="E90" s="43">
        <f t="shared" si="1"/>
        <v>0</v>
      </c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</row>
    <row r="91" spans="1:27" ht="17.5" hidden="1">
      <c r="A91" s="40">
        <v>116381</v>
      </c>
      <c r="B91" s="41" t="s">
        <v>182</v>
      </c>
      <c r="C91" s="40" t="s">
        <v>141</v>
      </c>
      <c r="D91" s="42"/>
      <c r="E91" s="43">
        <f t="shared" si="1"/>
        <v>0</v>
      </c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</row>
    <row r="92" spans="1:27" ht="17.5" hidden="1">
      <c r="A92" s="40">
        <v>116424</v>
      </c>
      <c r="B92" s="41" t="s">
        <v>183</v>
      </c>
      <c r="C92" s="40" t="s">
        <v>141</v>
      </c>
      <c r="D92" s="42"/>
      <c r="E92" s="43">
        <f t="shared" si="1"/>
        <v>0</v>
      </c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</row>
    <row r="93" spans="1:27" ht="17.5" hidden="1">
      <c r="A93" s="40">
        <v>116554</v>
      </c>
      <c r="B93" s="41" t="s">
        <v>184</v>
      </c>
      <c r="C93" s="40" t="s">
        <v>144</v>
      </c>
      <c r="D93" s="42"/>
      <c r="E93" s="43">
        <f t="shared" si="1"/>
        <v>0</v>
      </c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</row>
    <row r="94" spans="1:27" ht="17.5" hidden="1">
      <c r="A94" s="40">
        <v>116589</v>
      </c>
      <c r="B94" s="41" t="s">
        <v>185</v>
      </c>
      <c r="C94" s="40" t="s">
        <v>118</v>
      </c>
      <c r="D94" s="42">
        <v>33</v>
      </c>
      <c r="E94" s="43">
        <f t="shared" si="1"/>
        <v>0</v>
      </c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</row>
    <row r="95" spans="1:27" ht="17.5" hidden="1">
      <c r="A95" s="40">
        <v>116590</v>
      </c>
      <c r="B95" s="41" t="s">
        <v>186</v>
      </c>
      <c r="C95" s="40" t="s">
        <v>118</v>
      </c>
      <c r="D95" s="42"/>
      <c r="E95" s="43">
        <f t="shared" si="1"/>
        <v>0</v>
      </c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</row>
    <row r="96" spans="1:27" ht="17.5" hidden="1">
      <c r="A96" s="40">
        <v>116593</v>
      </c>
      <c r="B96" s="41" t="s">
        <v>187</v>
      </c>
      <c r="C96" s="40" t="s">
        <v>118</v>
      </c>
      <c r="D96" s="42"/>
      <c r="E96" s="43">
        <f t="shared" si="1"/>
        <v>0</v>
      </c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</row>
    <row r="97" spans="1:27" ht="17.5" hidden="1">
      <c r="A97" s="40">
        <v>116661</v>
      </c>
      <c r="B97" s="41" t="s">
        <v>188</v>
      </c>
      <c r="C97" s="40" t="s">
        <v>141</v>
      </c>
      <c r="D97" s="42"/>
      <c r="E97" s="43">
        <f t="shared" si="1"/>
        <v>0</v>
      </c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</row>
    <row r="98" spans="1:27" ht="17.5" hidden="1">
      <c r="A98" s="40">
        <v>116785</v>
      </c>
      <c r="B98" s="41" t="s">
        <v>189</v>
      </c>
      <c r="C98" s="40" t="s">
        <v>118</v>
      </c>
      <c r="D98" s="42"/>
      <c r="E98" s="43">
        <f t="shared" si="1"/>
        <v>0</v>
      </c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</row>
    <row r="99" spans="1:27" ht="17.5" hidden="1">
      <c r="A99" s="40">
        <v>116787</v>
      </c>
      <c r="B99" s="41" t="s">
        <v>190</v>
      </c>
      <c r="C99" s="40" t="s">
        <v>118</v>
      </c>
      <c r="D99" s="42"/>
      <c r="E99" s="43">
        <f t="shared" si="1"/>
        <v>0</v>
      </c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</row>
    <row r="100" spans="1:27" ht="17.5" hidden="1">
      <c r="A100" s="40">
        <v>117425</v>
      </c>
      <c r="B100" s="41" t="s">
        <v>191</v>
      </c>
      <c r="C100" s="40" t="s">
        <v>118</v>
      </c>
      <c r="D100" s="42"/>
      <c r="E100" s="43">
        <f t="shared" si="1"/>
        <v>0</v>
      </c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</row>
    <row r="101" spans="1:27" ht="17.5">
      <c r="A101" s="40">
        <v>117539</v>
      </c>
      <c r="B101" s="41" t="s">
        <v>192</v>
      </c>
      <c r="C101" s="40" t="s">
        <v>118</v>
      </c>
      <c r="D101" s="42"/>
      <c r="E101" s="43">
        <f t="shared" si="1"/>
        <v>1</v>
      </c>
      <c r="F101" s="44"/>
      <c r="G101" s="44"/>
      <c r="H101" s="44"/>
      <c r="I101" s="44"/>
      <c r="J101" s="44">
        <v>1</v>
      </c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</row>
    <row r="102" spans="1:27" ht="17.5" hidden="1">
      <c r="A102" s="40">
        <v>117816</v>
      </c>
      <c r="B102" s="41" t="s">
        <v>193</v>
      </c>
      <c r="C102" s="40" t="s">
        <v>118</v>
      </c>
      <c r="D102" s="42"/>
      <c r="E102" s="43">
        <f t="shared" si="1"/>
        <v>0</v>
      </c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</row>
    <row r="103" spans="1:27" ht="17.5" hidden="1">
      <c r="A103" s="40">
        <v>117821</v>
      </c>
      <c r="B103" s="41" t="s">
        <v>194</v>
      </c>
      <c r="C103" s="40" t="s">
        <v>118</v>
      </c>
      <c r="D103" s="42"/>
      <c r="E103" s="43">
        <f t="shared" si="1"/>
        <v>0</v>
      </c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</row>
    <row r="104" spans="1:27" ht="17.5" hidden="1">
      <c r="A104" s="40">
        <v>117855</v>
      </c>
      <c r="B104" s="41" t="s">
        <v>195</v>
      </c>
      <c r="C104" s="40" t="s">
        <v>141</v>
      </c>
      <c r="D104" s="42"/>
      <c r="E104" s="43">
        <f t="shared" si="1"/>
        <v>0</v>
      </c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</row>
    <row r="105" spans="1:27" ht="17.5" hidden="1">
      <c r="A105" s="40">
        <v>118414</v>
      </c>
      <c r="B105" s="41" t="s">
        <v>196</v>
      </c>
      <c r="C105" s="40" t="s">
        <v>118</v>
      </c>
      <c r="D105" s="42"/>
      <c r="E105" s="43">
        <f t="shared" si="1"/>
        <v>0</v>
      </c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</row>
    <row r="106" spans="1:27" ht="17.5" hidden="1">
      <c r="A106" s="40">
        <v>119035</v>
      </c>
      <c r="B106" s="41" t="s">
        <v>197</v>
      </c>
      <c r="C106" s="40" t="s">
        <v>118</v>
      </c>
      <c r="D106" s="42"/>
      <c r="E106" s="43">
        <f t="shared" si="1"/>
        <v>0</v>
      </c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</row>
    <row r="107" spans="1:27" ht="17.5" hidden="1">
      <c r="A107" s="40">
        <v>120027</v>
      </c>
      <c r="B107" s="41" t="s">
        <v>198</v>
      </c>
      <c r="C107" s="40" t="s">
        <v>141</v>
      </c>
      <c r="D107" s="42"/>
      <c r="E107" s="43">
        <f t="shared" si="1"/>
        <v>0</v>
      </c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</row>
    <row r="108" spans="1:27" ht="17.5" hidden="1">
      <c r="A108" s="40">
        <v>120028</v>
      </c>
      <c r="B108" s="41" t="s">
        <v>199</v>
      </c>
      <c r="C108" s="40" t="s">
        <v>141</v>
      </c>
      <c r="D108" s="42"/>
      <c r="E108" s="43">
        <f t="shared" si="1"/>
        <v>0</v>
      </c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</row>
    <row r="109" spans="1:27" ht="17.5" hidden="1">
      <c r="A109" s="40">
        <v>120177</v>
      </c>
      <c r="B109" s="41" t="s">
        <v>200</v>
      </c>
      <c r="C109" s="40" t="s">
        <v>141</v>
      </c>
      <c r="D109" s="42"/>
      <c r="E109" s="43">
        <f t="shared" si="1"/>
        <v>0</v>
      </c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</row>
    <row r="110" spans="1:27" ht="17.5" hidden="1">
      <c r="A110" s="40">
        <v>120179</v>
      </c>
      <c r="B110" s="41" t="s">
        <v>201</v>
      </c>
      <c r="C110" s="40" t="s">
        <v>141</v>
      </c>
      <c r="D110" s="42"/>
      <c r="E110" s="43">
        <f t="shared" si="1"/>
        <v>0</v>
      </c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</row>
    <row r="111" spans="1:27" ht="17.5" hidden="1">
      <c r="A111" s="40">
        <v>120182</v>
      </c>
      <c r="B111" s="41" t="s">
        <v>202</v>
      </c>
      <c r="C111" s="40" t="s">
        <v>141</v>
      </c>
      <c r="D111" s="42"/>
      <c r="E111" s="43">
        <f t="shared" si="1"/>
        <v>0</v>
      </c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</row>
    <row r="112" spans="1:27" ht="17.5">
      <c r="A112" s="40">
        <v>120185</v>
      </c>
      <c r="B112" s="41" t="s">
        <v>203</v>
      </c>
      <c r="C112" s="40" t="s">
        <v>141</v>
      </c>
      <c r="D112" s="42">
        <v>10</v>
      </c>
      <c r="E112" s="43">
        <f t="shared" si="1"/>
        <v>60</v>
      </c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>
        <v>60</v>
      </c>
      <c r="T112" s="44"/>
      <c r="U112" s="44"/>
      <c r="V112" s="44"/>
      <c r="W112" s="44"/>
      <c r="X112" s="44"/>
      <c r="Y112" s="44"/>
      <c r="Z112" s="44"/>
      <c r="AA112" s="44"/>
    </row>
    <row r="113" spans="1:27" ht="17.5" hidden="1">
      <c r="A113" s="40">
        <v>120203</v>
      </c>
      <c r="B113" s="41" t="s">
        <v>204</v>
      </c>
      <c r="C113" s="40" t="s">
        <v>141</v>
      </c>
      <c r="D113" s="42"/>
      <c r="E113" s="43">
        <f t="shared" si="1"/>
        <v>0</v>
      </c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</row>
    <row r="114" spans="1:27" ht="17.5" hidden="1">
      <c r="A114" s="40">
        <v>120209</v>
      </c>
      <c r="B114" s="41" t="s">
        <v>205</v>
      </c>
      <c r="C114" s="40" t="s">
        <v>141</v>
      </c>
      <c r="D114" s="42"/>
      <c r="E114" s="43">
        <f t="shared" si="1"/>
        <v>0</v>
      </c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</row>
    <row r="115" spans="1:27" ht="17.5" hidden="1">
      <c r="A115" s="40">
        <v>120211</v>
      </c>
      <c r="B115" s="41" t="s">
        <v>206</v>
      </c>
      <c r="C115" s="40" t="s">
        <v>141</v>
      </c>
      <c r="D115" s="42"/>
      <c r="E115" s="43">
        <f t="shared" si="1"/>
        <v>0</v>
      </c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</row>
    <row r="116" spans="1:27" ht="17.5" hidden="1">
      <c r="A116" s="40">
        <v>120212</v>
      </c>
      <c r="B116" s="41" t="s">
        <v>207</v>
      </c>
      <c r="C116" s="40" t="s">
        <v>141</v>
      </c>
      <c r="D116" s="42"/>
      <c r="E116" s="43">
        <f t="shared" si="1"/>
        <v>0</v>
      </c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</row>
    <row r="117" spans="1:27" ht="17.5" hidden="1">
      <c r="A117" s="40">
        <v>120214</v>
      </c>
      <c r="B117" s="41" t="s">
        <v>12</v>
      </c>
      <c r="C117" s="40" t="s">
        <v>141</v>
      </c>
      <c r="D117" s="42"/>
      <c r="E117" s="43">
        <f t="shared" si="1"/>
        <v>0</v>
      </c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</row>
    <row r="118" spans="1:27" ht="17.5" hidden="1">
      <c r="A118" s="40">
        <v>120230</v>
      </c>
      <c r="B118" s="41" t="s">
        <v>13</v>
      </c>
      <c r="C118" s="40" t="s">
        <v>108</v>
      </c>
      <c r="D118" s="42"/>
      <c r="E118" s="43">
        <f t="shared" si="1"/>
        <v>0</v>
      </c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</row>
    <row r="119" spans="1:27" ht="17.5" hidden="1">
      <c r="A119" s="40">
        <v>120261</v>
      </c>
      <c r="B119" s="41" t="s">
        <v>208</v>
      </c>
      <c r="C119" s="40" t="s">
        <v>118</v>
      </c>
      <c r="D119" s="42"/>
      <c r="E119" s="43">
        <f t="shared" si="1"/>
        <v>0</v>
      </c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</row>
    <row r="120" spans="1:27" ht="17.5" hidden="1">
      <c r="A120" s="40">
        <v>120264</v>
      </c>
      <c r="B120" s="41" t="s">
        <v>209</v>
      </c>
      <c r="C120" s="40" t="s">
        <v>118</v>
      </c>
      <c r="D120" s="42"/>
      <c r="E120" s="43">
        <f t="shared" si="1"/>
        <v>0</v>
      </c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</row>
    <row r="121" spans="1:27" ht="17.5" hidden="1">
      <c r="A121" s="40">
        <v>120271</v>
      </c>
      <c r="B121" s="41" t="s">
        <v>210</v>
      </c>
      <c r="C121" s="40" t="s">
        <v>118</v>
      </c>
      <c r="D121" s="42"/>
      <c r="E121" s="43">
        <f t="shared" si="1"/>
        <v>0</v>
      </c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</row>
    <row r="122" spans="1:27" ht="17.5" hidden="1">
      <c r="A122" s="40">
        <v>120275</v>
      </c>
      <c r="B122" s="41" t="s">
        <v>211</v>
      </c>
      <c r="C122" s="40" t="s">
        <v>118</v>
      </c>
      <c r="D122" s="42"/>
      <c r="E122" s="43">
        <f t="shared" si="1"/>
        <v>0</v>
      </c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</row>
    <row r="123" spans="1:27" ht="17.5" hidden="1">
      <c r="A123" s="40">
        <v>120277</v>
      </c>
      <c r="B123" s="41" t="s">
        <v>14</v>
      </c>
      <c r="C123" s="40" t="s">
        <v>212</v>
      </c>
      <c r="D123" s="42"/>
      <c r="E123" s="43">
        <f t="shared" si="1"/>
        <v>0</v>
      </c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</row>
    <row r="124" spans="1:27" ht="17.5" hidden="1">
      <c r="A124" s="40">
        <v>120278</v>
      </c>
      <c r="B124" s="41" t="s">
        <v>213</v>
      </c>
      <c r="C124" s="40" t="s">
        <v>212</v>
      </c>
      <c r="D124" s="42"/>
      <c r="E124" s="43">
        <f t="shared" si="1"/>
        <v>0</v>
      </c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</row>
    <row r="125" spans="1:27" ht="17.5">
      <c r="A125" s="40">
        <v>120335</v>
      </c>
      <c r="B125" s="41" t="s">
        <v>214</v>
      </c>
      <c r="C125" s="40" t="s">
        <v>108</v>
      </c>
      <c r="D125" s="42">
        <v>65</v>
      </c>
      <c r="E125" s="43">
        <f t="shared" si="1"/>
        <v>1</v>
      </c>
      <c r="F125" s="44"/>
      <c r="G125" s="44"/>
      <c r="H125" s="44"/>
      <c r="I125" s="44"/>
      <c r="J125" s="44">
        <v>1</v>
      </c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</row>
    <row r="126" spans="1:27" ht="17.5">
      <c r="A126" s="40">
        <v>120336</v>
      </c>
      <c r="B126" s="41" t="s">
        <v>215</v>
      </c>
      <c r="C126" s="40" t="s">
        <v>108</v>
      </c>
      <c r="D126" s="42">
        <v>50</v>
      </c>
      <c r="E126" s="43">
        <f t="shared" si="1"/>
        <v>1</v>
      </c>
      <c r="F126" s="44"/>
      <c r="G126" s="44"/>
      <c r="H126" s="44"/>
      <c r="I126" s="44"/>
      <c r="J126" s="44">
        <v>1</v>
      </c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</row>
    <row r="127" spans="1:27" ht="17.5">
      <c r="A127" s="40">
        <v>120353</v>
      </c>
      <c r="B127" s="41" t="s">
        <v>216</v>
      </c>
      <c r="C127" s="40" t="s">
        <v>217</v>
      </c>
      <c r="D127" s="42"/>
      <c r="E127" s="43">
        <f t="shared" si="1"/>
        <v>1</v>
      </c>
      <c r="F127" s="44"/>
      <c r="G127" s="44"/>
      <c r="H127" s="44"/>
      <c r="I127" s="44"/>
      <c r="J127" s="44">
        <v>1</v>
      </c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</row>
    <row r="128" spans="1:27" ht="17.5" hidden="1">
      <c r="A128" s="40">
        <v>120357</v>
      </c>
      <c r="B128" s="41" t="s">
        <v>218</v>
      </c>
      <c r="C128" s="40" t="s">
        <v>108</v>
      </c>
      <c r="D128" s="42"/>
      <c r="E128" s="43">
        <f t="shared" si="1"/>
        <v>0</v>
      </c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</row>
    <row r="129" spans="1:27" ht="17.5">
      <c r="A129" s="40">
        <v>120360</v>
      </c>
      <c r="B129" s="41" t="s">
        <v>219</v>
      </c>
      <c r="C129" s="40" t="s">
        <v>108</v>
      </c>
      <c r="D129" s="42">
        <v>10</v>
      </c>
      <c r="E129" s="43">
        <f t="shared" si="1"/>
        <v>3</v>
      </c>
      <c r="F129" s="44"/>
      <c r="G129" s="44"/>
      <c r="H129" s="44"/>
      <c r="I129" s="44"/>
      <c r="J129" s="44"/>
      <c r="K129" s="44"/>
      <c r="L129" s="44">
        <v>1</v>
      </c>
      <c r="M129" s="44">
        <v>1</v>
      </c>
      <c r="N129" s="44"/>
      <c r="O129" s="44"/>
      <c r="P129" s="44">
        <v>1</v>
      </c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</row>
    <row r="130" spans="1:27" ht="17.5" hidden="1">
      <c r="A130" s="45">
        <v>120381</v>
      </c>
      <c r="B130" s="46" t="s">
        <v>220</v>
      </c>
      <c r="C130" s="40" t="s">
        <v>217</v>
      </c>
      <c r="D130" s="42"/>
      <c r="E130" s="43">
        <f t="shared" si="1"/>
        <v>0</v>
      </c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</row>
    <row r="131" spans="1:27" ht="17.5" hidden="1">
      <c r="A131" s="45">
        <v>120415</v>
      </c>
      <c r="B131" s="46" t="s">
        <v>221</v>
      </c>
      <c r="C131" s="40" t="s">
        <v>222</v>
      </c>
      <c r="D131" s="42"/>
      <c r="E131" s="43">
        <f t="shared" si="1"/>
        <v>0</v>
      </c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</row>
    <row r="132" spans="1:27" ht="17.5">
      <c r="A132" s="40">
        <v>120418</v>
      </c>
      <c r="B132" s="41" t="s">
        <v>223</v>
      </c>
      <c r="C132" s="40" t="s">
        <v>222</v>
      </c>
      <c r="D132" s="42">
        <v>10</v>
      </c>
      <c r="E132" s="43">
        <f t="shared" ref="E132:E195" si="2">SUM(F132:Z132)</f>
        <v>6</v>
      </c>
      <c r="F132" s="44"/>
      <c r="G132" s="44"/>
      <c r="H132" s="44"/>
      <c r="I132" s="44">
        <v>1</v>
      </c>
      <c r="J132" s="44"/>
      <c r="K132" s="44">
        <v>1</v>
      </c>
      <c r="L132" s="44">
        <v>1</v>
      </c>
      <c r="M132" s="44"/>
      <c r="N132" s="44"/>
      <c r="O132" s="44"/>
      <c r="P132" s="44"/>
      <c r="Q132" s="44">
        <v>3</v>
      </c>
      <c r="R132" s="44"/>
      <c r="S132" s="44"/>
      <c r="T132" s="44"/>
      <c r="U132" s="44"/>
      <c r="V132" s="44"/>
      <c r="W132" s="44"/>
      <c r="X132" s="44"/>
      <c r="Y132" s="44"/>
      <c r="Z132" s="44"/>
      <c r="AA132" s="44"/>
    </row>
    <row r="133" spans="1:27" ht="17.5" hidden="1">
      <c r="A133" s="40">
        <v>120500</v>
      </c>
      <c r="B133" s="41" t="s">
        <v>224</v>
      </c>
      <c r="C133" s="40" t="s">
        <v>118</v>
      </c>
      <c r="D133" s="42"/>
      <c r="E133" s="43">
        <f t="shared" si="2"/>
        <v>0</v>
      </c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</row>
    <row r="134" spans="1:27" ht="17.5">
      <c r="A134" s="40">
        <v>120596</v>
      </c>
      <c r="B134" s="41" t="s">
        <v>225</v>
      </c>
      <c r="C134" s="40" t="s">
        <v>118</v>
      </c>
      <c r="D134" s="42"/>
      <c r="E134" s="43">
        <f t="shared" si="2"/>
        <v>4</v>
      </c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>
        <v>4</v>
      </c>
      <c r="T134" s="44"/>
      <c r="U134" s="44"/>
      <c r="V134" s="44"/>
      <c r="W134" s="44"/>
      <c r="X134" s="44"/>
      <c r="Y134" s="44"/>
      <c r="Z134" s="44"/>
      <c r="AA134" s="44"/>
    </row>
    <row r="135" spans="1:27" ht="17.5" hidden="1">
      <c r="A135" s="40">
        <v>120597</v>
      </c>
      <c r="B135" s="41" t="s">
        <v>226</v>
      </c>
      <c r="C135" s="40" t="s">
        <v>118</v>
      </c>
      <c r="D135" s="42"/>
      <c r="E135" s="43">
        <f t="shared" si="2"/>
        <v>0</v>
      </c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</row>
    <row r="136" spans="1:27" ht="17.5" hidden="1">
      <c r="A136" s="40">
        <v>120780</v>
      </c>
      <c r="B136" s="41" t="s">
        <v>227</v>
      </c>
      <c r="C136" s="40" t="s">
        <v>228</v>
      </c>
      <c r="D136" s="42">
        <v>940</v>
      </c>
      <c r="E136" s="43">
        <f t="shared" si="2"/>
        <v>0</v>
      </c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</row>
    <row r="137" spans="1:27" ht="17.5" hidden="1">
      <c r="A137" s="40">
        <v>120891</v>
      </c>
      <c r="B137" s="41" t="s">
        <v>229</v>
      </c>
      <c r="C137" s="40" t="s">
        <v>108</v>
      </c>
      <c r="D137" s="42"/>
      <c r="E137" s="43">
        <f t="shared" si="2"/>
        <v>0</v>
      </c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</row>
    <row r="138" spans="1:27" ht="17.5" hidden="1">
      <c r="A138" s="40">
        <v>121021</v>
      </c>
      <c r="B138" s="41" t="s">
        <v>230</v>
      </c>
      <c r="C138" s="40" t="s">
        <v>101</v>
      </c>
      <c r="D138" s="42"/>
      <c r="E138" s="43">
        <f t="shared" si="2"/>
        <v>0</v>
      </c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</row>
    <row r="139" spans="1:27" ht="17.5" hidden="1">
      <c r="A139" s="40">
        <v>121237</v>
      </c>
      <c r="B139" s="41" t="s">
        <v>231</v>
      </c>
      <c r="C139" s="40" t="s">
        <v>101</v>
      </c>
      <c r="D139" s="42"/>
      <c r="E139" s="43">
        <f t="shared" si="2"/>
        <v>0</v>
      </c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</row>
    <row r="140" spans="1:27" ht="17.5" hidden="1">
      <c r="A140" s="40">
        <v>121313</v>
      </c>
      <c r="B140" s="41" t="s">
        <v>232</v>
      </c>
      <c r="C140" s="40" t="s">
        <v>108</v>
      </c>
      <c r="D140" s="42">
        <v>28</v>
      </c>
      <c r="E140" s="43">
        <f t="shared" si="2"/>
        <v>0</v>
      </c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</row>
    <row r="141" spans="1:27" ht="17.5">
      <c r="A141" s="40">
        <v>121348</v>
      </c>
      <c r="B141" s="41" t="s">
        <v>233</v>
      </c>
      <c r="C141" s="40" t="s">
        <v>108</v>
      </c>
      <c r="D141" s="42">
        <v>22</v>
      </c>
      <c r="E141" s="43">
        <f t="shared" si="2"/>
        <v>1</v>
      </c>
      <c r="F141" s="44"/>
      <c r="G141" s="44"/>
      <c r="H141" s="44"/>
      <c r="I141" s="44"/>
      <c r="J141" s="44"/>
      <c r="K141" s="44"/>
      <c r="L141" s="44">
        <v>1</v>
      </c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</row>
    <row r="142" spans="1:27" ht="17.5" hidden="1">
      <c r="A142" s="40">
        <v>121349</v>
      </c>
      <c r="B142" s="41" t="s">
        <v>15</v>
      </c>
      <c r="C142" s="40" t="s">
        <v>108</v>
      </c>
      <c r="D142" s="42">
        <v>20</v>
      </c>
      <c r="E142" s="43">
        <f t="shared" si="2"/>
        <v>0</v>
      </c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</row>
    <row r="143" spans="1:27" ht="17.5" hidden="1">
      <c r="A143" s="40">
        <v>121374</v>
      </c>
      <c r="B143" s="41" t="s">
        <v>234</v>
      </c>
      <c r="C143" s="40" t="s">
        <v>222</v>
      </c>
      <c r="D143" s="42"/>
      <c r="E143" s="43">
        <f t="shared" si="2"/>
        <v>0</v>
      </c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</row>
    <row r="144" spans="1:27" ht="17.5" hidden="1">
      <c r="A144" s="40">
        <v>121448</v>
      </c>
      <c r="B144" s="41" t="s">
        <v>235</v>
      </c>
      <c r="C144" s="40" t="s">
        <v>99</v>
      </c>
      <c r="D144" s="42">
        <v>22</v>
      </c>
      <c r="E144" s="43">
        <f t="shared" si="2"/>
        <v>0</v>
      </c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</row>
    <row r="145" spans="1:27" ht="17.5" hidden="1">
      <c r="A145" s="40">
        <v>121449</v>
      </c>
      <c r="B145" s="41" t="s">
        <v>236</v>
      </c>
      <c r="C145" s="40" t="s">
        <v>99</v>
      </c>
      <c r="D145" s="42"/>
      <c r="E145" s="43">
        <f t="shared" si="2"/>
        <v>0</v>
      </c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</row>
    <row r="146" spans="1:27" ht="17.5" hidden="1">
      <c r="A146" s="40">
        <v>121569</v>
      </c>
      <c r="B146" s="41" t="s">
        <v>237</v>
      </c>
      <c r="C146" s="40" t="s">
        <v>222</v>
      </c>
      <c r="D146" s="42"/>
      <c r="E146" s="43">
        <f t="shared" si="2"/>
        <v>0</v>
      </c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</row>
    <row r="147" spans="1:27" ht="17.5" hidden="1">
      <c r="A147" s="40">
        <v>121832</v>
      </c>
      <c r="B147" s="41" t="s">
        <v>238</v>
      </c>
      <c r="C147" s="40" t="s">
        <v>101</v>
      </c>
      <c r="D147" s="42"/>
      <c r="E147" s="43">
        <f t="shared" si="2"/>
        <v>0</v>
      </c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</row>
    <row r="148" spans="1:27" ht="17.5">
      <c r="A148" s="40">
        <v>121852</v>
      </c>
      <c r="B148" s="41" t="s">
        <v>239</v>
      </c>
      <c r="C148" s="40" t="s">
        <v>108</v>
      </c>
      <c r="D148" s="42"/>
      <c r="E148" s="43">
        <f t="shared" si="2"/>
        <v>5</v>
      </c>
      <c r="F148" s="44"/>
      <c r="G148" s="44"/>
      <c r="H148" s="44"/>
      <c r="I148" s="44"/>
      <c r="J148" s="44"/>
      <c r="K148" s="44"/>
      <c r="L148" s="44">
        <v>2</v>
      </c>
      <c r="M148" s="44"/>
      <c r="N148" s="44"/>
      <c r="O148" s="44"/>
      <c r="P148" s="44">
        <v>3</v>
      </c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</row>
    <row r="149" spans="1:27" ht="17.5" hidden="1">
      <c r="A149" s="40">
        <v>121871</v>
      </c>
      <c r="B149" s="41" t="s">
        <v>240</v>
      </c>
      <c r="C149" s="40" t="s">
        <v>101</v>
      </c>
      <c r="D149" s="42"/>
      <c r="E149" s="43">
        <f t="shared" si="2"/>
        <v>0</v>
      </c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</row>
    <row r="150" spans="1:27" ht="17.5" hidden="1">
      <c r="A150" s="40">
        <v>122062</v>
      </c>
      <c r="B150" s="41" t="s">
        <v>241</v>
      </c>
      <c r="C150" s="40" t="s">
        <v>141</v>
      </c>
      <c r="D150" s="42"/>
      <c r="E150" s="43">
        <f t="shared" si="2"/>
        <v>0</v>
      </c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</row>
    <row r="151" spans="1:27" ht="17.5">
      <c r="A151" s="40">
        <v>122362</v>
      </c>
      <c r="B151" s="41" t="s">
        <v>242</v>
      </c>
      <c r="C151" s="40" t="s">
        <v>222</v>
      </c>
      <c r="D151" s="42"/>
      <c r="E151" s="43">
        <f t="shared" si="2"/>
        <v>1</v>
      </c>
      <c r="F151" s="44"/>
      <c r="G151" s="44"/>
      <c r="H151" s="44"/>
      <c r="I151" s="44"/>
      <c r="J151" s="44"/>
      <c r="K151" s="44"/>
      <c r="L151" s="44"/>
      <c r="M151" s="44"/>
      <c r="N151" s="44">
        <v>1</v>
      </c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</row>
    <row r="152" spans="1:27" ht="17.5" hidden="1">
      <c r="A152" s="40">
        <v>122473</v>
      </c>
      <c r="B152" s="41" t="s">
        <v>243</v>
      </c>
      <c r="C152" s="40" t="s">
        <v>228</v>
      </c>
      <c r="D152" s="42"/>
      <c r="E152" s="43">
        <f t="shared" si="2"/>
        <v>0</v>
      </c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</row>
    <row r="153" spans="1:27" ht="17.5" hidden="1">
      <c r="A153" s="40">
        <v>122694</v>
      </c>
      <c r="B153" s="41" t="s">
        <v>244</v>
      </c>
      <c r="C153" s="40" t="s">
        <v>101</v>
      </c>
      <c r="D153" s="42"/>
      <c r="E153" s="43">
        <f t="shared" si="2"/>
        <v>0</v>
      </c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</row>
    <row r="154" spans="1:27" ht="17.5" hidden="1">
      <c r="A154" s="40">
        <v>122756</v>
      </c>
      <c r="B154" s="41" t="s">
        <v>245</v>
      </c>
      <c r="C154" s="40" t="s">
        <v>118</v>
      </c>
      <c r="D154" s="42"/>
      <c r="E154" s="43">
        <f t="shared" si="2"/>
        <v>0</v>
      </c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</row>
    <row r="155" spans="1:27" ht="17.5">
      <c r="A155" s="40">
        <v>122828</v>
      </c>
      <c r="B155" s="41" t="s">
        <v>246</v>
      </c>
      <c r="C155" s="40" t="s">
        <v>99</v>
      </c>
      <c r="D155" s="42"/>
      <c r="E155" s="43">
        <f t="shared" si="2"/>
        <v>1</v>
      </c>
      <c r="F155" s="44"/>
      <c r="G155" s="44"/>
      <c r="H155" s="44"/>
      <c r="I155" s="44">
        <v>1</v>
      </c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</row>
    <row r="156" spans="1:27" ht="17.5" hidden="1">
      <c r="A156" s="40">
        <v>122829</v>
      </c>
      <c r="B156" s="41" t="s">
        <v>247</v>
      </c>
      <c r="C156" s="40" t="s">
        <v>99</v>
      </c>
      <c r="D156" s="42"/>
      <c r="E156" s="43">
        <f t="shared" si="2"/>
        <v>0</v>
      </c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</row>
    <row r="157" spans="1:27" ht="17.5" hidden="1">
      <c r="A157" s="40">
        <v>122982</v>
      </c>
      <c r="B157" s="41" t="s">
        <v>248</v>
      </c>
      <c r="C157" s="40" t="s">
        <v>118</v>
      </c>
      <c r="D157" s="42"/>
      <c r="E157" s="43">
        <f t="shared" si="2"/>
        <v>0</v>
      </c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</row>
    <row r="158" spans="1:27" ht="17.5">
      <c r="A158" s="40">
        <v>123166</v>
      </c>
      <c r="B158" s="41" t="s">
        <v>249</v>
      </c>
      <c r="C158" s="40" t="s">
        <v>108</v>
      </c>
      <c r="D158" s="42">
        <v>28</v>
      </c>
      <c r="E158" s="43">
        <f t="shared" si="2"/>
        <v>30</v>
      </c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>
        <v>30</v>
      </c>
      <c r="T158" s="44"/>
      <c r="U158" s="44"/>
      <c r="V158" s="44"/>
      <c r="W158" s="44"/>
      <c r="X158" s="44"/>
      <c r="Y158" s="44"/>
      <c r="Z158" s="44"/>
      <c r="AA158" s="44"/>
    </row>
    <row r="159" spans="1:27" ht="17.5" hidden="1">
      <c r="A159" s="40">
        <v>123368</v>
      </c>
      <c r="B159" s="41" t="s">
        <v>250</v>
      </c>
      <c r="C159" s="40" t="s">
        <v>141</v>
      </c>
      <c r="D159" s="42"/>
      <c r="E159" s="43">
        <f t="shared" si="2"/>
        <v>0</v>
      </c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</row>
    <row r="160" spans="1:27" ht="17.5" hidden="1">
      <c r="A160" s="40">
        <v>123369</v>
      </c>
      <c r="B160" s="41" t="s">
        <v>251</v>
      </c>
      <c r="C160" s="40" t="s">
        <v>141</v>
      </c>
      <c r="D160" s="42"/>
      <c r="E160" s="43">
        <f t="shared" si="2"/>
        <v>0</v>
      </c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</row>
    <row r="161" spans="1:27" ht="17.5" hidden="1">
      <c r="A161" s="40">
        <v>123371</v>
      </c>
      <c r="B161" s="41" t="s">
        <v>252</v>
      </c>
      <c r="C161" s="40" t="s">
        <v>141</v>
      </c>
      <c r="D161" s="42"/>
      <c r="E161" s="43">
        <f t="shared" si="2"/>
        <v>0</v>
      </c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</row>
    <row r="162" spans="1:27" ht="17.5" hidden="1">
      <c r="A162" s="40">
        <v>123372</v>
      </c>
      <c r="B162" s="41" t="s">
        <v>253</v>
      </c>
      <c r="C162" s="40" t="s">
        <v>141</v>
      </c>
      <c r="D162" s="42"/>
      <c r="E162" s="43">
        <f t="shared" si="2"/>
        <v>0</v>
      </c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</row>
    <row r="163" spans="1:27" ht="17.5" hidden="1">
      <c r="A163" s="40">
        <v>123658</v>
      </c>
      <c r="B163" s="41" t="s">
        <v>254</v>
      </c>
      <c r="C163" s="40" t="s">
        <v>222</v>
      </c>
      <c r="D163" s="42"/>
      <c r="E163" s="43">
        <f t="shared" si="2"/>
        <v>0</v>
      </c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</row>
    <row r="164" spans="1:27" ht="17.5">
      <c r="A164" s="40">
        <v>123773</v>
      </c>
      <c r="B164" s="41" t="s">
        <v>255</v>
      </c>
      <c r="C164" s="40" t="s">
        <v>118</v>
      </c>
      <c r="D164" s="42"/>
      <c r="E164" s="43">
        <f t="shared" si="2"/>
        <v>2</v>
      </c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>
        <v>2</v>
      </c>
      <c r="X164" s="44"/>
      <c r="Y164" s="44"/>
      <c r="Z164" s="44"/>
      <c r="AA164" s="44"/>
    </row>
    <row r="165" spans="1:27" ht="17.5">
      <c r="A165" s="40">
        <v>123847</v>
      </c>
      <c r="B165" s="41" t="s">
        <v>256</v>
      </c>
      <c r="C165" s="40" t="s">
        <v>99</v>
      </c>
      <c r="D165" s="42"/>
      <c r="E165" s="43">
        <f t="shared" si="2"/>
        <v>1</v>
      </c>
      <c r="F165" s="44"/>
      <c r="G165" s="44"/>
      <c r="H165" s="44"/>
      <c r="I165" s="44"/>
      <c r="J165" s="44">
        <v>1</v>
      </c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</row>
    <row r="166" spans="1:27" ht="17.5" hidden="1">
      <c r="A166" s="40">
        <v>123948</v>
      </c>
      <c r="B166" s="41" t="s">
        <v>257</v>
      </c>
      <c r="C166" s="40" t="s">
        <v>108</v>
      </c>
      <c r="D166" s="42"/>
      <c r="E166" s="43">
        <f t="shared" si="2"/>
        <v>0</v>
      </c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</row>
    <row r="167" spans="1:27" ht="17.5">
      <c r="A167" s="40">
        <v>124299</v>
      </c>
      <c r="B167" s="41" t="s">
        <v>258</v>
      </c>
      <c r="C167" s="40" t="s">
        <v>101</v>
      </c>
      <c r="D167" s="42"/>
      <c r="E167" s="43">
        <f t="shared" si="2"/>
        <v>2</v>
      </c>
      <c r="F167" s="44"/>
      <c r="G167" s="44"/>
      <c r="H167" s="44"/>
      <c r="I167" s="44"/>
      <c r="J167" s="44">
        <v>1</v>
      </c>
      <c r="K167" s="44"/>
      <c r="L167" s="44"/>
      <c r="M167" s="44">
        <v>1</v>
      </c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</row>
    <row r="168" spans="1:27" ht="17.5" hidden="1">
      <c r="A168" s="40">
        <v>124306</v>
      </c>
      <c r="B168" s="41" t="s">
        <v>259</v>
      </c>
      <c r="C168" s="40" t="s">
        <v>118</v>
      </c>
      <c r="D168" s="42"/>
      <c r="E168" s="43">
        <f t="shared" si="2"/>
        <v>0</v>
      </c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</row>
    <row r="169" spans="1:27" ht="17.5" hidden="1">
      <c r="A169" s="40">
        <v>124364</v>
      </c>
      <c r="B169" s="41" t="s">
        <v>260</v>
      </c>
      <c r="C169" s="40" t="s">
        <v>141</v>
      </c>
      <c r="D169" s="42"/>
      <c r="E169" s="43">
        <f t="shared" si="2"/>
        <v>0</v>
      </c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</row>
    <row r="170" spans="1:27" ht="17.5" hidden="1">
      <c r="A170" s="40">
        <v>124390</v>
      </c>
      <c r="B170" s="41" t="s">
        <v>261</v>
      </c>
      <c r="C170" s="40" t="s">
        <v>141</v>
      </c>
      <c r="D170" s="42"/>
      <c r="E170" s="43">
        <f t="shared" si="2"/>
        <v>0</v>
      </c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</row>
    <row r="171" spans="1:27" ht="17.5" hidden="1">
      <c r="A171" s="40">
        <v>124397</v>
      </c>
      <c r="B171" s="41" t="s">
        <v>262</v>
      </c>
      <c r="C171" s="40" t="s">
        <v>141</v>
      </c>
      <c r="D171" s="42"/>
      <c r="E171" s="43">
        <f t="shared" si="2"/>
        <v>0</v>
      </c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</row>
    <row r="172" spans="1:27" ht="17.5" hidden="1">
      <c r="A172" s="40">
        <v>124405</v>
      </c>
      <c r="B172" s="41" t="s">
        <v>263</v>
      </c>
      <c r="C172" s="40" t="s">
        <v>141</v>
      </c>
      <c r="D172" s="42"/>
      <c r="E172" s="43">
        <f t="shared" si="2"/>
        <v>0</v>
      </c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</row>
    <row r="173" spans="1:27" ht="17.5" hidden="1">
      <c r="A173" s="40">
        <v>124409</v>
      </c>
      <c r="B173" s="41" t="s">
        <v>264</v>
      </c>
      <c r="C173" s="40" t="s">
        <v>141</v>
      </c>
      <c r="D173" s="42"/>
      <c r="E173" s="43">
        <f t="shared" si="2"/>
        <v>0</v>
      </c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</row>
    <row r="174" spans="1:27" ht="17.5" hidden="1">
      <c r="A174" s="40">
        <v>124410</v>
      </c>
      <c r="B174" s="41" t="s">
        <v>265</v>
      </c>
      <c r="C174" s="40" t="s">
        <v>141</v>
      </c>
      <c r="D174" s="42"/>
      <c r="E174" s="43">
        <f t="shared" si="2"/>
        <v>0</v>
      </c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</row>
    <row r="175" spans="1:27" ht="17.5" hidden="1">
      <c r="A175" s="40">
        <v>124701</v>
      </c>
      <c r="B175" s="41" t="s">
        <v>266</v>
      </c>
      <c r="C175" s="47" t="s">
        <v>222</v>
      </c>
      <c r="D175" s="42"/>
      <c r="E175" s="43">
        <f t="shared" si="2"/>
        <v>0</v>
      </c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</row>
    <row r="176" spans="1:27" ht="17.5">
      <c r="A176" s="40">
        <v>124841</v>
      </c>
      <c r="B176" s="41" t="s">
        <v>267</v>
      </c>
      <c r="C176" s="40" t="s">
        <v>141</v>
      </c>
      <c r="D176" s="42"/>
      <c r="E176" s="43">
        <f t="shared" si="2"/>
        <v>1</v>
      </c>
      <c r="F176" s="44"/>
      <c r="G176" s="44"/>
      <c r="H176" s="44"/>
      <c r="I176" s="44"/>
      <c r="J176" s="44">
        <v>1</v>
      </c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</row>
    <row r="177" spans="1:27" ht="17.5" hidden="1">
      <c r="A177" s="40">
        <v>125235</v>
      </c>
      <c r="B177" s="41" t="s">
        <v>268</v>
      </c>
      <c r="C177" s="40" t="s">
        <v>108</v>
      </c>
      <c r="D177" s="42"/>
      <c r="E177" s="43">
        <f t="shared" si="2"/>
        <v>0</v>
      </c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</row>
    <row r="178" spans="1:27" ht="17.5" hidden="1">
      <c r="A178" s="40">
        <v>125327</v>
      </c>
      <c r="B178" s="41" t="s">
        <v>269</v>
      </c>
      <c r="C178" s="40" t="s">
        <v>99</v>
      </c>
      <c r="D178" s="42"/>
      <c r="E178" s="43">
        <f t="shared" si="2"/>
        <v>0</v>
      </c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</row>
    <row r="179" spans="1:27" ht="17.5">
      <c r="A179" s="40">
        <v>125595</v>
      </c>
      <c r="B179" s="41" t="s">
        <v>270</v>
      </c>
      <c r="C179" s="40" t="s">
        <v>228</v>
      </c>
      <c r="D179" s="42"/>
      <c r="E179" s="43">
        <f t="shared" si="2"/>
        <v>3</v>
      </c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>
        <v>1</v>
      </c>
      <c r="U179" s="44">
        <v>1</v>
      </c>
      <c r="V179" s="44"/>
      <c r="W179" s="44"/>
      <c r="X179" s="44">
        <v>1</v>
      </c>
      <c r="Y179" s="44"/>
      <c r="Z179" s="44"/>
      <c r="AA179" s="44"/>
    </row>
    <row r="180" spans="1:27" ht="17.5" hidden="1">
      <c r="A180" s="40">
        <v>125596</v>
      </c>
      <c r="B180" s="41" t="s">
        <v>271</v>
      </c>
      <c r="C180" s="40" t="s">
        <v>141</v>
      </c>
      <c r="D180" s="42"/>
      <c r="E180" s="43">
        <f t="shared" si="2"/>
        <v>0</v>
      </c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</row>
    <row r="181" spans="1:27" ht="17.5" hidden="1">
      <c r="A181" s="40">
        <v>126072</v>
      </c>
      <c r="B181" s="41" t="s">
        <v>272</v>
      </c>
      <c r="C181" s="40" t="s">
        <v>108</v>
      </c>
      <c r="D181" s="42"/>
      <c r="E181" s="43">
        <f t="shared" si="2"/>
        <v>0</v>
      </c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</row>
    <row r="182" spans="1:27" ht="17.5" hidden="1">
      <c r="A182" s="40">
        <v>126370</v>
      </c>
      <c r="B182" s="41" t="s">
        <v>273</v>
      </c>
      <c r="C182" s="40" t="s">
        <v>108</v>
      </c>
      <c r="D182" s="42">
        <v>13</v>
      </c>
      <c r="E182" s="43">
        <f t="shared" si="2"/>
        <v>0</v>
      </c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</row>
    <row r="183" spans="1:27" ht="17.5" hidden="1">
      <c r="A183" s="40">
        <v>131641</v>
      </c>
      <c r="B183" s="41" t="s">
        <v>274</v>
      </c>
      <c r="C183" s="40" t="s">
        <v>141</v>
      </c>
      <c r="D183" s="42"/>
      <c r="E183" s="43">
        <f t="shared" si="2"/>
        <v>0</v>
      </c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</row>
    <row r="184" spans="1:27" ht="17.5" hidden="1">
      <c r="A184" s="40">
        <v>131642</v>
      </c>
      <c r="B184" s="41" t="s">
        <v>16</v>
      </c>
      <c r="C184" s="40" t="s">
        <v>141</v>
      </c>
      <c r="D184" s="42"/>
      <c r="E184" s="43">
        <f t="shared" si="2"/>
        <v>0</v>
      </c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</row>
    <row r="185" spans="1:27" ht="17.5" hidden="1">
      <c r="A185" s="40">
        <v>131643</v>
      </c>
      <c r="B185" s="41" t="s">
        <v>17</v>
      </c>
      <c r="C185" s="40" t="s">
        <v>141</v>
      </c>
      <c r="D185" s="42"/>
      <c r="E185" s="43">
        <f t="shared" si="2"/>
        <v>0</v>
      </c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</row>
    <row r="186" spans="1:27" ht="17.5" hidden="1">
      <c r="A186" s="40">
        <v>131644</v>
      </c>
      <c r="B186" s="41" t="s">
        <v>275</v>
      </c>
      <c r="C186" s="40" t="s">
        <v>141</v>
      </c>
      <c r="D186" s="42"/>
      <c r="E186" s="43">
        <f t="shared" si="2"/>
        <v>0</v>
      </c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</row>
    <row r="187" spans="1:27" ht="17.5" hidden="1">
      <c r="A187" s="40">
        <v>131645</v>
      </c>
      <c r="B187" s="41" t="s">
        <v>276</v>
      </c>
      <c r="C187" s="40" t="s">
        <v>141</v>
      </c>
      <c r="D187" s="42"/>
      <c r="E187" s="43">
        <f t="shared" si="2"/>
        <v>0</v>
      </c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</row>
    <row r="188" spans="1:27" ht="17.5" hidden="1">
      <c r="A188" s="40">
        <v>140080</v>
      </c>
      <c r="B188" s="41" t="s">
        <v>277</v>
      </c>
      <c r="C188" s="40" t="s">
        <v>101</v>
      </c>
      <c r="D188" s="42">
        <v>33</v>
      </c>
      <c r="E188" s="43">
        <f t="shared" si="2"/>
        <v>0</v>
      </c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</row>
    <row r="189" spans="1:27" ht="17.5" hidden="1">
      <c r="A189" s="40">
        <v>140748</v>
      </c>
      <c r="B189" s="41" t="s">
        <v>278</v>
      </c>
      <c r="C189" s="40" t="s">
        <v>101</v>
      </c>
      <c r="D189" s="42"/>
      <c r="E189" s="43">
        <f t="shared" si="2"/>
        <v>0</v>
      </c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</row>
    <row r="190" spans="1:27" ht="17.5" hidden="1">
      <c r="A190" s="40">
        <v>140749</v>
      </c>
      <c r="B190" s="41" t="s">
        <v>279</v>
      </c>
      <c r="C190" s="40" t="s">
        <v>101</v>
      </c>
      <c r="D190" s="42"/>
      <c r="E190" s="43">
        <f t="shared" si="2"/>
        <v>0</v>
      </c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</row>
    <row r="191" spans="1:27" ht="17.5">
      <c r="A191" s="40">
        <v>140750</v>
      </c>
      <c r="B191" s="41" t="s">
        <v>280</v>
      </c>
      <c r="C191" s="40" t="s">
        <v>101</v>
      </c>
      <c r="D191" s="42"/>
      <c r="E191" s="43">
        <f t="shared" si="2"/>
        <v>1</v>
      </c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>
        <v>1</v>
      </c>
      <c r="R191" s="44"/>
      <c r="S191" s="44"/>
      <c r="T191" s="44"/>
      <c r="U191" s="44"/>
      <c r="V191" s="44"/>
      <c r="W191" s="44"/>
      <c r="X191" s="44"/>
      <c r="Y191" s="44"/>
      <c r="Z191" s="44"/>
      <c r="AA191" s="44"/>
    </row>
    <row r="192" spans="1:27" ht="17.5" hidden="1">
      <c r="A192" s="40">
        <v>140786</v>
      </c>
      <c r="B192" s="41" t="s">
        <v>281</v>
      </c>
      <c r="C192" s="40" t="s">
        <v>101</v>
      </c>
      <c r="D192" s="42"/>
      <c r="E192" s="43">
        <f t="shared" si="2"/>
        <v>0</v>
      </c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</row>
    <row r="193" spans="1:27" ht="17.5" hidden="1">
      <c r="A193" s="40">
        <v>170240</v>
      </c>
      <c r="B193" s="41" t="s">
        <v>18</v>
      </c>
      <c r="C193" s="40" t="s">
        <v>118</v>
      </c>
      <c r="D193" s="42"/>
      <c r="E193" s="43">
        <f t="shared" si="2"/>
        <v>0</v>
      </c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</row>
    <row r="194" spans="1:27" ht="17.5" hidden="1">
      <c r="A194" s="40">
        <v>190483</v>
      </c>
      <c r="B194" s="41" t="s">
        <v>282</v>
      </c>
      <c r="C194" s="40" t="s">
        <v>212</v>
      </c>
      <c r="D194" s="42"/>
      <c r="E194" s="43">
        <f t="shared" si="2"/>
        <v>0</v>
      </c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</row>
    <row r="195" spans="1:27" ht="17.5" hidden="1">
      <c r="A195" s="40">
        <v>190490</v>
      </c>
      <c r="B195" s="41" t="s">
        <v>283</v>
      </c>
      <c r="C195" s="40" t="s">
        <v>212</v>
      </c>
      <c r="D195" s="42"/>
      <c r="E195" s="43">
        <f t="shared" si="2"/>
        <v>0</v>
      </c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</row>
    <row r="196" spans="1:27" ht="17.5" hidden="1">
      <c r="A196" s="40">
        <v>190555</v>
      </c>
      <c r="B196" s="41" t="s">
        <v>19</v>
      </c>
      <c r="C196" s="40" t="s">
        <v>139</v>
      </c>
      <c r="D196" s="42"/>
      <c r="E196" s="43">
        <f t="shared" ref="E196:E259" si="3">SUM(F196:Z196)</f>
        <v>0</v>
      </c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</row>
    <row r="197" spans="1:27" ht="17.5">
      <c r="A197" s="40">
        <v>190556</v>
      </c>
      <c r="B197" s="41" t="s">
        <v>284</v>
      </c>
      <c r="C197" s="40" t="s">
        <v>139</v>
      </c>
      <c r="D197" s="42">
        <v>40</v>
      </c>
      <c r="E197" s="43">
        <f t="shared" si="3"/>
        <v>3</v>
      </c>
      <c r="F197" s="44"/>
      <c r="G197" s="44"/>
      <c r="H197" s="44"/>
      <c r="I197" s="44"/>
      <c r="J197" s="44"/>
      <c r="K197" s="44">
        <v>1</v>
      </c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>
        <v>2</v>
      </c>
      <c r="W197" s="44"/>
      <c r="X197" s="44"/>
      <c r="Y197" s="44"/>
      <c r="Z197" s="44"/>
      <c r="AA197" s="44"/>
    </row>
    <row r="198" spans="1:27" ht="17.5">
      <c r="A198" s="40">
        <v>190557</v>
      </c>
      <c r="B198" s="41" t="s">
        <v>285</v>
      </c>
      <c r="C198" s="40" t="s">
        <v>139</v>
      </c>
      <c r="D198" s="42"/>
      <c r="E198" s="43">
        <f t="shared" si="3"/>
        <v>25</v>
      </c>
      <c r="F198" s="44"/>
      <c r="G198" s="44"/>
      <c r="H198" s="44"/>
      <c r="I198" s="44"/>
      <c r="J198" s="44">
        <v>2</v>
      </c>
      <c r="K198" s="44"/>
      <c r="L198" s="44"/>
      <c r="M198" s="44">
        <v>1</v>
      </c>
      <c r="N198" s="44">
        <v>1</v>
      </c>
      <c r="O198" s="44"/>
      <c r="P198" s="44"/>
      <c r="Q198" s="44"/>
      <c r="R198" s="44"/>
      <c r="S198" s="44">
        <v>10</v>
      </c>
      <c r="T198" s="44"/>
      <c r="U198" s="44"/>
      <c r="V198" s="44"/>
      <c r="W198" s="44"/>
      <c r="X198" s="44">
        <v>8</v>
      </c>
      <c r="Y198" s="44">
        <v>2</v>
      </c>
      <c r="Z198" s="44">
        <v>1</v>
      </c>
      <c r="AA198" s="44">
        <v>2</v>
      </c>
    </row>
    <row r="199" spans="1:27" ht="17.5">
      <c r="A199" s="40">
        <v>190558</v>
      </c>
      <c r="B199" s="41" t="s">
        <v>286</v>
      </c>
      <c r="C199" s="40" t="s">
        <v>139</v>
      </c>
      <c r="D199" s="42"/>
      <c r="E199" s="43">
        <f t="shared" si="3"/>
        <v>13</v>
      </c>
      <c r="F199" s="44"/>
      <c r="G199" s="44"/>
      <c r="H199" s="44"/>
      <c r="I199" s="44"/>
      <c r="J199" s="44">
        <v>1</v>
      </c>
      <c r="K199" s="44"/>
      <c r="L199" s="44"/>
      <c r="M199" s="44">
        <v>1</v>
      </c>
      <c r="N199" s="44"/>
      <c r="O199" s="44"/>
      <c r="P199" s="44"/>
      <c r="Q199" s="44"/>
      <c r="R199" s="44"/>
      <c r="S199" s="44">
        <v>10</v>
      </c>
      <c r="T199" s="44"/>
      <c r="U199" s="44"/>
      <c r="V199" s="44"/>
      <c r="W199" s="44"/>
      <c r="X199" s="44">
        <v>1</v>
      </c>
      <c r="Y199" s="44"/>
      <c r="Z199" s="44"/>
      <c r="AA199" s="44">
        <v>1</v>
      </c>
    </row>
    <row r="200" spans="1:27" ht="17.5" hidden="1">
      <c r="A200" s="40">
        <v>190559</v>
      </c>
      <c r="B200" s="41" t="s">
        <v>287</v>
      </c>
      <c r="C200" s="40" t="s">
        <v>288</v>
      </c>
      <c r="D200" s="42"/>
      <c r="E200" s="43">
        <f t="shared" si="3"/>
        <v>0</v>
      </c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</row>
    <row r="201" spans="1:27" ht="17.5" hidden="1">
      <c r="A201" s="40">
        <v>190816</v>
      </c>
      <c r="B201" s="41" t="s">
        <v>289</v>
      </c>
      <c r="C201" s="40" t="s">
        <v>228</v>
      </c>
      <c r="D201" s="42"/>
      <c r="E201" s="43">
        <f t="shared" si="3"/>
        <v>0</v>
      </c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</row>
    <row r="202" spans="1:27" ht="17.5" hidden="1">
      <c r="A202" s="40">
        <v>191496</v>
      </c>
      <c r="B202" s="41" t="s">
        <v>290</v>
      </c>
      <c r="C202" s="40" t="s">
        <v>118</v>
      </c>
      <c r="D202" s="42"/>
      <c r="E202" s="43">
        <f t="shared" si="3"/>
        <v>0</v>
      </c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</row>
    <row r="203" spans="1:27" ht="17.5" hidden="1">
      <c r="A203" s="40">
        <v>191561</v>
      </c>
      <c r="B203" s="41" t="s">
        <v>291</v>
      </c>
      <c r="C203" s="40" t="s">
        <v>288</v>
      </c>
      <c r="D203" s="42"/>
      <c r="E203" s="43">
        <f t="shared" si="3"/>
        <v>0</v>
      </c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</row>
    <row r="204" spans="1:27" ht="17.5" hidden="1">
      <c r="A204" s="40">
        <v>191768</v>
      </c>
      <c r="B204" s="41" t="s">
        <v>292</v>
      </c>
      <c r="C204" s="40" t="s">
        <v>288</v>
      </c>
      <c r="D204" s="42"/>
      <c r="E204" s="43">
        <f t="shared" si="3"/>
        <v>0</v>
      </c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</row>
    <row r="205" spans="1:27" ht="17.5" hidden="1">
      <c r="A205" s="40">
        <v>191791</v>
      </c>
      <c r="B205" s="41" t="s">
        <v>293</v>
      </c>
      <c r="C205" s="40" t="s">
        <v>101</v>
      </c>
      <c r="D205" s="42">
        <v>49</v>
      </c>
      <c r="E205" s="43">
        <f t="shared" si="3"/>
        <v>0</v>
      </c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</row>
    <row r="206" spans="1:27" ht="17.5">
      <c r="A206" s="40">
        <v>192198</v>
      </c>
      <c r="B206" s="41" t="s">
        <v>20</v>
      </c>
      <c r="C206" s="40" t="s">
        <v>139</v>
      </c>
      <c r="D206" s="42"/>
      <c r="E206" s="43">
        <f t="shared" si="3"/>
        <v>3</v>
      </c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>
        <v>3</v>
      </c>
      <c r="X206" s="44"/>
      <c r="Y206" s="44"/>
      <c r="Z206" s="44"/>
      <c r="AA206" s="44"/>
    </row>
    <row r="207" spans="1:27" ht="17.5" hidden="1">
      <c r="A207" s="40">
        <v>192348</v>
      </c>
      <c r="B207" s="41" t="s">
        <v>294</v>
      </c>
      <c r="C207" s="40" t="s">
        <v>288</v>
      </c>
      <c r="D207" s="42"/>
      <c r="E207" s="43">
        <f t="shared" si="3"/>
        <v>0</v>
      </c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</row>
    <row r="208" spans="1:27" ht="17.5" hidden="1">
      <c r="A208" s="40">
        <v>192606</v>
      </c>
      <c r="B208" s="41" t="s">
        <v>21</v>
      </c>
      <c r="C208" s="40" t="s">
        <v>288</v>
      </c>
      <c r="D208" s="42">
        <v>140</v>
      </c>
      <c r="E208" s="43">
        <f t="shared" si="3"/>
        <v>0</v>
      </c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</row>
    <row r="209" spans="1:27" ht="17.5" hidden="1">
      <c r="A209" s="40">
        <v>192607</v>
      </c>
      <c r="B209" s="41" t="s">
        <v>22</v>
      </c>
      <c r="C209" s="40" t="s">
        <v>288</v>
      </c>
      <c r="D209" s="42">
        <v>2</v>
      </c>
      <c r="E209" s="43">
        <f t="shared" si="3"/>
        <v>0</v>
      </c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</row>
    <row r="210" spans="1:27" ht="17.5">
      <c r="A210" s="40">
        <v>192609</v>
      </c>
      <c r="B210" s="41" t="s">
        <v>23</v>
      </c>
      <c r="C210" s="40" t="s">
        <v>288</v>
      </c>
      <c r="D210" s="42">
        <v>200</v>
      </c>
      <c r="E210" s="43">
        <f t="shared" si="3"/>
        <v>1</v>
      </c>
      <c r="F210" s="44"/>
      <c r="G210" s="44"/>
      <c r="H210" s="44"/>
      <c r="I210" s="44"/>
      <c r="J210" s="44"/>
      <c r="K210" s="44"/>
      <c r="L210" s="44"/>
      <c r="M210" s="44"/>
      <c r="N210" s="44">
        <v>1</v>
      </c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</row>
    <row r="211" spans="1:27" ht="17.5" hidden="1">
      <c r="A211" s="40">
        <v>192610</v>
      </c>
      <c r="B211" s="41" t="s">
        <v>24</v>
      </c>
      <c r="C211" s="40" t="s">
        <v>139</v>
      </c>
      <c r="D211" s="42"/>
      <c r="E211" s="43">
        <f t="shared" si="3"/>
        <v>0</v>
      </c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</row>
    <row r="212" spans="1:27" ht="17.5" hidden="1">
      <c r="A212" s="40">
        <v>192611</v>
      </c>
      <c r="B212" s="41" t="s">
        <v>25</v>
      </c>
      <c r="C212" s="40" t="s">
        <v>288</v>
      </c>
      <c r="D212" s="42"/>
      <c r="E212" s="43">
        <f t="shared" si="3"/>
        <v>0</v>
      </c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</row>
    <row r="213" spans="1:27" ht="17.5" hidden="1">
      <c r="A213" s="40">
        <v>192729</v>
      </c>
      <c r="B213" s="41" t="s">
        <v>295</v>
      </c>
      <c r="C213" s="40" t="s">
        <v>139</v>
      </c>
      <c r="D213" s="42"/>
      <c r="E213" s="43">
        <f t="shared" si="3"/>
        <v>0</v>
      </c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</row>
    <row r="214" spans="1:27" ht="17.5" hidden="1">
      <c r="A214" s="40">
        <v>193132</v>
      </c>
      <c r="B214" s="41" t="s">
        <v>296</v>
      </c>
      <c r="C214" s="40" t="s">
        <v>141</v>
      </c>
      <c r="D214" s="42"/>
      <c r="E214" s="43">
        <f t="shared" si="3"/>
        <v>0</v>
      </c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</row>
    <row r="215" spans="1:27" ht="17.5" hidden="1">
      <c r="A215" s="40">
        <v>193133</v>
      </c>
      <c r="B215" s="41" t="s">
        <v>297</v>
      </c>
      <c r="C215" s="40" t="s">
        <v>141</v>
      </c>
      <c r="D215" s="42"/>
      <c r="E215" s="43">
        <f t="shared" si="3"/>
        <v>0</v>
      </c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</row>
    <row r="216" spans="1:27" ht="17.5" hidden="1">
      <c r="A216" s="40">
        <v>193134</v>
      </c>
      <c r="B216" s="41" t="s">
        <v>298</v>
      </c>
      <c r="C216" s="40" t="s">
        <v>141</v>
      </c>
      <c r="D216" s="42"/>
      <c r="E216" s="43">
        <f t="shared" si="3"/>
        <v>0</v>
      </c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</row>
    <row r="217" spans="1:27" ht="17.5">
      <c r="A217" s="40">
        <v>193135</v>
      </c>
      <c r="B217" s="41" t="s">
        <v>299</v>
      </c>
      <c r="C217" s="40" t="s">
        <v>141</v>
      </c>
      <c r="D217" s="42"/>
      <c r="E217" s="43">
        <f t="shared" si="3"/>
        <v>10</v>
      </c>
      <c r="F217" s="44"/>
      <c r="G217" s="44"/>
      <c r="H217" s="44"/>
      <c r="I217" s="44"/>
      <c r="J217" s="44"/>
      <c r="K217" s="44">
        <v>10</v>
      </c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</row>
    <row r="218" spans="1:27" ht="17.5">
      <c r="A218" s="40">
        <v>193136</v>
      </c>
      <c r="B218" s="41" t="s">
        <v>300</v>
      </c>
      <c r="C218" s="40" t="s">
        <v>141</v>
      </c>
      <c r="D218" s="42"/>
      <c r="E218" s="43">
        <f t="shared" si="3"/>
        <v>2</v>
      </c>
      <c r="F218" s="44"/>
      <c r="G218" s="44"/>
      <c r="H218" s="44"/>
      <c r="I218" s="44"/>
      <c r="J218" s="44"/>
      <c r="K218" s="44"/>
      <c r="L218" s="44">
        <v>2</v>
      </c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</row>
    <row r="219" spans="1:27" ht="17.5">
      <c r="A219" s="40">
        <v>193137</v>
      </c>
      <c r="B219" s="41" t="s">
        <v>301</v>
      </c>
      <c r="C219" s="40" t="s">
        <v>141</v>
      </c>
      <c r="D219" s="42"/>
      <c r="E219" s="43">
        <f t="shared" si="3"/>
        <v>3</v>
      </c>
      <c r="F219" s="44"/>
      <c r="G219" s="44"/>
      <c r="H219" s="44"/>
      <c r="I219" s="44"/>
      <c r="J219" s="44"/>
      <c r="K219" s="44">
        <v>3</v>
      </c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</row>
    <row r="220" spans="1:27" ht="17.5">
      <c r="A220" s="40">
        <v>193138</v>
      </c>
      <c r="B220" s="41" t="s">
        <v>302</v>
      </c>
      <c r="C220" s="40" t="s">
        <v>141</v>
      </c>
      <c r="D220" s="42"/>
      <c r="E220" s="43">
        <f t="shared" si="3"/>
        <v>3</v>
      </c>
      <c r="F220" s="44"/>
      <c r="G220" s="44"/>
      <c r="H220" s="44"/>
      <c r="I220" s="44"/>
      <c r="J220" s="44"/>
      <c r="K220" s="44">
        <v>3</v>
      </c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</row>
    <row r="221" spans="1:27" ht="17.5" hidden="1">
      <c r="A221" s="40">
        <v>193139</v>
      </c>
      <c r="B221" s="41" t="s">
        <v>303</v>
      </c>
      <c r="C221" s="40" t="s">
        <v>141</v>
      </c>
      <c r="D221" s="42"/>
      <c r="E221" s="43">
        <f t="shared" si="3"/>
        <v>0</v>
      </c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</row>
    <row r="222" spans="1:27" ht="17.5" hidden="1">
      <c r="A222" s="40">
        <v>193140</v>
      </c>
      <c r="B222" s="41" t="s">
        <v>304</v>
      </c>
      <c r="C222" s="40" t="s">
        <v>141</v>
      </c>
      <c r="D222" s="42"/>
      <c r="E222" s="43">
        <f t="shared" si="3"/>
        <v>0</v>
      </c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</row>
    <row r="223" spans="1:27" ht="17.5" hidden="1">
      <c r="A223" s="40">
        <v>193141</v>
      </c>
      <c r="B223" s="41" t="s">
        <v>305</v>
      </c>
      <c r="C223" s="40" t="s">
        <v>141</v>
      </c>
      <c r="D223" s="42"/>
      <c r="E223" s="43">
        <f t="shared" si="3"/>
        <v>0</v>
      </c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</row>
    <row r="224" spans="1:27" ht="17.5" hidden="1">
      <c r="A224" s="40">
        <v>193925</v>
      </c>
      <c r="B224" s="41" t="s">
        <v>306</v>
      </c>
      <c r="C224" s="40" t="s">
        <v>99</v>
      </c>
      <c r="D224" s="42"/>
      <c r="E224" s="43">
        <f t="shared" si="3"/>
        <v>0</v>
      </c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</row>
    <row r="225" spans="1:27" ht="17.5" hidden="1">
      <c r="A225" s="40">
        <v>194030</v>
      </c>
      <c r="B225" s="41" t="s">
        <v>307</v>
      </c>
      <c r="C225" s="40" t="s">
        <v>308</v>
      </c>
      <c r="D225" s="42"/>
      <c r="E225" s="43">
        <f t="shared" si="3"/>
        <v>0</v>
      </c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</row>
    <row r="226" spans="1:27" ht="17.5" hidden="1">
      <c r="A226" s="40">
        <v>194201</v>
      </c>
      <c r="B226" s="41" t="s">
        <v>309</v>
      </c>
      <c r="C226" s="40" t="s">
        <v>139</v>
      </c>
      <c r="D226" s="42"/>
      <c r="E226" s="43">
        <f t="shared" si="3"/>
        <v>0</v>
      </c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</row>
    <row r="227" spans="1:27" ht="17.5" hidden="1">
      <c r="A227" s="40">
        <v>194591</v>
      </c>
      <c r="B227" s="41" t="s">
        <v>310</v>
      </c>
      <c r="C227" s="40" t="s">
        <v>288</v>
      </c>
      <c r="D227" s="42"/>
      <c r="E227" s="43">
        <f t="shared" si="3"/>
        <v>0</v>
      </c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</row>
    <row r="228" spans="1:27" ht="17.5" hidden="1">
      <c r="A228" s="40">
        <v>194704</v>
      </c>
      <c r="B228" s="41" t="s">
        <v>311</v>
      </c>
      <c r="C228" s="40" t="s">
        <v>139</v>
      </c>
      <c r="D228" s="42"/>
      <c r="E228" s="43">
        <f t="shared" si="3"/>
        <v>0</v>
      </c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</row>
    <row r="229" spans="1:27" ht="17.5" hidden="1">
      <c r="A229" s="40">
        <v>195007</v>
      </c>
      <c r="B229" s="41" t="s">
        <v>312</v>
      </c>
      <c r="C229" s="40" t="s">
        <v>141</v>
      </c>
      <c r="D229" s="42"/>
      <c r="E229" s="43">
        <f t="shared" si="3"/>
        <v>0</v>
      </c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</row>
    <row r="230" spans="1:27" ht="17.5" hidden="1">
      <c r="A230" s="40">
        <v>195051</v>
      </c>
      <c r="B230" s="41" t="s">
        <v>313</v>
      </c>
      <c r="C230" s="40" t="s">
        <v>139</v>
      </c>
      <c r="D230" s="42"/>
      <c r="E230" s="43">
        <f t="shared" si="3"/>
        <v>0</v>
      </c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</row>
    <row r="231" spans="1:27" ht="17.5" hidden="1">
      <c r="A231" s="40">
        <v>195059</v>
      </c>
      <c r="B231" s="41" t="s">
        <v>314</v>
      </c>
      <c r="C231" s="40" t="s">
        <v>139</v>
      </c>
      <c r="D231" s="42"/>
      <c r="E231" s="43">
        <f t="shared" si="3"/>
        <v>0</v>
      </c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</row>
    <row r="232" spans="1:27" ht="17.5" hidden="1">
      <c r="A232" s="40">
        <v>195760</v>
      </c>
      <c r="B232" s="41" t="s">
        <v>315</v>
      </c>
      <c r="C232" s="40" t="s">
        <v>288</v>
      </c>
      <c r="D232" s="42"/>
      <c r="E232" s="43">
        <f t="shared" si="3"/>
        <v>0</v>
      </c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</row>
    <row r="233" spans="1:27" ht="17.5" hidden="1">
      <c r="A233" s="40">
        <v>195982</v>
      </c>
      <c r="B233" s="41" t="s">
        <v>316</v>
      </c>
      <c r="C233" s="40" t="s">
        <v>288</v>
      </c>
      <c r="D233" s="42"/>
      <c r="E233" s="43">
        <f t="shared" si="3"/>
        <v>0</v>
      </c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</row>
    <row r="234" spans="1:27" ht="17.5" hidden="1">
      <c r="A234" s="40">
        <v>197256</v>
      </c>
      <c r="B234" s="41" t="s">
        <v>317</v>
      </c>
      <c r="C234" s="40" t="s">
        <v>101</v>
      </c>
      <c r="D234" s="42"/>
      <c r="E234" s="43">
        <f t="shared" si="3"/>
        <v>0</v>
      </c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</row>
    <row r="235" spans="1:27" ht="17.5" hidden="1">
      <c r="A235" s="40">
        <v>291929</v>
      </c>
      <c r="B235" s="41" t="s">
        <v>318</v>
      </c>
      <c r="C235" s="40" t="s">
        <v>139</v>
      </c>
      <c r="D235" s="42"/>
      <c r="E235" s="43">
        <f t="shared" si="3"/>
        <v>0</v>
      </c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</row>
    <row r="236" spans="1:27" ht="17.5" hidden="1">
      <c r="A236" s="40">
        <v>360314</v>
      </c>
      <c r="B236" s="41" t="s">
        <v>319</v>
      </c>
      <c r="C236" s="40" t="s">
        <v>228</v>
      </c>
      <c r="D236" s="42"/>
      <c r="E236" s="43">
        <f t="shared" si="3"/>
        <v>0</v>
      </c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</row>
    <row r="237" spans="1:27" ht="17.5" hidden="1">
      <c r="A237" s="40">
        <v>360570</v>
      </c>
      <c r="B237" s="41" t="s">
        <v>320</v>
      </c>
      <c r="C237" s="40" t="s">
        <v>141</v>
      </c>
      <c r="D237" s="42"/>
      <c r="E237" s="43">
        <f t="shared" si="3"/>
        <v>0</v>
      </c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</row>
    <row r="238" spans="1:27" ht="17.5" hidden="1">
      <c r="A238" s="40">
        <v>360829</v>
      </c>
      <c r="B238" s="41" t="s">
        <v>321</v>
      </c>
      <c r="C238" s="40" t="s">
        <v>141</v>
      </c>
      <c r="D238" s="42"/>
      <c r="E238" s="43">
        <f t="shared" si="3"/>
        <v>0</v>
      </c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</row>
    <row r="239" spans="1:27" ht="17.5" hidden="1">
      <c r="A239" s="40">
        <v>361242</v>
      </c>
      <c r="B239" s="41" t="s">
        <v>322</v>
      </c>
      <c r="C239" s="40" t="s">
        <v>118</v>
      </c>
      <c r="D239" s="42"/>
      <c r="E239" s="43">
        <f t="shared" si="3"/>
        <v>0</v>
      </c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</row>
    <row r="240" spans="1:27" ht="17.5" hidden="1">
      <c r="A240" s="40">
        <v>363470</v>
      </c>
      <c r="B240" s="41" t="s">
        <v>323</v>
      </c>
      <c r="C240" s="40" t="s">
        <v>99</v>
      </c>
      <c r="D240" s="42"/>
      <c r="E240" s="43">
        <f t="shared" si="3"/>
        <v>0</v>
      </c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</row>
    <row r="241" spans="1:27" ht="17.5" hidden="1">
      <c r="A241" s="40">
        <v>36757</v>
      </c>
      <c r="B241" s="41" t="s">
        <v>324</v>
      </c>
      <c r="C241" s="40" t="s">
        <v>108</v>
      </c>
      <c r="D241" s="42"/>
      <c r="E241" s="43">
        <f t="shared" si="3"/>
        <v>0</v>
      </c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</row>
    <row r="242" spans="1:27" ht="17.5" hidden="1">
      <c r="A242" s="40">
        <v>370013</v>
      </c>
      <c r="B242" s="41" t="s">
        <v>325</v>
      </c>
      <c r="C242" s="40" t="s">
        <v>212</v>
      </c>
      <c r="D242" s="42"/>
      <c r="E242" s="43">
        <f t="shared" si="3"/>
        <v>0</v>
      </c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</row>
    <row r="243" spans="1:27" ht="17.5" hidden="1">
      <c r="A243" s="40">
        <v>370054</v>
      </c>
      <c r="B243" s="41" t="s">
        <v>326</v>
      </c>
      <c r="C243" s="40" t="s">
        <v>139</v>
      </c>
      <c r="D243" s="42"/>
      <c r="E243" s="43">
        <f t="shared" si="3"/>
        <v>0</v>
      </c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</row>
    <row r="244" spans="1:27" ht="17.5" hidden="1">
      <c r="A244" s="40">
        <v>370076</v>
      </c>
      <c r="B244" s="41" t="s">
        <v>327</v>
      </c>
      <c r="C244" s="40" t="s">
        <v>222</v>
      </c>
      <c r="D244" s="42"/>
      <c r="E244" s="43">
        <f t="shared" si="3"/>
        <v>0</v>
      </c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</row>
    <row r="245" spans="1:27" ht="17.5">
      <c r="A245" s="40">
        <v>370086</v>
      </c>
      <c r="B245" s="41" t="s">
        <v>328</v>
      </c>
      <c r="C245" s="40" t="s">
        <v>222</v>
      </c>
      <c r="D245" s="42">
        <v>16</v>
      </c>
      <c r="E245" s="43">
        <f t="shared" si="3"/>
        <v>2</v>
      </c>
      <c r="F245" s="44"/>
      <c r="G245" s="44"/>
      <c r="H245" s="44"/>
      <c r="I245" s="44"/>
      <c r="J245" s="44"/>
      <c r="K245" s="44">
        <v>1</v>
      </c>
      <c r="L245" s="44"/>
      <c r="M245" s="44">
        <v>1</v>
      </c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</row>
    <row r="246" spans="1:27" ht="17.5" hidden="1">
      <c r="A246" s="40">
        <v>370148</v>
      </c>
      <c r="B246" s="41" t="s">
        <v>329</v>
      </c>
      <c r="C246" s="40" t="s">
        <v>118</v>
      </c>
      <c r="D246" s="42">
        <v>56</v>
      </c>
      <c r="E246" s="43">
        <f t="shared" si="3"/>
        <v>0</v>
      </c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</row>
    <row r="247" spans="1:27" ht="17.5" hidden="1">
      <c r="A247" s="40">
        <v>370234</v>
      </c>
      <c r="B247" s="41" t="s">
        <v>330</v>
      </c>
      <c r="C247" s="40" t="s">
        <v>118</v>
      </c>
      <c r="D247" s="42"/>
      <c r="E247" s="43">
        <f t="shared" si="3"/>
        <v>0</v>
      </c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</row>
    <row r="248" spans="1:27" ht="17.5" hidden="1">
      <c r="A248" s="40">
        <v>370348</v>
      </c>
      <c r="B248" s="41" t="s">
        <v>331</v>
      </c>
      <c r="C248" s="40" t="s">
        <v>308</v>
      </c>
      <c r="D248" s="42"/>
      <c r="E248" s="43">
        <f t="shared" si="3"/>
        <v>0</v>
      </c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</row>
    <row r="249" spans="1:27" ht="17.5" hidden="1">
      <c r="A249" s="40">
        <v>370349</v>
      </c>
      <c r="B249" s="41" t="s">
        <v>332</v>
      </c>
      <c r="C249" s="40" t="s">
        <v>141</v>
      </c>
      <c r="D249" s="42"/>
      <c r="E249" s="43">
        <f t="shared" si="3"/>
        <v>0</v>
      </c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</row>
    <row r="250" spans="1:27" ht="17.5" hidden="1">
      <c r="A250" s="40">
        <v>370533</v>
      </c>
      <c r="B250" s="41" t="s">
        <v>333</v>
      </c>
      <c r="C250" s="40" t="s">
        <v>141</v>
      </c>
      <c r="D250" s="42"/>
      <c r="E250" s="43">
        <f t="shared" si="3"/>
        <v>0</v>
      </c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</row>
    <row r="251" spans="1:27" ht="17.5" hidden="1">
      <c r="A251" s="40">
        <v>371051</v>
      </c>
      <c r="B251" s="41" t="s">
        <v>334</v>
      </c>
      <c r="C251" s="40" t="s">
        <v>101</v>
      </c>
      <c r="D251" s="42"/>
      <c r="E251" s="43">
        <f t="shared" si="3"/>
        <v>0</v>
      </c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</row>
    <row r="252" spans="1:27" ht="17.5" hidden="1">
      <c r="A252" s="40">
        <v>371053</v>
      </c>
      <c r="B252" s="41" t="s">
        <v>335</v>
      </c>
      <c r="C252" s="40" t="s">
        <v>101</v>
      </c>
      <c r="D252" s="42"/>
      <c r="E252" s="43">
        <f t="shared" si="3"/>
        <v>0</v>
      </c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</row>
    <row r="253" spans="1:27" ht="17.5" hidden="1">
      <c r="A253" s="40">
        <v>371086</v>
      </c>
      <c r="B253" s="41" t="s">
        <v>336</v>
      </c>
      <c r="C253" s="40" t="s">
        <v>101</v>
      </c>
      <c r="D253" s="42"/>
      <c r="E253" s="43">
        <f t="shared" si="3"/>
        <v>0</v>
      </c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</row>
    <row r="254" spans="1:27" ht="17.5" hidden="1">
      <c r="A254" s="40">
        <v>371139</v>
      </c>
      <c r="B254" s="41" t="s">
        <v>337</v>
      </c>
      <c r="C254" s="40" t="s">
        <v>118</v>
      </c>
      <c r="D254" s="42"/>
      <c r="E254" s="43">
        <f t="shared" si="3"/>
        <v>0</v>
      </c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</row>
    <row r="255" spans="1:27" ht="17.5" hidden="1">
      <c r="A255" s="40">
        <v>371203</v>
      </c>
      <c r="B255" s="41" t="s">
        <v>338</v>
      </c>
      <c r="C255" s="40" t="s">
        <v>141</v>
      </c>
      <c r="D255" s="42"/>
      <c r="E255" s="43">
        <f t="shared" si="3"/>
        <v>0</v>
      </c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</row>
    <row r="256" spans="1:27" ht="17.5" hidden="1">
      <c r="A256" s="40">
        <v>371237</v>
      </c>
      <c r="B256" s="41" t="s">
        <v>339</v>
      </c>
      <c r="C256" s="40" t="s">
        <v>141</v>
      </c>
      <c r="D256" s="42"/>
      <c r="E256" s="43">
        <f t="shared" si="3"/>
        <v>0</v>
      </c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</row>
    <row r="257" spans="1:27" ht="17.5" hidden="1">
      <c r="A257" s="40">
        <v>371260</v>
      </c>
      <c r="B257" s="41" t="s">
        <v>340</v>
      </c>
      <c r="C257" s="40" t="s">
        <v>141</v>
      </c>
      <c r="D257" s="42"/>
      <c r="E257" s="43">
        <f t="shared" si="3"/>
        <v>0</v>
      </c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</row>
    <row r="258" spans="1:27" ht="17.5" hidden="1">
      <c r="A258" s="40">
        <v>371305</v>
      </c>
      <c r="B258" s="41" t="s">
        <v>341</v>
      </c>
      <c r="C258" s="40" t="s">
        <v>141</v>
      </c>
      <c r="D258" s="42"/>
      <c r="E258" s="43">
        <f t="shared" si="3"/>
        <v>0</v>
      </c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</row>
    <row r="259" spans="1:27" ht="17.5">
      <c r="A259" s="40">
        <v>371374</v>
      </c>
      <c r="B259" s="41" t="s">
        <v>342</v>
      </c>
      <c r="C259" s="40" t="s">
        <v>118</v>
      </c>
      <c r="D259" s="42"/>
      <c r="E259" s="43">
        <f t="shared" si="3"/>
        <v>1</v>
      </c>
      <c r="F259" s="44"/>
      <c r="G259" s="44"/>
      <c r="H259" s="44"/>
      <c r="I259" s="44"/>
      <c r="J259" s="44"/>
      <c r="K259" s="44"/>
      <c r="L259" s="44"/>
      <c r="M259" s="44"/>
      <c r="N259" s="44">
        <v>1</v>
      </c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</row>
    <row r="260" spans="1:27" ht="17.5" hidden="1">
      <c r="A260" s="40">
        <v>371661</v>
      </c>
      <c r="B260" s="41" t="s">
        <v>343</v>
      </c>
      <c r="C260" s="40" t="s">
        <v>101</v>
      </c>
      <c r="D260" s="42"/>
      <c r="E260" s="43">
        <f t="shared" ref="E260:E323" si="4">SUM(F260:Z260)</f>
        <v>0</v>
      </c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</row>
    <row r="261" spans="1:27" ht="17.5">
      <c r="A261" s="40">
        <v>371934</v>
      </c>
      <c r="B261" s="41" t="s">
        <v>344</v>
      </c>
      <c r="C261" s="40" t="s">
        <v>118</v>
      </c>
      <c r="D261" s="42">
        <v>6</v>
      </c>
      <c r="E261" s="43">
        <f t="shared" si="4"/>
        <v>1</v>
      </c>
      <c r="F261" s="44"/>
      <c r="G261" s="44"/>
      <c r="H261" s="44"/>
      <c r="I261" s="44"/>
      <c r="J261" s="44">
        <v>1</v>
      </c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</row>
    <row r="262" spans="1:27" ht="17.5" hidden="1">
      <c r="A262" s="40">
        <v>372898</v>
      </c>
      <c r="B262" s="41" t="s">
        <v>345</v>
      </c>
      <c r="C262" s="40" t="s">
        <v>101</v>
      </c>
      <c r="D262" s="42"/>
      <c r="E262" s="43">
        <f t="shared" si="4"/>
        <v>0</v>
      </c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</row>
    <row r="263" spans="1:27" ht="17.5" hidden="1">
      <c r="A263" s="40">
        <v>372938</v>
      </c>
      <c r="B263" s="41" t="s">
        <v>346</v>
      </c>
      <c r="C263" s="40" t="s">
        <v>99</v>
      </c>
      <c r="D263" s="42"/>
      <c r="E263" s="43">
        <f t="shared" si="4"/>
        <v>0</v>
      </c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</row>
    <row r="264" spans="1:27" ht="17.5" hidden="1">
      <c r="A264" s="40">
        <v>372939</v>
      </c>
      <c r="B264" s="41" t="s">
        <v>347</v>
      </c>
      <c r="C264" s="40" t="s">
        <v>99</v>
      </c>
      <c r="D264" s="42"/>
      <c r="E264" s="43">
        <f t="shared" si="4"/>
        <v>0</v>
      </c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</row>
    <row r="265" spans="1:27" ht="17.5" hidden="1">
      <c r="A265" s="40">
        <v>373603</v>
      </c>
      <c r="B265" s="41" t="s">
        <v>348</v>
      </c>
      <c r="C265" s="40" t="s">
        <v>349</v>
      </c>
      <c r="D265" s="42"/>
      <c r="E265" s="43">
        <f t="shared" si="4"/>
        <v>0</v>
      </c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</row>
    <row r="266" spans="1:27" ht="17.5" hidden="1">
      <c r="A266" s="40">
        <v>373604</v>
      </c>
      <c r="B266" s="41" t="s">
        <v>350</v>
      </c>
      <c r="C266" s="40" t="s">
        <v>349</v>
      </c>
      <c r="D266" s="42"/>
      <c r="E266" s="43">
        <f t="shared" si="4"/>
        <v>0</v>
      </c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</row>
    <row r="267" spans="1:27" ht="17.5" hidden="1">
      <c r="A267" s="40">
        <v>373825</v>
      </c>
      <c r="B267" s="41" t="s">
        <v>351</v>
      </c>
      <c r="C267" s="40" t="s">
        <v>141</v>
      </c>
      <c r="D267" s="42">
        <v>50</v>
      </c>
      <c r="E267" s="43">
        <f t="shared" si="4"/>
        <v>0</v>
      </c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</row>
    <row r="268" spans="1:27" ht="17.5">
      <c r="A268" s="40">
        <v>374636</v>
      </c>
      <c r="B268" s="41" t="s">
        <v>352</v>
      </c>
      <c r="C268" s="40" t="s">
        <v>101</v>
      </c>
      <c r="D268" s="42">
        <v>3</v>
      </c>
      <c r="E268" s="43">
        <f t="shared" si="4"/>
        <v>40</v>
      </c>
      <c r="F268" s="44"/>
      <c r="G268" s="44"/>
      <c r="H268" s="44"/>
      <c r="I268" s="44"/>
      <c r="J268" s="44">
        <v>2</v>
      </c>
      <c r="K268" s="44">
        <v>1</v>
      </c>
      <c r="L268" s="44">
        <v>1</v>
      </c>
      <c r="M268" s="44"/>
      <c r="N268" s="44"/>
      <c r="O268" s="44">
        <f>VLOOKUP(A268,[2]申請表!$B$4:$E$8,4,0)</f>
        <v>20</v>
      </c>
      <c r="P268" s="44"/>
      <c r="Q268" s="44">
        <v>1</v>
      </c>
      <c r="R268" s="44">
        <v>10</v>
      </c>
      <c r="S268" s="44"/>
      <c r="T268" s="44">
        <v>1</v>
      </c>
      <c r="U268" s="44">
        <v>1</v>
      </c>
      <c r="V268" s="44">
        <v>1</v>
      </c>
      <c r="W268" s="44">
        <v>1</v>
      </c>
      <c r="X268" s="44">
        <v>1</v>
      </c>
      <c r="Y268" s="44"/>
      <c r="Z268" s="44"/>
      <c r="AA268" s="44"/>
    </row>
    <row r="269" spans="1:27" ht="17.5">
      <c r="A269" s="40">
        <v>374637</v>
      </c>
      <c r="B269" s="41" t="s">
        <v>353</v>
      </c>
      <c r="C269" s="40" t="s">
        <v>101</v>
      </c>
      <c r="D269" s="42">
        <v>3</v>
      </c>
      <c r="E269" s="43">
        <f t="shared" si="4"/>
        <v>7</v>
      </c>
      <c r="F269" s="44"/>
      <c r="G269" s="44"/>
      <c r="H269" s="44"/>
      <c r="I269" s="44">
        <v>1</v>
      </c>
      <c r="J269" s="44">
        <v>2</v>
      </c>
      <c r="K269" s="44"/>
      <c r="L269" s="44"/>
      <c r="M269" s="44"/>
      <c r="N269" s="44"/>
      <c r="O269" s="44"/>
      <c r="P269" s="44"/>
      <c r="Q269" s="44">
        <v>1</v>
      </c>
      <c r="R269" s="44">
        <v>3</v>
      </c>
      <c r="S269" s="44"/>
      <c r="T269" s="44"/>
      <c r="U269" s="44"/>
      <c r="V269" s="44"/>
      <c r="W269" s="44"/>
      <c r="X269" s="44"/>
      <c r="Y269" s="44"/>
      <c r="Z269" s="44"/>
      <c r="AA269" s="44"/>
    </row>
    <row r="270" spans="1:27" ht="17.5">
      <c r="A270" s="40">
        <v>374638</v>
      </c>
      <c r="B270" s="41" t="s">
        <v>354</v>
      </c>
      <c r="C270" s="40" t="s">
        <v>101</v>
      </c>
      <c r="D270" s="42">
        <v>3</v>
      </c>
      <c r="E270" s="43">
        <f t="shared" si="4"/>
        <v>11</v>
      </c>
      <c r="F270" s="44"/>
      <c r="G270" s="44"/>
      <c r="H270" s="44"/>
      <c r="I270" s="44"/>
      <c r="J270" s="44"/>
      <c r="K270" s="44"/>
      <c r="L270" s="44"/>
      <c r="M270" s="44"/>
      <c r="N270" s="44"/>
      <c r="O270" s="44">
        <f>VLOOKUP(A270,[2]申請表!$B$4:$E$8,4,0)</f>
        <v>5</v>
      </c>
      <c r="P270" s="44">
        <v>3</v>
      </c>
      <c r="Q270" s="44"/>
      <c r="R270" s="44">
        <v>3</v>
      </c>
      <c r="S270" s="44"/>
      <c r="T270" s="44"/>
      <c r="U270" s="44"/>
      <c r="V270" s="44"/>
      <c r="W270" s="44"/>
      <c r="X270" s="44"/>
      <c r="Y270" s="44"/>
      <c r="Z270" s="44"/>
      <c r="AA270" s="44"/>
    </row>
    <row r="271" spans="1:27" ht="17.5" hidden="1">
      <c r="A271" s="40">
        <v>374647</v>
      </c>
      <c r="B271" s="41" t="s">
        <v>355</v>
      </c>
      <c r="C271" s="40" t="s">
        <v>288</v>
      </c>
      <c r="D271" s="42"/>
      <c r="E271" s="43">
        <f t="shared" si="4"/>
        <v>0</v>
      </c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</row>
    <row r="272" spans="1:27" ht="17.5">
      <c r="A272" s="40">
        <v>374648</v>
      </c>
      <c r="B272" s="41" t="s">
        <v>26</v>
      </c>
      <c r="C272" s="40" t="s">
        <v>288</v>
      </c>
      <c r="D272" s="42"/>
      <c r="E272" s="43">
        <f t="shared" si="4"/>
        <v>2</v>
      </c>
      <c r="F272" s="44"/>
      <c r="G272" s="44"/>
      <c r="H272" s="44"/>
      <c r="I272" s="44"/>
      <c r="J272" s="44"/>
      <c r="K272" s="44"/>
      <c r="L272" s="44">
        <v>2</v>
      </c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</row>
    <row r="273" spans="1:27" ht="17.5" hidden="1">
      <c r="A273" s="40">
        <v>374829</v>
      </c>
      <c r="B273" s="41" t="s">
        <v>356</v>
      </c>
      <c r="C273" s="40" t="s">
        <v>217</v>
      </c>
      <c r="D273" s="42"/>
      <c r="E273" s="43">
        <f t="shared" si="4"/>
        <v>0</v>
      </c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</row>
    <row r="274" spans="1:27" ht="17.5" hidden="1">
      <c r="A274" s="40">
        <v>375231</v>
      </c>
      <c r="B274" s="41" t="s">
        <v>357</v>
      </c>
      <c r="C274" s="40" t="s">
        <v>101</v>
      </c>
      <c r="D274" s="42"/>
      <c r="E274" s="43">
        <f t="shared" si="4"/>
        <v>0</v>
      </c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</row>
    <row r="275" spans="1:27" ht="17.5" hidden="1">
      <c r="A275" s="40">
        <v>375848</v>
      </c>
      <c r="B275" s="41" t="s">
        <v>358</v>
      </c>
      <c r="C275" s="40" t="s">
        <v>101</v>
      </c>
      <c r="D275" s="42"/>
      <c r="E275" s="43">
        <f t="shared" si="4"/>
        <v>0</v>
      </c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</row>
    <row r="276" spans="1:27" ht="17.5" hidden="1">
      <c r="A276" s="40">
        <v>376107</v>
      </c>
      <c r="B276" s="41" t="s">
        <v>359</v>
      </c>
      <c r="C276" s="40" t="s">
        <v>101</v>
      </c>
      <c r="D276" s="42"/>
      <c r="E276" s="43">
        <f t="shared" si="4"/>
        <v>0</v>
      </c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</row>
    <row r="277" spans="1:27" ht="17.5" hidden="1">
      <c r="A277" s="40">
        <v>376185</v>
      </c>
      <c r="B277" s="41" t="s">
        <v>360</v>
      </c>
      <c r="C277" s="40" t="s">
        <v>101</v>
      </c>
      <c r="D277" s="42"/>
      <c r="E277" s="43">
        <f t="shared" si="4"/>
        <v>0</v>
      </c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</row>
    <row r="278" spans="1:27" ht="17.5" hidden="1">
      <c r="A278" s="40">
        <v>376492</v>
      </c>
      <c r="B278" s="41" t="s">
        <v>361</v>
      </c>
      <c r="C278" s="40" t="s">
        <v>101</v>
      </c>
      <c r="D278" s="42"/>
      <c r="E278" s="43">
        <f t="shared" si="4"/>
        <v>0</v>
      </c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</row>
    <row r="279" spans="1:27" ht="17.5" hidden="1">
      <c r="A279" s="40">
        <v>376760</v>
      </c>
      <c r="B279" s="41" t="s">
        <v>362</v>
      </c>
      <c r="C279" s="40" t="s">
        <v>118</v>
      </c>
      <c r="D279" s="42"/>
      <c r="E279" s="43">
        <f t="shared" si="4"/>
        <v>0</v>
      </c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</row>
    <row r="280" spans="1:27" ht="17.5" hidden="1">
      <c r="A280" s="40">
        <v>377864</v>
      </c>
      <c r="B280" s="41" t="s">
        <v>363</v>
      </c>
      <c r="C280" s="40" t="s">
        <v>108</v>
      </c>
      <c r="D280" s="42"/>
      <c r="E280" s="43">
        <f t="shared" si="4"/>
        <v>0</v>
      </c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</row>
    <row r="281" spans="1:27" ht="17.5" hidden="1">
      <c r="A281" s="40">
        <v>378202</v>
      </c>
      <c r="B281" s="41" t="s">
        <v>364</v>
      </c>
      <c r="C281" s="40" t="s">
        <v>118</v>
      </c>
      <c r="D281" s="42"/>
      <c r="E281" s="43">
        <f t="shared" si="4"/>
        <v>0</v>
      </c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</row>
    <row r="282" spans="1:27" ht="17.5" hidden="1">
      <c r="A282" s="40">
        <v>378634</v>
      </c>
      <c r="B282" s="41" t="s">
        <v>365</v>
      </c>
      <c r="C282" s="40" t="s">
        <v>308</v>
      </c>
      <c r="D282" s="42"/>
      <c r="E282" s="43">
        <f t="shared" si="4"/>
        <v>0</v>
      </c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</row>
    <row r="283" spans="1:27" ht="17.5">
      <c r="A283" s="40">
        <v>378944</v>
      </c>
      <c r="B283" s="41" t="s">
        <v>366</v>
      </c>
      <c r="C283" s="40" t="s">
        <v>101</v>
      </c>
      <c r="D283" s="42"/>
      <c r="E283" s="43">
        <f t="shared" si="4"/>
        <v>1</v>
      </c>
      <c r="F283" s="44"/>
      <c r="G283" s="44"/>
      <c r="H283" s="44"/>
      <c r="I283" s="44"/>
      <c r="J283" s="44">
        <v>1</v>
      </c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</row>
    <row r="284" spans="1:27" ht="17.5" hidden="1">
      <c r="A284" s="40">
        <v>378957</v>
      </c>
      <c r="B284" s="41" t="s">
        <v>367</v>
      </c>
      <c r="C284" s="40" t="s">
        <v>217</v>
      </c>
      <c r="D284" s="42"/>
      <c r="E284" s="43">
        <f t="shared" si="4"/>
        <v>0</v>
      </c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</row>
    <row r="285" spans="1:27" ht="17.5" hidden="1">
      <c r="A285" s="40">
        <v>378960</v>
      </c>
      <c r="B285" s="41" t="s">
        <v>368</v>
      </c>
      <c r="C285" s="40" t="s">
        <v>118</v>
      </c>
      <c r="D285" s="42"/>
      <c r="E285" s="43">
        <f t="shared" si="4"/>
        <v>0</v>
      </c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</row>
    <row r="286" spans="1:27" ht="17.5">
      <c r="A286" s="40">
        <v>378968</v>
      </c>
      <c r="B286" s="41" t="s">
        <v>369</v>
      </c>
      <c r="C286" s="40" t="s">
        <v>101</v>
      </c>
      <c r="D286" s="42"/>
      <c r="E286" s="43">
        <f t="shared" si="4"/>
        <v>3</v>
      </c>
      <c r="F286" s="44"/>
      <c r="G286" s="44"/>
      <c r="H286" s="44"/>
      <c r="I286" s="44"/>
      <c r="J286" s="44">
        <v>1</v>
      </c>
      <c r="K286" s="44"/>
      <c r="L286" s="44"/>
      <c r="M286" s="44"/>
      <c r="N286" s="44"/>
      <c r="O286" s="44">
        <f>VLOOKUP(A286,[2]申請表!$B$4:$E$8,4,0)</f>
        <v>2</v>
      </c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</row>
    <row r="287" spans="1:27" ht="17.5" hidden="1">
      <c r="A287" s="40">
        <v>378969</v>
      </c>
      <c r="B287" s="41" t="s">
        <v>370</v>
      </c>
      <c r="C287" s="40" t="s">
        <v>118</v>
      </c>
      <c r="D287" s="42"/>
      <c r="E287" s="43">
        <f t="shared" si="4"/>
        <v>0</v>
      </c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</row>
    <row r="288" spans="1:27" ht="17.5" hidden="1">
      <c r="A288" s="40">
        <v>379040</v>
      </c>
      <c r="B288" s="41" t="s">
        <v>371</v>
      </c>
      <c r="C288" s="40" t="s">
        <v>101</v>
      </c>
      <c r="D288" s="42"/>
      <c r="E288" s="43">
        <f t="shared" si="4"/>
        <v>0</v>
      </c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</row>
    <row r="289" spans="1:27" ht="17.5" hidden="1">
      <c r="A289" s="40">
        <v>379073</v>
      </c>
      <c r="B289" s="41" t="s">
        <v>372</v>
      </c>
      <c r="C289" s="40" t="s">
        <v>141</v>
      </c>
      <c r="D289" s="42"/>
      <c r="E289" s="43">
        <f t="shared" si="4"/>
        <v>0</v>
      </c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</row>
    <row r="290" spans="1:27" ht="17.5" hidden="1">
      <c r="A290" s="40">
        <v>379074</v>
      </c>
      <c r="B290" s="41" t="s">
        <v>373</v>
      </c>
      <c r="C290" s="40" t="s">
        <v>141</v>
      </c>
      <c r="D290" s="42"/>
      <c r="E290" s="43">
        <f t="shared" si="4"/>
        <v>0</v>
      </c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</row>
    <row r="291" spans="1:27" ht="17.5" hidden="1">
      <c r="A291" s="40">
        <v>379075</v>
      </c>
      <c r="B291" s="41" t="s">
        <v>374</v>
      </c>
      <c r="C291" s="40" t="s">
        <v>141</v>
      </c>
      <c r="D291" s="42"/>
      <c r="E291" s="43">
        <f t="shared" si="4"/>
        <v>0</v>
      </c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</row>
    <row r="292" spans="1:27" ht="17.5" hidden="1">
      <c r="A292" s="40">
        <v>379076</v>
      </c>
      <c r="B292" s="41" t="s">
        <v>375</v>
      </c>
      <c r="C292" s="40" t="s">
        <v>141</v>
      </c>
      <c r="D292" s="42"/>
      <c r="E292" s="43">
        <f t="shared" si="4"/>
        <v>0</v>
      </c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</row>
    <row r="293" spans="1:27" ht="17.5" hidden="1">
      <c r="A293" s="40">
        <v>379179</v>
      </c>
      <c r="B293" s="41" t="s">
        <v>376</v>
      </c>
      <c r="C293" s="40" t="s">
        <v>101</v>
      </c>
      <c r="D293" s="42"/>
      <c r="E293" s="43">
        <f t="shared" si="4"/>
        <v>0</v>
      </c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</row>
    <row r="294" spans="1:27" ht="17.5" hidden="1">
      <c r="A294" s="40">
        <v>379193</v>
      </c>
      <c r="B294" s="41" t="s">
        <v>377</v>
      </c>
      <c r="C294" s="40" t="s">
        <v>108</v>
      </c>
      <c r="D294" s="42"/>
      <c r="E294" s="43">
        <f t="shared" si="4"/>
        <v>0</v>
      </c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</row>
    <row r="295" spans="1:27" ht="17.5" hidden="1">
      <c r="A295" s="40">
        <v>379223</v>
      </c>
      <c r="B295" s="41" t="s">
        <v>378</v>
      </c>
      <c r="C295" s="40" t="s">
        <v>108</v>
      </c>
      <c r="D295" s="42"/>
      <c r="E295" s="43">
        <f t="shared" si="4"/>
        <v>0</v>
      </c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</row>
    <row r="296" spans="1:27" ht="17.5" hidden="1">
      <c r="A296" s="40">
        <v>379734</v>
      </c>
      <c r="B296" s="41" t="s">
        <v>379</v>
      </c>
      <c r="C296" s="40" t="s">
        <v>118</v>
      </c>
      <c r="D296" s="42"/>
      <c r="E296" s="43">
        <f t="shared" si="4"/>
        <v>0</v>
      </c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</row>
    <row r="297" spans="1:27" ht="17.5" hidden="1">
      <c r="A297" s="40">
        <v>390204</v>
      </c>
      <c r="B297" s="41" t="s">
        <v>380</v>
      </c>
      <c r="C297" s="40" t="s">
        <v>141</v>
      </c>
      <c r="D297" s="42"/>
      <c r="E297" s="43">
        <f t="shared" si="4"/>
        <v>0</v>
      </c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</row>
    <row r="298" spans="1:27" ht="17.5" hidden="1">
      <c r="A298" s="40">
        <v>390329</v>
      </c>
      <c r="B298" s="41" t="s">
        <v>381</v>
      </c>
      <c r="C298" s="40" t="s">
        <v>141</v>
      </c>
      <c r="D298" s="42"/>
      <c r="E298" s="43">
        <f t="shared" si="4"/>
        <v>0</v>
      </c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</row>
    <row r="299" spans="1:27" ht="17.5" hidden="1">
      <c r="A299" s="40">
        <v>390776</v>
      </c>
      <c r="B299" s="41" t="s">
        <v>382</v>
      </c>
      <c r="C299" s="40" t="s">
        <v>228</v>
      </c>
      <c r="D299" s="42"/>
      <c r="E299" s="43">
        <f t="shared" si="4"/>
        <v>0</v>
      </c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</row>
    <row r="300" spans="1:27" ht="17.5">
      <c r="A300" s="40">
        <v>400336</v>
      </c>
      <c r="B300" s="41" t="s">
        <v>383</v>
      </c>
      <c r="C300" s="40" t="s">
        <v>217</v>
      </c>
      <c r="D300" s="48">
        <v>150</v>
      </c>
      <c r="E300" s="43">
        <f t="shared" si="4"/>
        <v>1</v>
      </c>
      <c r="F300" s="44"/>
      <c r="G300" s="44"/>
      <c r="H300" s="44"/>
      <c r="I300" s="44"/>
      <c r="J300" s="44">
        <v>1</v>
      </c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</row>
    <row r="301" spans="1:27" ht="17.5" hidden="1">
      <c r="A301" s="40">
        <v>400423</v>
      </c>
      <c r="B301" s="41" t="s">
        <v>384</v>
      </c>
      <c r="C301" s="40" t="s">
        <v>108</v>
      </c>
      <c r="D301" s="42"/>
      <c r="E301" s="43">
        <f t="shared" si="4"/>
        <v>0</v>
      </c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</row>
    <row r="302" spans="1:27" ht="17.5" hidden="1">
      <c r="A302" s="40">
        <v>400424</v>
      </c>
      <c r="B302" s="41" t="s">
        <v>385</v>
      </c>
      <c r="C302" s="40" t="s">
        <v>108</v>
      </c>
      <c r="D302" s="42"/>
      <c r="E302" s="43">
        <f t="shared" si="4"/>
        <v>0</v>
      </c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</row>
    <row r="303" spans="1:27" ht="17.5" hidden="1">
      <c r="A303" s="40">
        <v>400429</v>
      </c>
      <c r="B303" s="41" t="s">
        <v>386</v>
      </c>
      <c r="C303" s="40" t="s">
        <v>108</v>
      </c>
      <c r="D303" s="42"/>
      <c r="E303" s="43">
        <f t="shared" si="4"/>
        <v>0</v>
      </c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</row>
    <row r="304" spans="1:27" ht="17.5" hidden="1">
      <c r="A304" s="40">
        <v>400530</v>
      </c>
      <c r="B304" s="41" t="s">
        <v>387</v>
      </c>
      <c r="C304" s="40" t="s">
        <v>118</v>
      </c>
      <c r="D304" s="42"/>
      <c r="E304" s="43">
        <f t="shared" si="4"/>
        <v>0</v>
      </c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</row>
    <row r="305" spans="1:27" ht="17.5" hidden="1">
      <c r="A305" s="40">
        <v>400689</v>
      </c>
      <c r="B305" s="41" t="s">
        <v>388</v>
      </c>
      <c r="C305" s="40" t="s">
        <v>108</v>
      </c>
      <c r="D305" s="42"/>
      <c r="E305" s="43">
        <f t="shared" si="4"/>
        <v>0</v>
      </c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</row>
    <row r="306" spans="1:27" ht="17.5" hidden="1">
      <c r="A306" s="40">
        <v>400779</v>
      </c>
      <c r="B306" s="41" t="s">
        <v>389</v>
      </c>
      <c r="C306" s="40" t="s">
        <v>217</v>
      </c>
      <c r="D306" s="42"/>
      <c r="E306" s="43">
        <f t="shared" si="4"/>
        <v>0</v>
      </c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</row>
    <row r="307" spans="1:27" ht="17.5">
      <c r="A307" s="40">
        <v>400799</v>
      </c>
      <c r="B307" s="41" t="s">
        <v>390</v>
      </c>
      <c r="C307" s="40" t="s">
        <v>108</v>
      </c>
      <c r="D307" s="42"/>
      <c r="E307" s="43">
        <f t="shared" si="4"/>
        <v>1</v>
      </c>
      <c r="F307" s="44"/>
      <c r="G307" s="44"/>
      <c r="H307" s="44"/>
      <c r="I307" s="44"/>
      <c r="J307" s="44"/>
      <c r="K307" s="44"/>
      <c r="L307" s="44">
        <v>1</v>
      </c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</row>
    <row r="308" spans="1:27" ht="17.5">
      <c r="A308" s="40">
        <v>401843</v>
      </c>
      <c r="B308" s="41" t="s">
        <v>391</v>
      </c>
      <c r="C308" s="40" t="s">
        <v>108</v>
      </c>
      <c r="D308" s="42"/>
      <c r="E308" s="43">
        <f t="shared" si="4"/>
        <v>1</v>
      </c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>
        <v>1</v>
      </c>
      <c r="R308" s="44"/>
      <c r="S308" s="44"/>
      <c r="T308" s="44"/>
      <c r="U308" s="44"/>
      <c r="V308" s="44"/>
      <c r="W308" s="44"/>
      <c r="X308" s="44"/>
      <c r="Y308" s="44"/>
      <c r="Z308" s="44"/>
      <c r="AA308" s="44"/>
    </row>
    <row r="309" spans="1:27" ht="17.5" hidden="1">
      <c r="A309" s="40">
        <v>401917</v>
      </c>
      <c r="B309" s="41" t="s">
        <v>392</v>
      </c>
      <c r="C309" s="40" t="s">
        <v>101</v>
      </c>
      <c r="D309" s="42"/>
      <c r="E309" s="43">
        <f t="shared" si="4"/>
        <v>0</v>
      </c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</row>
    <row r="310" spans="1:27" ht="17.5" hidden="1">
      <c r="A310" s="40">
        <v>401999</v>
      </c>
      <c r="B310" s="41" t="s">
        <v>393</v>
      </c>
      <c r="C310" s="40" t="s">
        <v>217</v>
      </c>
      <c r="D310" s="42"/>
      <c r="E310" s="43">
        <f t="shared" si="4"/>
        <v>0</v>
      </c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</row>
    <row r="311" spans="1:27" ht="17.5" hidden="1">
      <c r="A311" s="40">
        <v>402063</v>
      </c>
      <c r="B311" s="41" t="s">
        <v>394</v>
      </c>
      <c r="C311" s="40" t="s">
        <v>217</v>
      </c>
      <c r="D311" s="42"/>
      <c r="E311" s="43">
        <f t="shared" si="4"/>
        <v>0</v>
      </c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</row>
    <row r="312" spans="1:27" ht="17.5" hidden="1">
      <c r="A312" s="40">
        <v>412531</v>
      </c>
      <c r="B312" s="41" t="s">
        <v>395</v>
      </c>
      <c r="C312" s="40" t="s">
        <v>101</v>
      </c>
      <c r="D312" s="42"/>
      <c r="E312" s="43">
        <f t="shared" si="4"/>
        <v>0</v>
      </c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</row>
    <row r="313" spans="1:27" ht="17.5" hidden="1">
      <c r="A313" s="40">
        <v>413325</v>
      </c>
      <c r="B313" s="41" t="s">
        <v>396</v>
      </c>
      <c r="C313" s="40" t="s">
        <v>101</v>
      </c>
      <c r="D313" s="42"/>
      <c r="E313" s="43">
        <f t="shared" si="4"/>
        <v>0</v>
      </c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</row>
    <row r="314" spans="1:27" ht="17.5" hidden="1">
      <c r="A314" s="40">
        <v>413326</v>
      </c>
      <c r="B314" s="41" t="s">
        <v>397</v>
      </c>
      <c r="C314" s="40" t="s">
        <v>101</v>
      </c>
      <c r="D314" s="42"/>
      <c r="E314" s="43">
        <f t="shared" si="4"/>
        <v>0</v>
      </c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</row>
    <row r="315" spans="1:27" ht="17.5" hidden="1">
      <c r="A315" s="40">
        <v>413327</v>
      </c>
      <c r="B315" s="41" t="s">
        <v>398</v>
      </c>
      <c r="C315" s="27" t="s">
        <v>101</v>
      </c>
      <c r="D315" s="28"/>
      <c r="E315" s="43">
        <f t="shared" si="4"/>
        <v>0</v>
      </c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</row>
    <row r="316" spans="1:27" ht="17.5" hidden="1">
      <c r="A316" s="40">
        <v>413328</v>
      </c>
      <c r="B316" s="41" t="s">
        <v>399</v>
      </c>
      <c r="C316" s="40" t="s">
        <v>118</v>
      </c>
      <c r="D316" s="42"/>
      <c r="E316" s="43">
        <f t="shared" si="4"/>
        <v>0</v>
      </c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</row>
    <row r="317" spans="1:27" ht="17.5" hidden="1">
      <c r="A317" s="40">
        <v>550266</v>
      </c>
      <c r="B317" s="41" t="s">
        <v>400</v>
      </c>
      <c r="C317" s="40" t="s">
        <v>141</v>
      </c>
      <c r="D317" s="42"/>
      <c r="E317" s="43">
        <f t="shared" si="4"/>
        <v>0</v>
      </c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</row>
    <row r="318" spans="1:27" ht="17.5">
      <c r="A318" s="40">
        <v>550494</v>
      </c>
      <c r="B318" s="41" t="s">
        <v>401</v>
      </c>
      <c r="C318" s="40" t="s">
        <v>308</v>
      </c>
      <c r="D318" s="42"/>
      <c r="E318" s="43">
        <f t="shared" si="4"/>
        <v>216</v>
      </c>
      <c r="F318" s="49">
        <v>144</v>
      </c>
      <c r="G318" s="49"/>
      <c r="H318" s="44"/>
      <c r="I318" s="49"/>
      <c r="J318" s="44"/>
      <c r="K318" s="44"/>
      <c r="L318" s="44"/>
      <c r="M318" s="44"/>
      <c r="N318" s="44"/>
      <c r="O318" s="44"/>
      <c r="P318" s="44"/>
      <c r="Q318" s="44"/>
      <c r="R318" s="44"/>
      <c r="S318" s="44">
        <v>60</v>
      </c>
      <c r="T318" s="44">
        <v>3</v>
      </c>
      <c r="U318" s="44">
        <v>3</v>
      </c>
      <c r="V318" s="44">
        <v>2</v>
      </c>
      <c r="W318" s="44">
        <v>2</v>
      </c>
      <c r="X318" s="44">
        <v>2</v>
      </c>
      <c r="Y318" s="44"/>
      <c r="Z318" s="44"/>
      <c r="AA318" s="44"/>
    </row>
    <row r="319" spans="1:27" ht="17.5">
      <c r="A319" s="40" t="s">
        <v>402</v>
      </c>
      <c r="B319" s="41" t="s">
        <v>403</v>
      </c>
      <c r="C319" s="40" t="s">
        <v>404</v>
      </c>
      <c r="D319" s="42">
        <v>369</v>
      </c>
      <c r="E319" s="43">
        <f t="shared" si="4"/>
        <v>2</v>
      </c>
      <c r="F319" s="44">
        <v>2</v>
      </c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</row>
    <row r="320" spans="1:27" ht="17.5">
      <c r="A320" s="54" t="s">
        <v>405</v>
      </c>
      <c r="B320" s="51" t="s">
        <v>406</v>
      </c>
      <c r="C320" s="52" t="s">
        <v>407</v>
      </c>
      <c r="D320" s="53"/>
      <c r="E320" s="43">
        <f t="shared" si="4"/>
        <v>4</v>
      </c>
      <c r="F320" s="44"/>
      <c r="G320" s="44">
        <v>2</v>
      </c>
      <c r="H320" s="44">
        <v>2</v>
      </c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</row>
    <row r="321" spans="1:27" ht="17.5" hidden="1">
      <c r="A321" s="54" t="s">
        <v>408</v>
      </c>
      <c r="B321" s="51" t="s">
        <v>409</v>
      </c>
      <c r="C321" s="52" t="s">
        <v>99</v>
      </c>
      <c r="D321" s="53">
        <v>99</v>
      </c>
      <c r="E321" s="43">
        <f t="shared" si="4"/>
        <v>0</v>
      </c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</row>
    <row r="322" spans="1:27" ht="17.5" hidden="1">
      <c r="A322" s="54" t="s">
        <v>410</v>
      </c>
      <c r="B322" s="55" t="s">
        <v>411</v>
      </c>
      <c r="C322" s="52" t="s">
        <v>99</v>
      </c>
      <c r="D322" s="53"/>
      <c r="E322" s="43">
        <f t="shared" si="4"/>
        <v>0</v>
      </c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</row>
    <row r="323" spans="1:27" ht="17.5" hidden="1">
      <c r="A323" s="54" t="s">
        <v>412</v>
      </c>
      <c r="B323" s="55" t="s">
        <v>413</v>
      </c>
      <c r="C323" s="52" t="s">
        <v>139</v>
      </c>
      <c r="D323" s="53">
        <v>120</v>
      </c>
      <c r="E323" s="43">
        <f t="shared" si="4"/>
        <v>0</v>
      </c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</row>
    <row r="324" spans="1:27" ht="17.5" hidden="1">
      <c r="A324" s="56" t="s">
        <v>414</v>
      </c>
      <c r="B324" s="51" t="s">
        <v>415</v>
      </c>
      <c r="C324" s="52" t="s">
        <v>141</v>
      </c>
      <c r="D324" s="53"/>
      <c r="E324" s="43">
        <f t="shared" ref="E324:E387" si="5">SUM(F324:Z324)</f>
        <v>0</v>
      </c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</row>
    <row r="325" spans="1:27" ht="17.5" hidden="1">
      <c r="A325" s="54" t="s">
        <v>416</v>
      </c>
      <c r="B325" s="57" t="s">
        <v>417</v>
      </c>
      <c r="C325" s="52" t="s">
        <v>212</v>
      </c>
      <c r="D325" s="53">
        <v>199</v>
      </c>
      <c r="E325" s="43">
        <f t="shared" si="5"/>
        <v>0</v>
      </c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</row>
    <row r="326" spans="1:27" ht="17.5" hidden="1">
      <c r="A326" s="54" t="s">
        <v>418</v>
      </c>
      <c r="B326" s="57" t="s">
        <v>419</v>
      </c>
      <c r="C326" s="52" t="s">
        <v>118</v>
      </c>
      <c r="D326" s="53"/>
      <c r="E326" s="43">
        <f t="shared" si="5"/>
        <v>0</v>
      </c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</row>
    <row r="327" spans="1:27" ht="17.5" hidden="1">
      <c r="A327" s="50" t="s">
        <v>420</v>
      </c>
      <c r="B327" s="57" t="s">
        <v>421</v>
      </c>
      <c r="C327" s="52" t="s">
        <v>141</v>
      </c>
      <c r="D327" s="53"/>
      <c r="E327" s="43">
        <f t="shared" si="5"/>
        <v>0</v>
      </c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</row>
    <row r="328" spans="1:27" ht="17.5" hidden="1">
      <c r="A328" s="50" t="s">
        <v>422</v>
      </c>
      <c r="B328" s="57" t="s">
        <v>423</v>
      </c>
      <c r="C328" s="52" t="s">
        <v>141</v>
      </c>
      <c r="D328" s="53"/>
      <c r="E328" s="43">
        <f t="shared" si="5"/>
        <v>0</v>
      </c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</row>
    <row r="329" spans="1:27" ht="17.5" hidden="1">
      <c r="A329" s="58">
        <v>1107000100101</v>
      </c>
      <c r="B329" s="57" t="s">
        <v>424</v>
      </c>
      <c r="C329" s="21" t="s">
        <v>99</v>
      </c>
      <c r="D329" s="22"/>
      <c r="E329" s="43">
        <f t="shared" si="5"/>
        <v>0</v>
      </c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</row>
    <row r="330" spans="1:27" ht="17.5" hidden="1">
      <c r="A330" s="58">
        <v>1107000200101</v>
      </c>
      <c r="B330" s="57" t="s">
        <v>425</v>
      </c>
      <c r="C330" s="21" t="s">
        <v>108</v>
      </c>
      <c r="D330" s="22"/>
      <c r="E330" s="43">
        <f t="shared" si="5"/>
        <v>0</v>
      </c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</row>
    <row r="331" spans="1:27" ht="17.5" hidden="1">
      <c r="A331" s="54" t="s">
        <v>426</v>
      </c>
      <c r="B331" s="57" t="s">
        <v>427</v>
      </c>
      <c r="C331" s="52" t="s">
        <v>141</v>
      </c>
      <c r="D331" s="53"/>
      <c r="E331" s="43">
        <f t="shared" si="5"/>
        <v>0</v>
      </c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</row>
    <row r="332" spans="1:27" ht="17.5" hidden="1">
      <c r="A332" s="58">
        <v>1107191600101</v>
      </c>
      <c r="B332" s="57" t="s">
        <v>428</v>
      </c>
      <c r="C332" s="21" t="s">
        <v>118</v>
      </c>
      <c r="D332" s="22"/>
      <c r="E332" s="43">
        <f t="shared" si="5"/>
        <v>0</v>
      </c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</row>
    <row r="333" spans="1:27" ht="17.5" hidden="1">
      <c r="A333" s="59" t="s">
        <v>429</v>
      </c>
      <c r="B333" s="57" t="s">
        <v>430</v>
      </c>
      <c r="C333" s="21" t="s">
        <v>108</v>
      </c>
      <c r="D333" s="22"/>
      <c r="E333" s="43">
        <f t="shared" si="5"/>
        <v>0</v>
      </c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</row>
    <row r="334" spans="1:27" ht="17.5" hidden="1">
      <c r="A334" s="59" t="s">
        <v>431</v>
      </c>
      <c r="B334" s="57" t="s">
        <v>432</v>
      </c>
      <c r="C334" s="21" t="s">
        <v>108</v>
      </c>
      <c r="D334" s="22"/>
      <c r="E334" s="43">
        <f t="shared" si="5"/>
        <v>0</v>
      </c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</row>
    <row r="335" spans="1:27" ht="17.5" hidden="1">
      <c r="A335" s="54" t="s">
        <v>433</v>
      </c>
      <c r="B335" s="57" t="s">
        <v>434</v>
      </c>
      <c r="C335" s="52" t="s">
        <v>212</v>
      </c>
      <c r="D335" s="53"/>
      <c r="E335" s="43">
        <f t="shared" si="5"/>
        <v>0</v>
      </c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</row>
    <row r="336" spans="1:27" ht="17.5" hidden="1">
      <c r="A336" s="54" t="s">
        <v>435</v>
      </c>
      <c r="B336" s="57" t="s">
        <v>436</v>
      </c>
      <c r="C336" s="52" t="s">
        <v>141</v>
      </c>
      <c r="D336" s="53"/>
      <c r="E336" s="43">
        <f t="shared" si="5"/>
        <v>0</v>
      </c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</row>
    <row r="337" spans="1:27" ht="17.5" hidden="1">
      <c r="A337" s="56" t="s">
        <v>437</v>
      </c>
      <c r="B337" s="51" t="s">
        <v>438</v>
      </c>
      <c r="C337" s="52" t="s">
        <v>439</v>
      </c>
      <c r="D337" s="53"/>
      <c r="E337" s="43">
        <f t="shared" si="5"/>
        <v>0</v>
      </c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</row>
    <row r="338" spans="1:27" ht="17.5" hidden="1">
      <c r="A338" s="56" t="s">
        <v>440</v>
      </c>
      <c r="B338" s="51" t="s">
        <v>441</v>
      </c>
      <c r="C338" s="52" t="s">
        <v>442</v>
      </c>
      <c r="D338" s="53"/>
      <c r="E338" s="43">
        <f t="shared" si="5"/>
        <v>0</v>
      </c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</row>
    <row r="339" spans="1:27" ht="17.5" hidden="1">
      <c r="A339" s="54" t="s">
        <v>443</v>
      </c>
      <c r="B339" s="51" t="s">
        <v>444</v>
      </c>
      <c r="C339" s="52" t="s">
        <v>108</v>
      </c>
      <c r="D339" s="53"/>
      <c r="E339" s="43">
        <f t="shared" si="5"/>
        <v>0</v>
      </c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</row>
    <row r="340" spans="1:27" ht="17.5" hidden="1">
      <c r="A340" s="54" t="s">
        <v>445</v>
      </c>
      <c r="B340" s="51" t="s">
        <v>446</v>
      </c>
      <c r="C340" s="1" t="s">
        <v>108</v>
      </c>
      <c r="D340" s="2"/>
      <c r="E340" s="43">
        <f t="shared" si="5"/>
        <v>0</v>
      </c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</row>
    <row r="341" spans="1:27" ht="17.5" hidden="1">
      <c r="A341" s="54" t="s">
        <v>447</v>
      </c>
      <c r="B341" s="51" t="s">
        <v>448</v>
      </c>
      <c r="C341" s="52" t="s">
        <v>108</v>
      </c>
      <c r="D341" s="53"/>
      <c r="E341" s="43">
        <f t="shared" si="5"/>
        <v>0</v>
      </c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</row>
    <row r="342" spans="1:27" ht="17.5" hidden="1">
      <c r="A342" s="54" t="s">
        <v>449</v>
      </c>
      <c r="B342" s="51" t="s">
        <v>450</v>
      </c>
      <c r="C342" s="1" t="s">
        <v>141</v>
      </c>
      <c r="D342" s="2"/>
      <c r="E342" s="43">
        <f t="shared" si="5"/>
        <v>0</v>
      </c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</row>
    <row r="343" spans="1:27" ht="17.5" hidden="1">
      <c r="A343" s="54" t="s">
        <v>451</v>
      </c>
      <c r="B343" s="51" t="s">
        <v>452</v>
      </c>
      <c r="C343" s="1" t="s">
        <v>108</v>
      </c>
      <c r="D343" s="2"/>
      <c r="E343" s="43">
        <f t="shared" si="5"/>
        <v>0</v>
      </c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</row>
    <row r="344" spans="1:27" ht="17.5" hidden="1">
      <c r="A344" s="54" t="s">
        <v>453</v>
      </c>
      <c r="B344" s="3" t="s">
        <v>454</v>
      </c>
      <c r="C344" s="52" t="s">
        <v>141</v>
      </c>
      <c r="D344" s="53"/>
      <c r="E344" s="43">
        <f t="shared" si="5"/>
        <v>0</v>
      </c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</row>
    <row r="345" spans="1:27" ht="17.5" hidden="1">
      <c r="A345" s="54" t="s">
        <v>455</v>
      </c>
      <c r="B345" s="3" t="s">
        <v>456</v>
      </c>
      <c r="C345" s="52" t="s">
        <v>141</v>
      </c>
      <c r="D345" s="53"/>
      <c r="E345" s="43">
        <f t="shared" si="5"/>
        <v>0</v>
      </c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</row>
    <row r="346" spans="1:27" ht="17.5" hidden="1">
      <c r="A346" s="54" t="s">
        <v>457</v>
      </c>
      <c r="B346" s="51" t="s">
        <v>458</v>
      </c>
      <c r="C346" s="21" t="s">
        <v>118</v>
      </c>
      <c r="D346" s="22"/>
      <c r="E346" s="43">
        <f t="shared" si="5"/>
        <v>0</v>
      </c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</row>
    <row r="347" spans="1:27" ht="17.5" hidden="1">
      <c r="A347" s="54" t="s">
        <v>459</v>
      </c>
      <c r="B347" s="74" t="s">
        <v>460</v>
      </c>
      <c r="C347" s="52" t="s">
        <v>439</v>
      </c>
      <c r="D347" s="53"/>
      <c r="E347" s="43">
        <f t="shared" si="5"/>
        <v>0</v>
      </c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</row>
    <row r="348" spans="1:27" ht="17.5" hidden="1">
      <c r="A348" s="54" t="s">
        <v>461</v>
      </c>
      <c r="B348" s="51" t="s">
        <v>462</v>
      </c>
      <c r="C348" s="52" t="s">
        <v>141</v>
      </c>
      <c r="D348" s="53"/>
      <c r="E348" s="43">
        <f t="shared" si="5"/>
        <v>0</v>
      </c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</row>
    <row r="349" spans="1:27" ht="17.5" hidden="1">
      <c r="A349" s="4" t="s">
        <v>463</v>
      </c>
      <c r="B349" s="5" t="s">
        <v>464</v>
      </c>
      <c r="C349" s="52" t="s">
        <v>108</v>
      </c>
      <c r="D349" s="53"/>
      <c r="E349" s="43">
        <f t="shared" si="5"/>
        <v>0</v>
      </c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</row>
    <row r="350" spans="1:27" ht="17.5" hidden="1">
      <c r="A350" s="4" t="s">
        <v>465</v>
      </c>
      <c r="B350" s="3" t="s">
        <v>466</v>
      </c>
      <c r="C350" s="52" t="s">
        <v>141</v>
      </c>
      <c r="D350" s="53"/>
      <c r="E350" s="43">
        <f t="shared" si="5"/>
        <v>0</v>
      </c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</row>
    <row r="351" spans="1:27" ht="17.5" hidden="1">
      <c r="A351" s="29">
        <v>3150101400101</v>
      </c>
      <c r="B351" s="3" t="s">
        <v>467</v>
      </c>
      <c r="C351" s="52" t="s">
        <v>141</v>
      </c>
      <c r="D351" s="53"/>
      <c r="E351" s="43">
        <f t="shared" si="5"/>
        <v>0</v>
      </c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</row>
    <row r="352" spans="1:27" ht="17.5" hidden="1">
      <c r="A352" s="59" t="s">
        <v>468</v>
      </c>
      <c r="B352" s="3" t="s">
        <v>469</v>
      </c>
      <c r="C352" s="52" t="s">
        <v>141</v>
      </c>
      <c r="D352" s="53"/>
      <c r="E352" s="43">
        <f t="shared" si="5"/>
        <v>0</v>
      </c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</row>
    <row r="353" spans="1:27" ht="17.5" hidden="1">
      <c r="A353" s="58">
        <v>3150200300101</v>
      </c>
      <c r="B353" s="3" t="s">
        <v>470</v>
      </c>
      <c r="C353" s="52" t="s">
        <v>141</v>
      </c>
      <c r="D353" s="53"/>
      <c r="E353" s="43">
        <f t="shared" si="5"/>
        <v>0</v>
      </c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</row>
    <row r="354" spans="1:27" ht="17.5" hidden="1">
      <c r="A354" s="58">
        <v>3150201500101</v>
      </c>
      <c r="B354" s="3" t="s">
        <v>471</v>
      </c>
      <c r="C354" s="52" t="s">
        <v>442</v>
      </c>
      <c r="D354" s="53"/>
      <c r="E354" s="43">
        <f t="shared" si="5"/>
        <v>0</v>
      </c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</row>
    <row r="355" spans="1:27" ht="17.5" hidden="1">
      <c r="A355" s="60">
        <v>3150202800101</v>
      </c>
      <c r="B355" s="3" t="s">
        <v>472</v>
      </c>
      <c r="C355" s="52" t="s">
        <v>404</v>
      </c>
      <c r="D355" s="53"/>
      <c r="E355" s="43">
        <f t="shared" si="5"/>
        <v>0</v>
      </c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</row>
    <row r="356" spans="1:27" ht="17.5" hidden="1">
      <c r="A356" s="60">
        <v>3153323300101</v>
      </c>
      <c r="B356" s="5" t="s">
        <v>473</v>
      </c>
      <c r="C356" s="52" t="s">
        <v>141</v>
      </c>
      <c r="D356" s="53"/>
      <c r="E356" s="43">
        <f t="shared" si="5"/>
        <v>0</v>
      </c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</row>
    <row r="357" spans="1:27" ht="17.5" hidden="1">
      <c r="A357" s="54" t="s">
        <v>474</v>
      </c>
      <c r="B357" s="5" t="s">
        <v>475</v>
      </c>
      <c r="C357" s="52" t="s">
        <v>101</v>
      </c>
      <c r="D357" s="53"/>
      <c r="E357" s="43">
        <f t="shared" si="5"/>
        <v>0</v>
      </c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</row>
    <row r="358" spans="1:27" ht="17.5" hidden="1">
      <c r="A358" s="54" t="s">
        <v>476</v>
      </c>
      <c r="B358" s="5" t="s">
        <v>477</v>
      </c>
      <c r="C358" s="52" t="s">
        <v>101</v>
      </c>
      <c r="D358" s="53"/>
      <c r="E358" s="43">
        <f t="shared" si="5"/>
        <v>0</v>
      </c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</row>
    <row r="359" spans="1:27" ht="17.5" hidden="1">
      <c r="A359" s="54" t="s">
        <v>478</v>
      </c>
      <c r="B359" s="3" t="s">
        <v>479</v>
      </c>
      <c r="C359" s="52" t="s">
        <v>101</v>
      </c>
      <c r="D359" s="53"/>
      <c r="E359" s="43">
        <f t="shared" si="5"/>
        <v>0</v>
      </c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</row>
    <row r="360" spans="1:27" ht="17.5" hidden="1">
      <c r="A360" s="54" t="s">
        <v>480</v>
      </c>
      <c r="B360" s="5" t="s">
        <v>481</v>
      </c>
      <c r="C360" s="52" t="s">
        <v>101</v>
      </c>
      <c r="D360" s="53"/>
      <c r="E360" s="43">
        <f t="shared" si="5"/>
        <v>0</v>
      </c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</row>
    <row r="361" spans="1:27" ht="17.5" hidden="1">
      <c r="A361" s="61" t="s">
        <v>482</v>
      </c>
      <c r="B361" s="5" t="s">
        <v>483</v>
      </c>
      <c r="C361" s="52" t="s">
        <v>118</v>
      </c>
      <c r="D361" s="53"/>
      <c r="E361" s="43">
        <f t="shared" si="5"/>
        <v>0</v>
      </c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</row>
    <row r="362" spans="1:27" ht="17.5" hidden="1">
      <c r="A362" s="54" t="s">
        <v>484</v>
      </c>
      <c r="B362" s="5" t="s">
        <v>485</v>
      </c>
      <c r="C362" s="52" t="s">
        <v>139</v>
      </c>
      <c r="D362" s="53"/>
      <c r="E362" s="43">
        <f t="shared" si="5"/>
        <v>0</v>
      </c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</row>
    <row r="363" spans="1:27" ht="17.5" hidden="1">
      <c r="A363" s="54" t="s">
        <v>486</v>
      </c>
      <c r="B363" s="3" t="s">
        <v>487</v>
      </c>
      <c r="C363" s="52" t="s">
        <v>101</v>
      </c>
      <c r="D363" s="53">
        <v>120</v>
      </c>
      <c r="E363" s="43">
        <f t="shared" si="5"/>
        <v>0</v>
      </c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</row>
    <row r="364" spans="1:27" ht="17.5" hidden="1">
      <c r="A364" s="54" t="s">
        <v>488</v>
      </c>
      <c r="B364" s="3" t="s">
        <v>489</v>
      </c>
      <c r="C364" s="52" t="s">
        <v>108</v>
      </c>
      <c r="D364" s="53"/>
      <c r="E364" s="43">
        <f t="shared" si="5"/>
        <v>0</v>
      </c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</row>
    <row r="365" spans="1:27" ht="17.5" hidden="1">
      <c r="A365" s="54" t="s">
        <v>490</v>
      </c>
      <c r="B365" s="5" t="s">
        <v>491</v>
      </c>
      <c r="C365" s="52" t="s">
        <v>141</v>
      </c>
      <c r="D365" s="53"/>
      <c r="E365" s="43">
        <f t="shared" si="5"/>
        <v>0</v>
      </c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</row>
    <row r="366" spans="1:27" ht="17.5">
      <c r="A366" s="62" t="s">
        <v>492</v>
      </c>
      <c r="B366" s="30" t="s">
        <v>493</v>
      </c>
      <c r="C366" s="63" t="s">
        <v>108</v>
      </c>
      <c r="D366" s="64">
        <v>1600</v>
      </c>
      <c r="E366" s="43">
        <f t="shared" si="5"/>
        <v>10</v>
      </c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>
        <v>5</v>
      </c>
      <c r="Q366" s="44"/>
      <c r="R366" s="44">
        <v>5</v>
      </c>
      <c r="S366" s="44"/>
      <c r="T366" s="44"/>
      <c r="U366" s="44"/>
      <c r="V366" s="44"/>
      <c r="W366" s="44"/>
      <c r="X366" s="44"/>
      <c r="Y366" s="44"/>
      <c r="Z366" s="44"/>
      <c r="AA366" s="44"/>
    </row>
    <row r="367" spans="1:27" ht="17.5" hidden="1">
      <c r="A367" s="62" t="s">
        <v>492</v>
      </c>
      <c r="B367" s="30" t="s">
        <v>494</v>
      </c>
      <c r="C367" s="63" t="s">
        <v>118</v>
      </c>
      <c r="D367" s="64"/>
      <c r="E367" s="43">
        <f t="shared" si="5"/>
        <v>0</v>
      </c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</row>
    <row r="368" spans="1:27" ht="17.5" hidden="1">
      <c r="A368" s="62" t="s">
        <v>492</v>
      </c>
      <c r="B368" s="30" t="s">
        <v>495</v>
      </c>
      <c r="C368" s="63" t="s">
        <v>118</v>
      </c>
      <c r="D368" s="64"/>
      <c r="E368" s="43">
        <f t="shared" si="5"/>
        <v>0</v>
      </c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</row>
    <row r="369" spans="1:27" ht="17.5" hidden="1">
      <c r="A369" s="62" t="s">
        <v>496</v>
      </c>
      <c r="B369" s="30" t="s">
        <v>497</v>
      </c>
      <c r="C369" s="75" t="s">
        <v>141</v>
      </c>
      <c r="D369" s="76"/>
      <c r="E369" s="43">
        <f t="shared" si="5"/>
        <v>0</v>
      </c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</row>
    <row r="370" spans="1:27" ht="17.5" hidden="1">
      <c r="A370" s="61" t="s">
        <v>498</v>
      </c>
      <c r="B370" s="57" t="s">
        <v>499</v>
      </c>
      <c r="C370" s="21" t="s">
        <v>99</v>
      </c>
      <c r="D370" s="22">
        <v>285.75</v>
      </c>
      <c r="E370" s="43">
        <f t="shared" si="5"/>
        <v>0</v>
      </c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</row>
    <row r="371" spans="1:27" ht="17.5" hidden="1">
      <c r="A371" s="77" t="s">
        <v>498</v>
      </c>
      <c r="B371" s="57" t="s">
        <v>500</v>
      </c>
      <c r="C371" s="21" t="s">
        <v>404</v>
      </c>
      <c r="D371" s="22"/>
      <c r="E371" s="43">
        <f t="shared" si="5"/>
        <v>0</v>
      </c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</row>
    <row r="372" spans="1:27" ht="17.5" hidden="1">
      <c r="A372" s="77" t="s">
        <v>498</v>
      </c>
      <c r="B372" s="57" t="s">
        <v>501</v>
      </c>
      <c r="C372" s="21" t="s">
        <v>404</v>
      </c>
      <c r="D372" s="22"/>
      <c r="E372" s="43">
        <f t="shared" si="5"/>
        <v>0</v>
      </c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</row>
    <row r="373" spans="1:27" ht="17.5" hidden="1">
      <c r="A373" s="23" t="s">
        <v>502</v>
      </c>
      <c r="B373" s="24" t="s">
        <v>503</v>
      </c>
      <c r="C373" s="66" t="s">
        <v>158</v>
      </c>
      <c r="D373" s="67"/>
      <c r="E373" s="43">
        <f t="shared" si="5"/>
        <v>0</v>
      </c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</row>
    <row r="374" spans="1:27" ht="17.5" hidden="1">
      <c r="A374" s="23" t="s">
        <v>502</v>
      </c>
      <c r="B374" s="24" t="s">
        <v>504</v>
      </c>
      <c r="C374" s="66" t="s">
        <v>158</v>
      </c>
      <c r="D374" s="67"/>
      <c r="E374" s="43">
        <f t="shared" si="5"/>
        <v>0</v>
      </c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</row>
    <row r="375" spans="1:27" ht="17.5" hidden="1">
      <c r="A375" s="23" t="s">
        <v>502</v>
      </c>
      <c r="B375" s="24" t="s">
        <v>505</v>
      </c>
      <c r="C375" s="66" t="s">
        <v>158</v>
      </c>
      <c r="D375" s="67"/>
      <c r="E375" s="43">
        <f t="shared" si="5"/>
        <v>0</v>
      </c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</row>
    <row r="376" spans="1:27" ht="17.5" hidden="1">
      <c r="A376" s="23" t="s">
        <v>502</v>
      </c>
      <c r="B376" s="65" t="s">
        <v>506</v>
      </c>
      <c r="C376" s="66" t="s">
        <v>158</v>
      </c>
      <c r="D376" s="67"/>
      <c r="E376" s="43">
        <f t="shared" si="5"/>
        <v>0</v>
      </c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</row>
    <row r="377" spans="1:27" ht="17.5" hidden="1">
      <c r="A377" s="23" t="s">
        <v>502</v>
      </c>
      <c r="B377" s="24" t="s">
        <v>507</v>
      </c>
      <c r="C377" s="66" t="s">
        <v>158</v>
      </c>
      <c r="D377" s="67"/>
      <c r="E377" s="43">
        <f t="shared" si="5"/>
        <v>0</v>
      </c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</row>
    <row r="378" spans="1:27" ht="17.5" hidden="1">
      <c r="A378" s="68" t="s">
        <v>502</v>
      </c>
      <c r="B378" s="65" t="s">
        <v>508</v>
      </c>
      <c r="C378" s="66" t="s">
        <v>158</v>
      </c>
      <c r="D378" s="67"/>
      <c r="E378" s="43">
        <f t="shared" si="5"/>
        <v>0</v>
      </c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</row>
    <row r="379" spans="1:27" ht="17.5" hidden="1">
      <c r="A379" s="68" t="s">
        <v>502</v>
      </c>
      <c r="B379" s="65" t="s">
        <v>509</v>
      </c>
      <c r="C379" s="66" t="s">
        <v>158</v>
      </c>
      <c r="D379" s="67"/>
      <c r="E379" s="43">
        <f t="shared" si="5"/>
        <v>0</v>
      </c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</row>
    <row r="380" spans="1:27" ht="17.5" hidden="1">
      <c r="A380" s="68" t="s">
        <v>502</v>
      </c>
      <c r="B380" s="65" t="s">
        <v>510</v>
      </c>
      <c r="C380" s="66" t="s">
        <v>158</v>
      </c>
      <c r="D380" s="67"/>
      <c r="E380" s="43">
        <f t="shared" si="5"/>
        <v>0</v>
      </c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</row>
    <row r="381" spans="1:27" ht="17.5" hidden="1">
      <c r="A381" s="68" t="s">
        <v>502</v>
      </c>
      <c r="B381" s="65" t="s">
        <v>511</v>
      </c>
      <c r="C381" s="66" t="s">
        <v>158</v>
      </c>
      <c r="D381" s="67"/>
      <c r="E381" s="43">
        <f t="shared" si="5"/>
        <v>0</v>
      </c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</row>
    <row r="382" spans="1:27" ht="17.5" hidden="1">
      <c r="A382" s="68" t="s">
        <v>502</v>
      </c>
      <c r="B382" s="65" t="s">
        <v>512</v>
      </c>
      <c r="C382" s="66" t="s">
        <v>158</v>
      </c>
      <c r="D382" s="67"/>
      <c r="E382" s="43">
        <f t="shared" si="5"/>
        <v>0</v>
      </c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</row>
    <row r="383" spans="1:27" ht="17.5" hidden="1">
      <c r="A383" s="68" t="s">
        <v>502</v>
      </c>
      <c r="B383" s="65" t="s">
        <v>513</v>
      </c>
      <c r="C383" s="66" t="s">
        <v>158</v>
      </c>
      <c r="D383" s="67"/>
      <c r="E383" s="43">
        <f t="shared" si="5"/>
        <v>0</v>
      </c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</row>
    <row r="384" spans="1:27" ht="17.5" hidden="1">
      <c r="A384" s="68" t="s">
        <v>502</v>
      </c>
      <c r="B384" s="65" t="s">
        <v>514</v>
      </c>
      <c r="C384" s="66" t="s">
        <v>158</v>
      </c>
      <c r="D384" s="67"/>
      <c r="E384" s="43">
        <f t="shared" si="5"/>
        <v>0</v>
      </c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</row>
    <row r="385" spans="1:27" ht="17.5" hidden="1">
      <c r="A385" s="68" t="s">
        <v>502</v>
      </c>
      <c r="B385" s="65" t="s">
        <v>515</v>
      </c>
      <c r="C385" s="6" t="s">
        <v>158</v>
      </c>
      <c r="D385" s="7"/>
      <c r="E385" s="43">
        <f t="shared" si="5"/>
        <v>0</v>
      </c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</row>
    <row r="386" spans="1:27" ht="17.5" hidden="1">
      <c r="A386" s="68" t="s">
        <v>502</v>
      </c>
      <c r="B386" s="8" t="s">
        <v>516</v>
      </c>
      <c r="C386" s="6" t="s">
        <v>158</v>
      </c>
      <c r="D386" s="7"/>
      <c r="E386" s="43">
        <f t="shared" si="5"/>
        <v>0</v>
      </c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</row>
    <row r="387" spans="1:27" ht="17.5" hidden="1">
      <c r="A387" s="68" t="s">
        <v>502</v>
      </c>
      <c r="B387" s="8" t="s">
        <v>517</v>
      </c>
      <c r="C387" s="6" t="s">
        <v>158</v>
      </c>
      <c r="D387" s="7"/>
      <c r="E387" s="43">
        <f t="shared" si="5"/>
        <v>0</v>
      </c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</row>
    <row r="388" spans="1:27" ht="17.5" hidden="1">
      <c r="A388" s="68" t="s">
        <v>502</v>
      </c>
      <c r="B388" s="8" t="s">
        <v>518</v>
      </c>
      <c r="C388" s="6" t="s">
        <v>158</v>
      </c>
      <c r="D388" s="7"/>
      <c r="E388" s="43">
        <f t="shared" ref="E388:E451" si="6">SUM(F388:Z388)</f>
        <v>0</v>
      </c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</row>
    <row r="389" spans="1:27" ht="17.5" hidden="1">
      <c r="A389" s="68" t="s">
        <v>502</v>
      </c>
      <c r="B389" s="8" t="s">
        <v>519</v>
      </c>
      <c r="C389" s="6" t="s">
        <v>158</v>
      </c>
      <c r="D389" s="7"/>
      <c r="E389" s="43">
        <f t="shared" si="6"/>
        <v>0</v>
      </c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</row>
    <row r="390" spans="1:27" ht="17.5" hidden="1">
      <c r="A390" s="68" t="s">
        <v>502</v>
      </c>
      <c r="B390" s="8" t="s">
        <v>520</v>
      </c>
      <c r="C390" s="6" t="s">
        <v>158</v>
      </c>
      <c r="D390" s="7"/>
      <c r="E390" s="43">
        <f t="shared" si="6"/>
        <v>0</v>
      </c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</row>
    <row r="391" spans="1:27" ht="17.5" hidden="1">
      <c r="A391" s="68" t="s">
        <v>502</v>
      </c>
      <c r="B391" s="8" t="s">
        <v>521</v>
      </c>
      <c r="C391" s="6" t="s">
        <v>158</v>
      </c>
      <c r="D391" s="7"/>
      <c r="E391" s="43">
        <f t="shared" si="6"/>
        <v>0</v>
      </c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</row>
    <row r="392" spans="1:27" ht="17.5" hidden="1">
      <c r="A392" s="68" t="s">
        <v>502</v>
      </c>
      <c r="B392" s="8" t="s">
        <v>522</v>
      </c>
      <c r="C392" s="66" t="s">
        <v>158</v>
      </c>
      <c r="D392" s="67"/>
      <c r="E392" s="43">
        <f t="shared" si="6"/>
        <v>0</v>
      </c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</row>
    <row r="393" spans="1:27" ht="17.5" hidden="1">
      <c r="A393" s="68" t="s">
        <v>502</v>
      </c>
      <c r="B393" s="8" t="s">
        <v>523</v>
      </c>
      <c r="C393" s="66" t="s">
        <v>158</v>
      </c>
      <c r="D393" s="67"/>
      <c r="E393" s="43">
        <f t="shared" si="6"/>
        <v>0</v>
      </c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</row>
    <row r="394" spans="1:27" ht="17.5" hidden="1">
      <c r="A394" s="68" t="s">
        <v>502</v>
      </c>
      <c r="B394" s="65" t="s">
        <v>524</v>
      </c>
      <c r="C394" s="66" t="s">
        <v>158</v>
      </c>
      <c r="D394" s="67"/>
      <c r="E394" s="43">
        <f t="shared" si="6"/>
        <v>0</v>
      </c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</row>
    <row r="395" spans="1:27" ht="17.5" hidden="1">
      <c r="A395" s="68" t="s">
        <v>502</v>
      </c>
      <c r="B395" s="65" t="s">
        <v>525</v>
      </c>
      <c r="C395" s="25" t="s">
        <v>158</v>
      </c>
      <c r="D395" s="26"/>
      <c r="E395" s="43">
        <f t="shared" si="6"/>
        <v>0</v>
      </c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</row>
    <row r="396" spans="1:27" ht="17.5" hidden="1">
      <c r="A396" s="68" t="s">
        <v>502</v>
      </c>
      <c r="B396" s="65" t="s">
        <v>526</v>
      </c>
      <c r="C396" s="66" t="s">
        <v>158</v>
      </c>
      <c r="D396" s="67"/>
      <c r="E396" s="43">
        <f t="shared" si="6"/>
        <v>0</v>
      </c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</row>
    <row r="397" spans="1:27" ht="17.5" hidden="1">
      <c r="A397" s="68" t="s">
        <v>502</v>
      </c>
      <c r="B397" s="65" t="s">
        <v>527</v>
      </c>
      <c r="C397" s="66" t="s">
        <v>158</v>
      </c>
      <c r="D397" s="67"/>
      <c r="E397" s="43">
        <f t="shared" si="6"/>
        <v>0</v>
      </c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</row>
    <row r="398" spans="1:27" ht="17.5" hidden="1">
      <c r="A398" s="68" t="s">
        <v>502</v>
      </c>
      <c r="B398" s="65" t="s">
        <v>528</v>
      </c>
      <c r="C398" s="66" t="s">
        <v>158</v>
      </c>
      <c r="D398" s="67"/>
      <c r="E398" s="43">
        <f t="shared" si="6"/>
        <v>0</v>
      </c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</row>
    <row r="399" spans="1:27" ht="17.5" hidden="1">
      <c r="A399" s="68" t="s">
        <v>502</v>
      </c>
      <c r="B399" s="65" t="s">
        <v>529</v>
      </c>
      <c r="C399" s="66" t="s">
        <v>158</v>
      </c>
      <c r="D399" s="67"/>
      <c r="E399" s="43">
        <f t="shared" si="6"/>
        <v>0</v>
      </c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</row>
    <row r="400" spans="1:27" ht="17.5" hidden="1">
      <c r="A400" s="68" t="s">
        <v>502</v>
      </c>
      <c r="B400" s="65" t="s">
        <v>530</v>
      </c>
      <c r="C400" s="66" t="s">
        <v>158</v>
      </c>
      <c r="D400" s="67"/>
      <c r="E400" s="43">
        <f t="shared" si="6"/>
        <v>0</v>
      </c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</row>
    <row r="401" spans="1:27" ht="17.5" hidden="1">
      <c r="A401" s="68" t="s">
        <v>502</v>
      </c>
      <c r="B401" s="65" t="s">
        <v>531</v>
      </c>
      <c r="C401" s="66" t="s">
        <v>158</v>
      </c>
      <c r="D401" s="67"/>
      <c r="E401" s="43">
        <f t="shared" si="6"/>
        <v>0</v>
      </c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</row>
    <row r="402" spans="1:27" ht="17.5" hidden="1">
      <c r="A402" s="68" t="s">
        <v>502</v>
      </c>
      <c r="B402" s="65" t="s">
        <v>532</v>
      </c>
      <c r="C402" s="66" t="s">
        <v>158</v>
      </c>
      <c r="D402" s="67"/>
      <c r="E402" s="43">
        <f t="shared" si="6"/>
        <v>0</v>
      </c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</row>
    <row r="403" spans="1:27" ht="17.5" hidden="1">
      <c r="A403" s="68" t="s">
        <v>502</v>
      </c>
      <c r="B403" s="69" t="s">
        <v>533</v>
      </c>
      <c r="C403" s="66" t="s">
        <v>158</v>
      </c>
      <c r="D403" s="67"/>
      <c r="E403" s="43">
        <f t="shared" si="6"/>
        <v>0</v>
      </c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</row>
    <row r="404" spans="1:27" ht="17.5" hidden="1">
      <c r="A404" s="68" t="s">
        <v>502</v>
      </c>
      <c r="B404" s="78" t="s">
        <v>534</v>
      </c>
      <c r="C404" s="66" t="s">
        <v>158</v>
      </c>
      <c r="D404" s="67"/>
      <c r="E404" s="43">
        <f t="shared" si="6"/>
        <v>0</v>
      </c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</row>
    <row r="405" spans="1:27" ht="17.5" hidden="1">
      <c r="A405" s="68" t="s">
        <v>502</v>
      </c>
      <c r="B405" s="8" t="s">
        <v>535</v>
      </c>
      <c r="C405" s="66" t="s">
        <v>158</v>
      </c>
      <c r="D405" s="67"/>
      <c r="E405" s="43">
        <f t="shared" si="6"/>
        <v>0</v>
      </c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</row>
    <row r="406" spans="1:27" ht="17.5" hidden="1">
      <c r="A406" s="68" t="s">
        <v>502</v>
      </c>
      <c r="B406" s="8" t="s">
        <v>536</v>
      </c>
      <c r="C406" s="66" t="s">
        <v>158</v>
      </c>
      <c r="D406" s="67"/>
      <c r="E406" s="43">
        <f t="shared" si="6"/>
        <v>0</v>
      </c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</row>
    <row r="407" spans="1:27" ht="17.5" hidden="1">
      <c r="A407" s="68" t="s">
        <v>502</v>
      </c>
      <c r="B407" s="8" t="s">
        <v>537</v>
      </c>
      <c r="C407" s="66" t="s">
        <v>158</v>
      </c>
      <c r="D407" s="67"/>
      <c r="E407" s="43">
        <f t="shared" si="6"/>
        <v>0</v>
      </c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</row>
    <row r="408" spans="1:27" ht="17.5" hidden="1">
      <c r="A408" s="68" t="s">
        <v>502</v>
      </c>
      <c r="B408" s="8" t="s">
        <v>538</v>
      </c>
      <c r="C408" s="66" t="s">
        <v>158</v>
      </c>
      <c r="D408" s="67"/>
      <c r="E408" s="43">
        <f t="shared" si="6"/>
        <v>0</v>
      </c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</row>
    <row r="409" spans="1:27" ht="17.5" hidden="1">
      <c r="A409" s="68" t="s">
        <v>502</v>
      </c>
      <c r="B409" s="8" t="s">
        <v>539</v>
      </c>
      <c r="C409" s="66" t="s">
        <v>158</v>
      </c>
      <c r="D409" s="67"/>
      <c r="E409" s="43">
        <f t="shared" si="6"/>
        <v>0</v>
      </c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</row>
    <row r="410" spans="1:27" ht="17.5" hidden="1">
      <c r="A410" s="68" t="s">
        <v>502</v>
      </c>
      <c r="B410" s="8" t="s">
        <v>27</v>
      </c>
      <c r="C410" s="66" t="s">
        <v>158</v>
      </c>
      <c r="D410" s="67"/>
      <c r="E410" s="43">
        <f t="shared" si="6"/>
        <v>0</v>
      </c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</row>
    <row r="411" spans="1:27" ht="17.5" hidden="1">
      <c r="A411" s="68" t="s">
        <v>502</v>
      </c>
      <c r="B411" s="8" t="s">
        <v>540</v>
      </c>
      <c r="C411" s="66" t="s">
        <v>158</v>
      </c>
      <c r="D411" s="67"/>
      <c r="E411" s="43">
        <f t="shared" si="6"/>
        <v>0</v>
      </c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</row>
    <row r="412" spans="1:27" ht="17.5" hidden="1">
      <c r="A412" s="68" t="s">
        <v>502</v>
      </c>
      <c r="B412" s="8" t="s">
        <v>541</v>
      </c>
      <c r="C412" s="66" t="s">
        <v>158</v>
      </c>
      <c r="D412" s="67"/>
      <c r="E412" s="43">
        <f t="shared" si="6"/>
        <v>0</v>
      </c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</row>
    <row r="413" spans="1:27" ht="17.5" hidden="1">
      <c r="A413" s="68" t="s">
        <v>502</v>
      </c>
      <c r="B413" s="8" t="s">
        <v>542</v>
      </c>
      <c r="C413" s="66" t="s">
        <v>158</v>
      </c>
      <c r="D413" s="67"/>
      <c r="E413" s="43">
        <f t="shared" si="6"/>
        <v>0</v>
      </c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</row>
    <row r="414" spans="1:27" ht="17.5" hidden="1">
      <c r="A414" s="68" t="s">
        <v>502</v>
      </c>
      <c r="B414" s="8" t="s">
        <v>543</v>
      </c>
      <c r="C414" s="66" t="s">
        <v>158</v>
      </c>
      <c r="D414" s="67"/>
      <c r="E414" s="43">
        <f t="shared" si="6"/>
        <v>0</v>
      </c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</row>
    <row r="415" spans="1:27" ht="17.5" hidden="1">
      <c r="A415" s="68" t="s">
        <v>502</v>
      </c>
      <c r="B415" s="8" t="s">
        <v>544</v>
      </c>
      <c r="C415" s="66" t="s">
        <v>158</v>
      </c>
      <c r="D415" s="67"/>
      <c r="E415" s="43">
        <f t="shared" si="6"/>
        <v>0</v>
      </c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</row>
    <row r="416" spans="1:27" ht="17.5" hidden="1">
      <c r="A416" s="68" t="s">
        <v>502</v>
      </c>
      <c r="B416" s="8" t="s">
        <v>545</v>
      </c>
      <c r="C416" s="66" t="s">
        <v>158</v>
      </c>
      <c r="D416" s="67"/>
      <c r="E416" s="43">
        <f t="shared" si="6"/>
        <v>0</v>
      </c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</row>
    <row r="417" spans="1:27" ht="17.5" hidden="1">
      <c r="A417" s="68" t="s">
        <v>502</v>
      </c>
      <c r="B417" s="8" t="s">
        <v>546</v>
      </c>
      <c r="C417" s="66" t="s">
        <v>158</v>
      </c>
      <c r="D417" s="67"/>
      <c r="E417" s="43">
        <f t="shared" si="6"/>
        <v>0</v>
      </c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</row>
    <row r="418" spans="1:27" ht="17.5" hidden="1">
      <c r="A418" s="68" t="s">
        <v>502</v>
      </c>
      <c r="B418" s="8" t="s">
        <v>547</v>
      </c>
      <c r="C418" s="66" t="s">
        <v>158</v>
      </c>
      <c r="D418" s="67"/>
      <c r="E418" s="43">
        <f t="shared" si="6"/>
        <v>0</v>
      </c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</row>
    <row r="419" spans="1:27" ht="17.5" hidden="1">
      <c r="A419" s="68" t="s">
        <v>502</v>
      </c>
      <c r="B419" s="8" t="s">
        <v>548</v>
      </c>
      <c r="C419" s="66" t="s">
        <v>118</v>
      </c>
      <c r="D419" s="67"/>
      <c r="E419" s="43">
        <f t="shared" si="6"/>
        <v>0</v>
      </c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</row>
    <row r="420" spans="1:27" ht="17.5" hidden="1">
      <c r="A420" s="9" t="s">
        <v>502</v>
      </c>
      <c r="B420" s="65" t="s">
        <v>549</v>
      </c>
      <c r="C420" s="66" t="s">
        <v>118</v>
      </c>
      <c r="D420" s="67"/>
      <c r="E420" s="43">
        <f t="shared" si="6"/>
        <v>0</v>
      </c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</row>
    <row r="421" spans="1:27" ht="17.5" hidden="1">
      <c r="A421" s="9" t="s">
        <v>502</v>
      </c>
      <c r="B421" s="65" t="s">
        <v>550</v>
      </c>
      <c r="C421" s="66" t="s">
        <v>101</v>
      </c>
      <c r="D421" s="67"/>
      <c r="E421" s="43">
        <f t="shared" si="6"/>
        <v>0</v>
      </c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</row>
    <row r="422" spans="1:27" ht="17.5" hidden="1">
      <c r="A422" s="9" t="s">
        <v>502</v>
      </c>
      <c r="B422" s="65" t="s">
        <v>551</v>
      </c>
      <c r="C422" s="66" t="s">
        <v>158</v>
      </c>
      <c r="D422" s="67"/>
      <c r="E422" s="43">
        <f t="shared" si="6"/>
        <v>0</v>
      </c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</row>
    <row r="423" spans="1:27" ht="17.5" hidden="1">
      <c r="A423" s="9" t="s">
        <v>552</v>
      </c>
      <c r="B423" s="65" t="s">
        <v>553</v>
      </c>
      <c r="C423" s="66" t="s">
        <v>108</v>
      </c>
      <c r="D423" s="67"/>
      <c r="E423" s="43">
        <f t="shared" si="6"/>
        <v>0</v>
      </c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</row>
    <row r="424" spans="1:27" ht="17.5" hidden="1">
      <c r="A424" s="10" t="s">
        <v>554</v>
      </c>
      <c r="B424" s="57" t="s">
        <v>555</v>
      </c>
      <c r="C424" s="52" t="s">
        <v>118</v>
      </c>
      <c r="D424" s="67"/>
      <c r="E424" s="43">
        <f t="shared" si="6"/>
        <v>0</v>
      </c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</row>
    <row r="425" spans="1:27" ht="17.5" hidden="1">
      <c r="A425" s="10" t="s">
        <v>554</v>
      </c>
      <c r="B425" s="57" t="s">
        <v>556</v>
      </c>
      <c r="C425" s="52" t="s">
        <v>118</v>
      </c>
      <c r="D425" s="53"/>
      <c r="E425" s="43">
        <f t="shared" si="6"/>
        <v>0</v>
      </c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</row>
    <row r="426" spans="1:27" ht="17.5" hidden="1">
      <c r="A426" s="10" t="s">
        <v>554</v>
      </c>
      <c r="B426" s="57" t="s">
        <v>557</v>
      </c>
      <c r="C426" s="52" t="s">
        <v>118</v>
      </c>
      <c r="D426" s="53"/>
      <c r="E426" s="43">
        <f t="shared" si="6"/>
        <v>0</v>
      </c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</row>
    <row r="427" spans="1:27" ht="17.5" hidden="1">
      <c r="A427" s="10" t="s">
        <v>554</v>
      </c>
      <c r="B427" s="57" t="s">
        <v>558</v>
      </c>
      <c r="C427" s="52" t="s">
        <v>118</v>
      </c>
      <c r="D427" s="53"/>
      <c r="E427" s="43">
        <f t="shared" si="6"/>
        <v>0</v>
      </c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</row>
    <row r="428" spans="1:27" ht="17.5" hidden="1">
      <c r="A428" s="10" t="s">
        <v>554</v>
      </c>
      <c r="B428" s="57" t="s">
        <v>559</v>
      </c>
      <c r="C428" s="52" t="s">
        <v>118</v>
      </c>
      <c r="D428" s="53"/>
      <c r="E428" s="43">
        <f t="shared" si="6"/>
        <v>0</v>
      </c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</row>
    <row r="429" spans="1:27" ht="17.5" hidden="1">
      <c r="A429" s="10" t="s">
        <v>554</v>
      </c>
      <c r="B429" s="57" t="s">
        <v>560</v>
      </c>
      <c r="C429" s="52" t="s">
        <v>118</v>
      </c>
      <c r="D429" s="53"/>
      <c r="E429" s="43">
        <f t="shared" si="6"/>
        <v>0</v>
      </c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</row>
    <row r="430" spans="1:27" ht="17.5" hidden="1">
      <c r="A430" s="10" t="s">
        <v>554</v>
      </c>
      <c r="B430" s="57" t="s">
        <v>561</v>
      </c>
      <c r="C430" s="52" t="s">
        <v>118</v>
      </c>
      <c r="D430" s="53"/>
      <c r="E430" s="43">
        <f t="shared" si="6"/>
        <v>0</v>
      </c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</row>
    <row r="431" spans="1:27" ht="17.5" hidden="1">
      <c r="A431" s="10" t="s">
        <v>554</v>
      </c>
      <c r="B431" s="57" t="s">
        <v>562</v>
      </c>
      <c r="C431" s="52" t="s">
        <v>118</v>
      </c>
      <c r="D431" s="53"/>
      <c r="E431" s="43">
        <f t="shared" si="6"/>
        <v>0</v>
      </c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</row>
    <row r="432" spans="1:27" ht="17.5" hidden="1">
      <c r="A432" s="10" t="s">
        <v>554</v>
      </c>
      <c r="B432" s="57" t="s">
        <v>563</v>
      </c>
      <c r="C432" s="52" t="s">
        <v>118</v>
      </c>
      <c r="D432" s="53"/>
      <c r="E432" s="43">
        <f t="shared" si="6"/>
        <v>0</v>
      </c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</row>
    <row r="433" spans="1:27" ht="17.5" hidden="1">
      <c r="A433" s="10" t="s">
        <v>554</v>
      </c>
      <c r="B433" s="57" t="s">
        <v>564</v>
      </c>
      <c r="C433" s="52" t="s">
        <v>118</v>
      </c>
      <c r="D433" s="53"/>
      <c r="E433" s="43">
        <f t="shared" si="6"/>
        <v>0</v>
      </c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</row>
    <row r="434" spans="1:27" ht="17.5" hidden="1">
      <c r="A434" s="10" t="s">
        <v>554</v>
      </c>
      <c r="B434" s="57" t="s">
        <v>565</v>
      </c>
      <c r="C434" s="52" t="s">
        <v>118</v>
      </c>
      <c r="D434" s="53"/>
      <c r="E434" s="43">
        <f t="shared" si="6"/>
        <v>0</v>
      </c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</row>
    <row r="435" spans="1:27" ht="17.5" hidden="1">
      <c r="A435" s="10" t="s">
        <v>554</v>
      </c>
      <c r="B435" s="57" t="s">
        <v>555</v>
      </c>
      <c r="C435" s="52" t="s">
        <v>118</v>
      </c>
      <c r="D435" s="53"/>
      <c r="E435" s="43">
        <f t="shared" si="6"/>
        <v>0</v>
      </c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</row>
    <row r="436" spans="1:27" ht="17.5" hidden="1">
      <c r="A436" s="10" t="s">
        <v>554</v>
      </c>
      <c r="B436" s="57" t="s">
        <v>566</v>
      </c>
      <c r="C436" s="52" t="s">
        <v>118</v>
      </c>
      <c r="D436" s="53"/>
      <c r="E436" s="43">
        <f t="shared" si="6"/>
        <v>0</v>
      </c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</row>
    <row r="437" spans="1:27" ht="17.5" hidden="1">
      <c r="A437" s="10" t="s">
        <v>554</v>
      </c>
      <c r="B437" s="57" t="s">
        <v>567</v>
      </c>
      <c r="C437" s="52" t="s">
        <v>118</v>
      </c>
      <c r="D437" s="53"/>
      <c r="E437" s="43">
        <f t="shared" si="6"/>
        <v>0</v>
      </c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</row>
    <row r="438" spans="1:27" ht="17.5" hidden="1">
      <c r="A438" s="10" t="s">
        <v>554</v>
      </c>
      <c r="B438" s="57" t="s">
        <v>568</v>
      </c>
      <c r="C438" s="52" t="s">
        <v>118</v>
      </c>
      <c r="D438" s="53"/>
      <c r="E438" s="43">
        <f t="shared" si="6"/>
        <v>0</v>
      </c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</row>
    <row r="439" spans="1:27" ht="17.5" hidden="1">
      <c r="A439" s="10" t="s">
        <v>554</v>
      </c>
      <c r="B439" s="57" t="s">
        <v>569</v>
      </c>
      <c r="C439" s="52" t="s">
        <v>118</v>
      </c>
      <c r="D439" s="53"/>
      <c r="E439" s="43">
        <f t="shared" si="6"/>
        <v>0</v>
      </c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</row>
    <row r="440" spans="1:27" ht="17.5" hidden="1">
      <c r="A440" s="10" t="s">
        <v>554</v>
      </c>
      <c r="B440" s="57" t="s">
        <v>570</v>
      </c>
      <c r="C440" s="52" t="s">
        <v>407</v>
      </c>
      <c r="D440" s="53"/>
      <c r="E440" s="43">
        <f t="shared" si="6"/>
        <v>0</v>
      </c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</row>
    <row r="441" spans="1:27" ht="17.5" hidden="1">
      <c r="A441" s="10" t="s">
        <v>554</v>
      </c>
      <c r="B441" s="57" t="s">
        <v>571</v>
      </c>
      <c r="C441" s="52" t="s">
        <v>407</v>
      </c>
      <c r="D441" s="53"/>
      <c r="E441" s="43">
        <f t="shared" si="6"/>
        <v>0</v>
      </c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</row>
    <row r="442" spans="1:27" ht="17.5">
      <c r="A442" s="10" t="s">
        <v>554</v>
      </c>
      <c r="B442" s="57" t="s">
        <v>572</v>
      </c>
      <c r="C442" s="52" t="s">
        <v>407</v>
      </c>
      <c r="D442" s="53"/>
      <c r="E442" s="43">
        <f t="shared" si="6"/>
        <v>1</v>
      </c>
      <c r="F442" s="44"/>
      <c r="G442" s="44"/>
      <c r="H442" s="44"/>
      <c r="I442" s="44"/>
      <c r="J442" s="44">
        <v>1</v>
      </c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</row>
    <row r="443" spans="1:27" ht="17.5" hidden="1">
      <c r="A443" s="10" t="s">
        <v>554</v>
      </c>
      <c r="B443" s="57" t="s">
        <v>573</v>
      </c>
      <c r="C443" s="52" t="s">
        <v>407</v>
      </c>
      <c r="D443" s="53">
        <v>440</v>
      </c>
      <c r="E443" s="43">
        <f t="shared" si="6"/>
        <v>0</v>
      </c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</row>
    <row r="444" spans="1:27" ht="17.5" hidden="1">
      <c r="A444" s="10" t="s">
        <v>554</v>
      </c>
      <c r="B444" s="57" t="s">
        <v>574</v>
      </c>
      <c r="C444" s="52" t="s">
        <v>407</v>
      </c>
      <c r="D444" s="53"/>
      <c r="E444" s="43">
        <f t="shared" si="6"/>
        <v>0</v>
      </c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</row>
    <row r="445" spans="1:27" ht="17.5" hidden="1">
      <c r="A445" s="10" t="s">
        <v>575</v>
      </c>
      <c r="B445" s="57" t="s">
        <v>576</v>
      </c>
      <c r="C445" s="52" t="s">
        <v>141</v>
      </c>
      <c r="D445" s="67">
        <v>132</v>
      </c>
      <c r="E445" s="43">
        <f t="shared" si="6"/>
        <v>0</v>
      </c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</row>
    <row r="446" spans="1:27" ht="17.5">
      <c r="A446" s="10" t="s">
        <v>577</v>
      </c>
      <c r="B446" s="57" t="s">
        <v>578</v>
      </c>
      <c r="C446" s="52" t="s">
        <v>141</v>
      </c>
      <c r="D446" s="67">
        <v>66</v>
      </c>
      <c r="E446" s="43">
        <f t="shared" si="6"/>
        <v>110</v>
      </c>
      <c r="F446" s="44"/>
      <c r="G446" s="44"/>
      <c r="H446" s="44"/>
      <c r="I446" s="44">
        <v>20</v>
      </c>
      <c r="J446" s="44">
        <v>20</v>
      </c>
      <c r="K446" s="44">
        <v>15</v>
      </c>
      <c r="L446" s="44"/>
      <c r="M446" s="44"/>
      <c r="N446" s="44">
        <v>10</v>
      </c>
      <c r="O446" s="44"/>
      <c r="P446" s="44"/>
      <c r="Q446" s="44">
        <v>15</v>
      </c>
      <c r="R446" s="44"/>
      <c r="S446" s="44">
        <v>15</v>
      </c>
      <c r="T446" s="44">
        <v>3</v>
      </c>
      <c r="U446" s="44">
        <v>3</v>
      </c>
      <c r="V446" s="44">
        <v>3</v>
      </c>
      <c r="W446" s="44">
        <v>3</v>
      </c>
      <c r="X446" s="44">
        <v>3</v>
      </c>
      <c r="Y446" s="44"/>
      <c r="Z446" s="44"/>
      <c r="AA446" s="44"/>
    </row>
    <row r="447" spans="1:27" ht="17.5" hidden="1">
      <c r="A447" s="10" t="s">
        <v>579</v>
      </c>
      <c r="B447" s="57" t="s">
        <v>580</v>
      </c>
      <c r="C447" s="52" t="s">
        <v>581</v>
      </c>
      <c r="D447" s="53"/>
      <c r="E447" s="43">
        <f t="shared" si="6"/>
        <v>0</v>
      </c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</row>
    <row r="448" spans="1:27" ht="17.5" hidden="1">
      <c r="A448" s="31" t="s">
        <v>579</v>
      </c>
      <c r="B448" s="57" t="s">
        <v>582</v>
      </c>
      <c r="C448" s="52" t="s">
        <v>141</v>
      </c>
      <c r="D448" s="53"/>
      <c r="E448" s="43">
        <f t="shared" si="6"/>
        <v>0</v>
      </c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</row>
    <row r="449" spans="1:27" ht="17.5" hidden="1">
      <c r="A449" s="70" t="s">
        <v>579</v>
      </c>
      <c r="B449" s="57" t="s">
        <v>583</v>
      </c>
      <c r="C449" s="52" t="s">
        <v>101</v>
      </c>
      <c r="D449" s="53"/>
      <c r="E449" s="43">
        <f t="shared" si="6"/>
        <v>0</v>
      </c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</row>
    <row r="450" spans="1:27" ht="17.5" hidden="1">
      <c r="A450" s="70" t="s">
        <v>579</v>
      </c>
      <c r="B450" s="57" t="s">
        <v>584</v>
      </c>
      <c r="C450" s="52" t="s">
        <v>101</v>
      </c>
      <c r="D450" s="53"/>
      <c r="E450" s="43">
        <f t="shared" si="6"/>
        <v>0</v>
      </c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</row>
    <row r="451" spans="1:27" ht="17.5" hidden="1">
      <c r="A451" s="70" t="s">
        <v>579</v>
      </c>
      <c r="B451" s="57" t="s">
        <v>585</v>
      </c>
      <c r="C451" s="52" t="s">
        <v>101</v>
      </c>
      <c r="D451" s="53"/>
      <c r="E451" s="43">
        <f t="shared" si="6"/>
        <v>0</v>
      </c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</row>
    <row r="452" spans="1:27" ht="17.5" hidden="1">
      <c r="A452" s="70" t="s">
        <v>579</v>
      </c>
      <c r="B452" s="57" t="s">
        <v>586</v>
      </c>
      <c r="C452" s="52" t="s">
        <v>139</v>
      </c>
      <c r="D452" s="53"/>
      <c r="E452" s="43">
        <f t="shared" ref="E452:E506" si="7">SUM(F452:Z452)</f>
        <v>0</v>
      </c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</row>
    <row r="453" spans="1:27" ht="17.5" hidden="1">
      <c r="A453" s="70" t="s">
        <v>579</v>
      </c>
      <c r="B453" s="57" t="s">
        <v>587</v>
      </c>
      <c r="C453" s="52" t="s">
        <v>407</v>
      </c>
      <c r="D453" s="53"/>
      <c r="E453" s="43">
        <f t="shared" si="7"/>
        <v>0</v>
      </c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</row>
    <row r="454" spans="1:27" ht="17.5" hidden="1">
      <c r="A454" s="70" t="s">
        <v>579</v>
      </c>
      <c r="B454" s="57" t="s">
        <v>588</v>
      </c>
      <c r="C454" s="52" t="s">
        <v>118</v>
      </c>
      <c r="D454" s="53"/>
      <c r="E454" s="43">
        <f t="shared" si="7"/>
        <v>0</v>
      </c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</row>
    <row r="455" spans="1:27" ht="17.5" hidden="1">
      <c r="A455" s="70" t="s">
        <v>579</v>
      </c>
      <c r="B455" s="57" t="s">
        <v>589</v>
      </c>
      <c r="C455" s="52" t="s">
        <v>118</v>
      </c>
      <c r="D455" s="53"/>
      <c r="E455" s="43">
        <f t="shared" si="7"/>
        <v>0</v>
      </c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</row>
    <row r="456" spans="1:27" ht="17.5" hidden="1">
      <c r="A456" s="70" t="s">
        <v>579</v>
      </c>
      <c r="B456" s="57" t="s">
        <v>590</v>
      </c>
      <c r="C456" s="52" t="s">
        <v>101</v>
      </c>
      <c r="D456" s="53"/>
      <c r="E456" s="43">
        <f t="shared" si="7"/>
        <v>0</v>
      </c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</row>
    <row r="457" spans="1:27" ht="17.5" hidden="1">
      <c r="A457" s="70" t="s">
        <v>579</v>
      </c>
      <c r="B457" s="57" t="s">
        <v>591</v>
      </c>
      <c r="C457" s="52" t="s">
        <v>118</v>
      </c>
      <c r="D457" s="53"/>
      <c r="E457" s="43">
        <f t="shared" si="7"/>
        <v>0</v>
      </c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</row>
    <row r="458" spans="1:27" ht="17.5" hidden="1">
      <c r="A458" s="70" t="s">
        <v>579</v>
      </c>
      <c r="B458" s="57" t="s">
        <v>592</v>
      </c>
      <c r="C458" s="52" t="s">
        <v>118</v>
      </c>
      <c r="D458" s="53"/>
      <c r="E458" s="43">
        <f t="shared" si="7"/>
        <v>0</v>
      </c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</row>
    <row r="459" spans="1:27" ht="17.5" hidden="1">
      <c r="A459" s="70" t="s">
        <v>579</v>
      </c>
      <c r="B459" s="57" t="s">
        <v>593</v>
      </c>
      <c r="C459" s="52" t="s">
        <v>141</v>
      </c>
      <c r="D459" s="53"/>
      <c r="E459" s="43">
        <f t="shared" si="7"/>
        <v>0</v>
      </c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</row>
    <row r="460" spans="1:27" ht="17.5" hidden="1">
      <c r="A460" s="70" t="s">
        <v>579</v>
      </c>
      <c r="B460" s="57" t="s">
        <v>594</v>
      </c>
      <c r="C460" s="52" t="s">
        <v>101</v>
      </c>
      <c r="D460" s="53"/>
      <c r="E460" s="43">
        <f t="shared" si="7"/>
        <v>0</v>
      </c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</row>
    <row r="461" spans="1:27" ht="17.5" hidden="1">
      <c r="A461" s="70" t="s">
        <v>579</v>
      </c>
      <c r="B461" s="57" t="s">
        <v>595</v>
      </c>
      <c r="C461" s="52" t="s">
        <v>101</v>
      </c>
      <c r="D461" s="53"/>
      <c r="E461" s="43">
        <f t="shared" si="7"/>
        <v>0</v>
      </c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</row>
    <row r="462" spans="1:27" ht="17.5" hidden="1">
      <c r="A462" s="70" t="s">
        <v>579</v>
      </c>
      <c r="B462" s="57" t="s">
        <v>596</v>
      </c>
      <c r="C462" s="52" t="s">
        <v>581</v>
      </c>
      <c r="D462" s="53"/>
      <c r="E462" s="43">
        <f t="shared" si="7"/>
        <v>0</v>
      </c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</row>
    <row r="463" spans="1:27" ht="17.5" hidden="1">
      <c r="A463" s="70" t="s">
        <v>579</v>
      </c>
      <c r="B463" s="57" t="s">
        <v>597</v>
      </c>
      <c r="C463" s="52" t="s">
        <v>141</v>
      </c>
      <c r="D463" s="53"/>
      <c r="E463" s="43">
        <f t="shared" si="7"/>
        <v>0</v>
      </c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</row>
    <row r="464" spans="1:27" ht="17.5" hidden="1">
      <c r="A464" s="70" t="s">
        <v>579</v>
      </c>
      <c r="B464" s="57" t="s">
        <v>598</v>
      </c>
      <c r="C464" s="52" t="s">
        <v>101</v>
      </c>
      <c r="D464" s="53"/>
      <c r="E464" s="43">
        <f t="shared" si="7"/>
        <v>0</v>
      </c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</row>
    <row r="465" spans="1:27" ht="17.5" hidden="1">
      <c r="A465" s="70" t="s">
        <v>579</v>
      </c>
      <c r="B465" s="57" t="s">
        <v>599</v>
      </c>
      <c r="C465" s="52" t="s">
        <v>141</v>
      </c>
      <c r="D465" s="53"/>
      <c r="E465" s="43">
        <f t="shared" si="7"/>
        <v>0</v>
      </c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</row>
    <row r="466" spans="1:27" ht="17.5" hidden="1">
      <c r="A466" s="70" t="s">
        <v>579</v>
      </c>
      <c r="B466" s="57" t="s">
        <v>600</v>
      </c>
      <c r="C466" s="52" t="s">
        <v>581</v>
      </c>
      <c r="D466" s="53"/>
      <c r="E466" s="43">
        <f t="shared" si="7"/>
        <v>0</v>
      </c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</row>
    <row r="467" spans="1:27" ht="17.5" hidden="1">
      <c r="A467" s="70" t="s">
        <v>579</v>
      </c>
      <c r="B467" s="57" t="s">
        <v>601</v>
      </c>
      <c r="C467" s="52" t="s">
        <v>141</v>
      </c>
      <c r="D467" s="53"/>
      <c r="E467" s="43">
        <f t="shared" si="7"/>
        <v>0</v>
      </c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</row>
    <row r="468" spans="1:27" ht="17.5" hidden="1">
      <c r="A468" s="70" t="s">
        <v>579</v>
      </c>
      <c r="B468" s="57" t="s">
        <v>602</v>
      </c>
      <c r="C468" s="52" t="s">
        <v>141</v>
      </c>
      <c r="D468" s="53"/>
      <c r="E468" s="43">
        <f t="shared" si="7"/>
        <v>0</v>
      </c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</row>
    <row r="469" spans="1:27" ht="17.5" hidden="1">
      <c r="A469" s="70" t="s">
        <v>579</v>
      </c>
      <c r="B469" s="57" t="s">
        <v>603</v>
      </c>
      <c r="C469" s="52" t="s">
        <v>101</v>
      </c>
      <c r="D469" s="53"/>
      <c r="E469" s="43">
        <f t="shared" si="7"/>
        <v>0</v>
      </c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</row>
    <row r="470" spans="1:27" ht="17.5" hidden="1">
      <c r="A470" s="70" t="s">
        <v>579</v>
      </c>
      <c r="B470" s="57" t="s">
        <v>604</v>
      </c>
      <c r="C470" s="52" t="s">
        <v>101</v>
      </c>
      <c r="D470" s="53"/>
      <c r="E470" s="43">
        <f t="shared" si="7"/>
        <v>0</v>
      </c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</row>
    <row r="471" spans="1:27" ht="17.5" hidden="1">
      <c r="A471" s="70" t="s">
        <v>579</v>
      </c>
      <c r="B471" s="57" t="s">
        <v>605</v>
      </c>
      <c r="C471" s="52" t="s">
        <v>101</v>
      </c>
      <c r="D471" s="53"/>
      <c r="E471" s="43">
        <f t="shared" si="7"/>
        <v>0</v>
      </c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</row>
    <row r="472" spans="1:27" ht="17.5" hidden="1">
      <c r="A472" s="70" t="s">
        <v>579</v>
      </c>
      <c r="B472" s="57" t="s">
        <v>606</v>
      </c>
      <c r="C472" s="52" t="s">
        <v>118</v>
      </c>
      <c r="D472" s="53"/>
      <c r="E472" s="43">
        <f t="shared" si="7"/>
        <v>0</v>
      </c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</row>
    <row r="473" spans="1:27" ht="17.5" hidden="1">
      <c r="A473" s="70" t="s">
        <v>579</v>
      </c>
      <c r="B473" s="57" t="s">
        <v>607</v>
      </c>
      <c r="C473" s="52" t="s">
        <v>101</v>
      </c>
      <c r="D473" s="53"/>
      <c r="E473" s="43">
        <f t="shared" si="7"/>
        <v>0</v>
      </c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</row>
    <row r="474" spans="1:27" ht="17.5" hidden="1">
      <c r="A474" s="70" t="s">
        <v>579</v>
      </c>
      <c r="B474" s="57" t="s">
        <v>608</v>
      </c>
      <c r="C474" s="52" t="s">
        <v>108</v>
      </c>
      <c r="D474" s="53"/>
      <c r="E474" s="43">
        <f t="shared" si="7"/>
        <v>0</v>
      </c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</row>
    <row r="475" spans="1:27" ht="17.5" hidden="1">
      <c r="A475" s="70" t="s">
        <v>579</v>
      </c>
      <c r="B475" s="51" t="s">
        <v>609</v>
      </c>
      <c r="C475" s="52" t="s">
        <v>101</v>
      </c>
      <c r="D475" s="53"/>
      <c r="E475" s="43">
        <f t="shared" si="7"/>
        <v>0</v>
      </c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</row>
    <row r="476" spans="1:27" ht="17.5" hidden="1">
      <c r="A476" s="70" t="s">
        <v>579</v>
      </c>
      <c r="B476" s="51" t="s">
        <v>610</v>
      </c>
      <c r="C476" s="52" t="s">
        <v>118</v>
      </c>
      <c r="D476" s="53"/>
      <c r="E476" s="43">
        <f t="shared" si="7"/>
        <v>0</v>
      </c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</row>
    <row r="477" spans="1:27" ht="17.5" hidden="1">
      <c r="A477" s="70" t="s">
        <v>579</v>
      </c>
      <c r="B477" s="51" t="s">
        <v>611</v>
      </c>
      <c r="C477" s="52" t="s">
        <v>99</v>
      </c>
      <c r="D477" s="53"/>
      <c r="E477" s="43">
        <f t="shared" si="7"/>
        <v>0</v>
      </c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</row>
    <row r="478" spans="1:27" ht="17.5" hidden="1">
      <c r="A478" s="70" t="s">
        <v>612</v>
      </c>
      <c r="B478" s="57" t="s">
        <v>613</v>
      </c>
      <c r="C478" s="52" t="s">
        <v>212</v>
      </c>
      <c r="D478" s="53"/>
      <c r="E478" s="43">
        <f t="shared" si="7"/>
        <v>0</v>
      </c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</row>
    <row r="479" spans="1:27" ht="17.5" hidden="1">
      <c r="A479" s="70" t="s">
        <v>614</v>
      </c>
      <c r="B479" s="57" t="s">
        <v>615</v>
      </c>
      <c r="C479" s="52" t="s">
        <v>212</v>
      </c>
      <c r="D479" s="67">
        <v>1000</v>
      </c>
      <c r="E479" s="43">
        <f t="shared" si="7"/>
        <v>0</v>
      </c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</row>
    <row r="480" spans="1:27" ht="17.5">
      <c r="A480" s="68" t="s">
        <v>616</v>
      </c>
      <c r="B480" s="71" t="s">
        <v>617</v>
      </c>
      <c r="C480" s="66" t="s">
        <v>442</v>
      </c>
      <c r="D480" s="67"/>
      <c r="E480" s="43">
        <f t="shared" si="7"/>
        <v>10</v>
      </c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>
        <v>1</v>
      </c>
      <c r="R480" s="44"/>
      <c r="S480" s="44">
        <v>5</v>
      </c>
      <c r="T480" s="44">
        <v>2</v>
      </c>
      <c r="U480" s="44">
        <v>2</v>
      </c>
      <c r="V480" s="44"/>
      <c r="W480" s="44"/>
      <c r="X480" s="44"/>
      <c r="Y480" s="44"/>
      <c r="Z480" s="44"/>
      <c r="AA480" s="44"/>
    </row>
    <row r="481" spans="1:27" ht="17.5" hidden="1">
      <c r="A481" s="68" t="s">
        <v>618</v>
      </c>
      <c r="B481" s="71" t="s">
        <v>619</v>
      </c>
      <c r="C481" s="66" t="s">
        <v>442</v>
      </c>
      <c r="D481" s="67">
        <v>1100</v>
      </c>
      <c r="E481" s="43">
        <f t="shared" si="7"/>
        <v>0</v>
      </c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</row>
    <row r="482" spans="1:27" ht="17.5" hidden="1">
      <c r="A482" s="68" t="s">
        <v>618</v>
      </c>
      <c r="B482" s="71" t="s">
        <v>620</v>
      </c>
      <c r="C482" s="66" t="s">
        <v>442</v>
      </c>
      <c r="D482" s="53"/>
      <c r="E482" s="43">
        <f t="shared" si="7"/>
        <v>0</v>
      </c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</row>
    <row r="483" spans="1:27" ht="17.5" hidden="1">
      <c r="A483" s="70" t="s">
        <v>621</v>
      </c>
      <c r="B483" s="57" t="s">
        <v>622</v>
      </c>
      <c r="C483" s="52" t="s">
        <v>623</v>
      </c>
      <c r="D483" s="53"/>
      <c r="E483" s="43">
        <f t="shared" si="7"/>
        <v>0</v>
      </c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</row>
    <row r="484" spans="1:27" ht="17.5" hidden="1">
      <c r="A484" s="70" t="s">
        <v>621</v>
      </c>
      <c r="B484" s="57" t="s">
        <v>624</v>
      </c>
      <c r="C484" s="52" t="s">
        <v>108</v>
      </c>
      <c r="D484" s="53">
        <v>660</v>
      </c>
      <c r="E484" s="43">
        <f t="shared" si="7"/>
        <v>0</v>
      </c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</row>
    <row r="485" spans="1:27" ht="17.5" hidden="1">
      <c r="A485" s="70" t="s">
        <v>621</v>
      </c>
      <c r="B485" s="57" t="s">
        <v>625</v>
      </c>
      <c r="C485" s="52" t="s">
        <v>217</v>
      </c>
      <c r="D485" s="53"/>
      <c r="E485" s="43">
        <f t="shared" si="7"/>
        <v>0</v>
      </c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</row>
    <row r="486" spans="1:27" ht="17.5" hidden="1">
      <c r="A486" s="70" t="s">
        <v>621</v>
      </c>
      <c r="B486" s="57" t="s">
        <v>626</v>
      </c>
      <c r="C486" s="52" t="s">
        <v>623</v>
      </c>
      <c r="D486" s="53"/>
      <c r="E486" s="43">
        <f t="shared" si="7"/>
        <v>0</v>
      </c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</row>
    <row r="487" spans="1:27" ht="17.5" hidden="1">
      <c r="A487" s="61" t="s">
        <v>627</v>
      </c>
      <c r="B487" s="57" t="s">
        <v>628</v>
      </c>
      <c r="C487" s="52" t="s">
        <v>623</v>
      </c>
      <c r="D487" s="53"/>
      <c r="E487" s="43">
        <f t="shared" si="7"/>
        <v>0</v>
      </c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</row>
    <row r="488" spans="1:27" ht="17.5" hidden="1">
      <c r="A488" s="68" t="s">
        <v>629</v>
      </c>
      <c r="B488" s="71" t="s">
        <v>630</v>
      </c>
      <c r="C488" s="66" t="s">
        <v>118</v>
      </c>
      <c r="D488" s="67"/>
      <c r="E488" s="43">
        <f t="shared" si="7"/>
        <v>0</v>
      </c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</row>
    <row r="489" spans="1:27" ht="17.5" hidden="1">
      <c r="A489" s="68" t="s">
        <v>629</v>
      </c>
      <c r="B489" s="71" t="s">
        <v>631</v>
      </c>
      <c r="C489" s="66" t="s">
        <v>212</v>
      </c>
      <c r="D489" s="67"/>
      <c r="E489" s="43">
        <f t="shared" si="7"/>
        <v>0</v>
      </c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</row>
    <row r="490" spans="1:27" ht="17.5" hidden="1">
      <c r="A490" s="68" t="s">
        <v>629</v>
      </c>
      <c r="B490" s="71" t="s">
        <v>632</v>
      </c>
      <c r="C490" s="66" t="s">
        <v>141</v>
      </c>
      <c r="D490" s="67"/>
      <c r="E490" s="43">
        <f t="shared" si="7"/>
        <v>0</v>
      </c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</row>
    <row r="491" spans="1:27" ht="17.5" hidden="1">
      <c r="A491" s="68" t="s">
        <v>629</v>
      </c>
      <c r="B491" s="71" t="s">
        <v>633</v>
      </c>
      <c r="C491" s="66" t="s">
        <v>212</v>
      </c>
      <c r="D491" s="67"/>
      <c r="E491" s="43">
        <f t="shared" si="7"/>
        <v>0</v>
      </c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</row>
    <row r="492" spans="1:27" ht="17.5" hidden="1">
      <c r="A492" s="68" t="s">
        <v>629</v>
      </c>
      <c r="B492" s="71" t="s">
        <v>634</v>
      </c>
      <c r="C492" s="66" t="s">
        <v>108</v>
      </c>
      <c r="D492" s="67"/>
      <c r="E492" s="43">
        <f t="shared" si="7"/>
        <v>0</v>
      </c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</row>
    <row r="493" spans="1:27" ht="17.5" hidden="1">
      <c r="A493" s="68" t="s">
        <v>629</v>
      </c>
      <c r="B493" s="71" t="s">
        <v>628</v>
      </c>
      <c r="C493" s="66" t="s">
        <v>118</v>
      </c>
      <c r="D493" s="67"/>
      <c r="E493" s="43">
        <f t="shared" si="7"/>
        <v>0</v>
      </c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</row>
    <row r="494" spans="1:27" ht="17.5" hidden="1">
      <c r="A494" s="68" t="s">
        <v>629</v>
      </c>
      <c r="B494" s="71" t="s">
        <v>635</v>
      </c>
      <c r="C494" s="66" t="s">
        <v>623</v>
      </c>
      <c r="D494" s="53"/>
      <c r="E494" s="43">
        <f t="shared" si="7"/>
        <v>0</v>
      </c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</row>
    <row r="495" spans="1:27" ht="17.5" hidden="1">
      <c r="A495" s="70" t="s">
        <v>629</v>
      </c>
      <c r="B495" s="57" t="s">
        <v>636</v>
      </c>
      <c r="C495" s="52" t="s">
        <v>141</v>
      </c>
      <c r="D495" s="53"/>
      <c r="E495" s="43">
        <f t="shared" si="7"/>
        <v>0</v>
      </c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</row>
    <row r="496" spans="1:27" ht="17.5" hidden="1">
      <c r="A496" s="70" t="s">
        <v>629</v>
      </c>
      <c r="B496" s="57" t="s">
        <v>637</v>
      </c>
      <c r="C496" s="52" t="s">
        <v>141</v>
      </c>
      <c r="D496" s="67"/>
      <c r="E496" s="43">
        <f t="shared" si="7"/>
        <v>0</v>
      </c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</row>
    <row r="497" spans="1:27" ht="17.5" hidden="1">
      <c r="A497" s="68" t="s">
        <v>629</v>
      </c>
      <c r="B497" s="71" t="s">
        <v>638</v>
      </c>
      <c r="C497" s="66" t="s">
        <v>118</v>
      </c>
      <c r="D497" s="67"/>
      <c r="E497" s="43">
        <f t="shared" si="7"/>
        <v>0</v>
      </c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</row>
    <row r="498" spans="1:27" ht="17.5" hidden="1">
      <c r="A498" s="68" t="s">
        <v>629</v>
      </c>
      <c r="B498" s="71" t="s">
        <v>639</v>
      </c>
      <c r="C498" s="66" t="s">
        <v>101</v>
      </c>
      <c r="D498" s="67"/>
      <c r="E498" s="43">
        <f t="shared" si="7"/>
        <v>0</v>
      </c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</row>
    <row r="499" spans="1:27" ht="17.5" hidden="1">
      <c r="A499" s="68" t="s">
        <v>629</v>
      </c>
      <c r="B499" s="71" t="s">
        <v>640</v>
      </c>
      <c r="C499" s="66" t="s">
        <v>101</v>
      </c>
      <c r="D499" s="67"/>
      <c r="E499" s="43">
        <f t="shared" si="7"/>
        <v>0</v>
      </c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</row>
    <row r="500" spans="1:27" ht="17.5" hidden="1">
      <c r="A500" s="68" t="s">
        <v>629</v>
      </c>
      <c r="B500" s="71" t="s">
        <v>641</v>
      </c>
      <c r="C500" s="66" t="s">
        <v>118</v>
      </c>
      <c r="D500" s="67"/>
      <c r="E500" s="43">
        <f t="shared" si="7"/>
        <v>0</v>
      </c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</row>
    <row r="501" spans="1:27" ht="17.5" hidden="1">
      <c r="A501" s="68" t="s">
        <v>629</v>
      </c>
      <c r="B501" s="71" t="s">
        <v>642</v>
      </c>
      <c r="C501" s="66" t="s">
        <v>101</v>
      </c>
      <c r="D501" s="67"/>
      <c r="E501" s="43">
        <f t="shared" si="7"/>
        <v>0</v>
      </c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</row>
    <row r="502" spans="1:27" ht="17.5" hidden="1">
      <c r="A502" s="68" t="s">
        <v>629</v>
      </c>
      <c r="B502" s="71" t="s">
        <v>643</v>
      </c>
      <c r="C502" s="66" t="s">
        <v>118</v>
      </c>
      <c r="D502" s="67"/>
      <c r="E502" s="43">
        <f t="shared" si="7"/>
        <v>0</v>
      </c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</row>
    <row r="503" spans="1:27" ht="17.5" hidden="1">
      <c r="A503" s="68" t="s">
        <v>629</v>
      </c>
      <c r="B503" s="71" t="s">
        <v>644</v>
      </c>
      <c r="C503" s="66" t="s">
        <v>118</v>
      </c>
      <c r="D503" s="67"/>
      <c r="E503" s="43">
        <f t="shared" si="7"/>
        <v>0</v>
      </c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</row>
    <row r="504" spans="1:27" ht="17.5" hidden="1">
      <c r="A504" s="68" t="s">
        <v>629</v>
      </c>
      <c r="B504" s="71" t="s">
        <v>645</v>
      </c>
      <c r="C504" s="66" t="s">
        <v>118</v>
      </c>
      <c r="D504" s="67"/>
      <c r="E504" s="43">
        <f t="shared" si="7"/>
        <v>0</v>
      </c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</row>
    <row r="505" spans="1:27" ht="17.5" hidden="1">
      <c r="A505" s="68" t="s">
        <v>629</v>
      </c>
      <c r="B505" s="71" t="s">
        <v>646</v>
      </c>
      <c r="C505" s="66" t="s">
        <v>101</v>
      </c>
      <c r="D505" s="67"/>
      <c r="E505" s="43">
        <f t="shared" si="7"/>
        <v>0</v>
      </c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</row>
    <row r="506" spans="1:27" ht="17.5" hidden="1">
      <c r="A506" s="68" t="s">
        <v>629</v>
      </c>
      <c r="B506" s="71" t="s">
        <v>647</v>
      </c>
      <c r="C506" s="66" t="s">
        <v>101</v>
      </c>
      <c r="D506" s="67"/>
      <c r="E506" s="43">
        <f t="shared" si="7"/>
        <v>0</v>
      </c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</row>
    <row r="507" spans="1:27" ht="17.5">
      <c r="A507" s="11"/>
      <c r="B507" s="12"/>
      <c r="C507" s="13" t="s">
        <v>648</v>
      </c>
      <c r="D507" s="14"/>
      <c r="E507" s="43">
        <f>SUM(F507:AA507)</f>
        <v>720</v>
      </c>
      <c r="F507">
        <f>SUM(F3:F506)</f>
        <v>146</v>
      </c>
      <c r="G507">
        <f t="shared" ref="G507:AA507" si="8">SUM(G3:G506)</f>
        <v>2</v>
      </c>
      <c r="H507">
        <f t="shared" si="8"/>
        <v>2</v>
      </c>
      <c r="I507">
        <f t="shared" si="8"/>
        <v>23</v>
      </c>
      <c r="J507">
        <f t="shared" si="8"/>
        <v>40</v>
      </c>
      <c r="K507">
        <f t="shared" si="8"/>
        <v>35</v>
      </c>
      <c r="L507">
        <f t="shared" si="8"/>
        <v>14</v>
      </c>
      <c r="M507">
        <f t="shared" si="8"/>
        <v>7</v>
      </c>
      <c r="N507">
        <f t="shared" si="8"/>
        <v>16</v>
      </c>
      <c r="O507">
        <f t="shared" si="8"/>
        <v>27</v>
      </c>
      <c r="P507">
        <f t="shared" si="8"/>
        <v>12</v>
      </c>
      <c r="Q507">
        <f t="shared" si="8"/>
        <v>25</v>
      </c>
      <c r="R507">
        <f t="shared" si="8"/>
        <v>33</v>
      </c>
      <c r="S507">
        <f t="shared" si="8"/>
        <v>271</v>
      </c>
      <c r="T507">
        <f t="shared" si="8"/>
        <v>14</v>
      </c>
      <c r="U507">
        <f t="shared" si="8"/>
        <v>10</v>
      </c>
      <c r="V507">
        <f t="shared" si="8"/>
        <v>8</v>
      </c>
      <c r="W507">
        <f t="shared" si="8"/>
        <v>11</v>
      </c>
      <c r="X507">
        <f t="shared" si="8"/>
        <v>18</v>
      </c>
      <c r="Y507">
        <f t="shared" si="8"/>
        <v>2</v>
      </c>
      <c r="Z507">
        <f t="shared" si="8"/>
        <v>1</v>
      </c>
      <c r="AA507">
        <f t="shared" si="8"/>
        <v>3</v>
      </c>
    </row>
  </sheetData>
  <autoFilter ref="A2:AA507">
    <filterColumn colId="4">
      <filters>
        <filter val="1"/>
        <filter val="10"/>
        <filter val="11"/>
        <filter val="110"/>
        <filter val="13"/>
        <filter val="14"/>
        <filter val="2"/>
        <filter val="216"/>
        <filter val="25"/>
        <filter val="3"/>
        <filter val="30"/>
        <filter val="4"/>
        <filter val="40"/>
        <filter val="5"/>
        <filter val="6"/>
        <filter val="60"/>
        <filter val="7"/>
        <filter val="714"/>
        <filter val="74"/>
      </filters>
    </filterColumn>
  </autoFilter>
  <phoneticPr fontId="1" type="noConversion"/>
  <conditionalFormatting sqref="A69:A71">
    <cfRule type="duplicateValues" dxfId="317" priority="254"/>
  </conditionalFormatting>
  <conditionalFormatting sqref="A11">
    <cfRule type="duplicateValues" dxfId="316" priority="253"/>
  </conditionalFormatting>
  <conditionalFormatting sqref="A12">
    <cfRule type="duplicateValues" dxfId="315" priority="252"/>
  </conditionalFormatting>
  <conditionalFormatting sqref="A13:A14">
    <cfRule type="duplicateValues" dxfId="314" priority="251"/>
  </conditionalFormatting>
  <conditionalFormatting sqref="A15">
    <cfRule type="duplicateValues" dxfId="313" priority="250"/>
  </conditionalFormatting>
  <conditionalFormatting sqref="A16">
    <cfRule type="duplicateValues" dxfId="312" priority="249"/>
  </conditionalFormatting>
  <conditionalFormatting sqref="A17">
    <cfRule type="duplicateValues" dxfId="311" priority="248"/>
  </conditionalFormatting>
  <conditionalFormatting sqref="A18">
    <cfRule type="duplicateValues" dxfId="310" priority="247"/>
  </conditionalFormatting>
  <conditionalFormatting sqref="A19">
    <cfRule type="duplicateValues" dxfId="309" priority="246"/>
  </conditionalFormatting>
  <conditionalFormatting sqref="A20">
    <cfRule type="duplicateValues" dxfId="308" priority="245"/>
  </conditionalFormatting>
  <conditionalFormatting sqref="A21">
    <cfRule type="duplicateValues" dxfId="307" priority="244"/>
  </conditionalFormatting>
  <conditionalFormatting sqref="A22">
    <cfRule type="duplicateValues" dxfId="306" priority="243"/>
  </conditionalFormatting>
  <conditionalFormatting sqref="A23:A24">
    <cfRule type="duplicateValues" dxfId="305" priority="242"/>
  </conditionalFormatting>
  <conditionalFormatting sqref="A28">
    <cfRule type="duplicateValues" dxfId="304" priority="241"/>
  </conditionalFormatting>
  <conditionalFormatting sqref="A29:A30">
    <cfRule type="duplicateValues" dxfId="303" priority="240"/>
  </conditionalFormatting>
  <conditionalFormatting sqref="A72">
    <cfRule type="duplicateValues" dxfId="302" priority="239"/>
  </conditionalFormatting>
  <conditionalFormatting sqref="A74">
    <cfRule type="duplicateValues" dxfId="301" priority="238"/>
  </conditionalFormatting>
  <conditionalFormatting sqref="A87">
    <cfRule type="duplicateValues" dxfId="300" priority="237"/>
  </conditionalFormatting>
  <conditionalFormatting sqref="A34:A36">
    <cfRule type="duplicateValues" dxfId="299" priority="236"/>
  </conditionalFormatting>
  <conditionalFormatting sqref="A39">
    <cfRule type="duplicateValues" dxfId="298" priority="235"/>
  </conditionalFormatting>
  <conditionalFormatting sqref="A37:A38">
    <cfRule type="duplicateValues" dxfId="297" priority="234"/>
  </conditionalFormatting>
  <conditionalFormatting sqref="A109">
    <cfRule type="duplicateValues" dxfId="296" priority="233"/>
  </conditionalFormatting>
  <conditionalFormatting sqref="A110">
    <cfRule type="duplicateValues" dxfId="295" priority="232"/>
  </conditionalFormatting>
  <conditionalFormatting sqref="A111:A112">
    <cfRule type="duplicateValues" dxfId="294" priority="231"/>
  </conditionalFormatting>
  <conditionalFormatting sqref="A25:A26">
    <cfRule type="duplicateValues" dxfId="293" priority="230"/>
  </conditionalFormatting>
  <conditionalFormatting sqref="A27">
    <cfRule type="duplicateValues" dxfId="292" priority="229"/>
  </conditionalFormatting>
  <conditionalFormatting sqref="A44:A45">
    <cfRule type="duplicateValues" dxfId="291" priority="228"/>
  </conditionalFormatting>
  <conditionalFormatting sqref="A57:A63">
    <cfRule type="duplicateValues" dxfId="290" priority="227"/>
  </conditionalFormatting>
  <conditionalFormatting sqref="A71">
    <cfRule type="duplicateValues" dxfId="289" priority="226"/>
  </conditionalFormatting>
  <conditionalFormatting sqref="A52:A56">
    <cfRule type="duplicateValues" dxfId="288" priority="225"/>
  </conditionalFormatting>
  <conditionalFormatting sqref="A43 A40:A41">
    <cfRule type="duplicateValues" dxfId="287" priority="224"/>
  </conditionalFormatting>
  <conditionalFormatting sqref="A89:A91 A93:A94">
    <cfRule type="duplicateValues" dxfId="286" priority="223"/>
  </conditionalFormatting>
  <conditionalFormatting sqref="A95:A98">
    <cfRule type="duplicateValues" dxfId="285" priority="222"/>
  </conditionalFormatting>
  <conditionalFormatting sqref="A104:A108">
    <cfRule type="duplicateValues" dxfId="284" priority="221"/>
  </conditionalFormatting>
  <conditionalFormatting sqref="A102:A103">
    <cfRule type="duplicateValues" dxfId="283" priority="220"/>
  </conditionalFormatting>
  <conditionalFormatting sqref="A113:A116">
    <cfRule type="duplicateValues" dxfId="282" priority="219"/>
  </conditionalFormatting>
  <conditionalFormatting sqref="A117">
    <cfRule type="duplicateValues" dxfId="281" priority="218"/>
  </conditionalFormatting>
  <conditionalFormatting sqref="A52:A55">
    <cfRule type="duplicateValues" dxfId="280" priority="217"/>
  </conditionalFormatting>
  <conditionalFormatting sqref="A73">
    <cfRule type="duplicateValues" dxfId="279" priority="216"/>
  </conditionalFormatting>
  <conditionalFormatting sqref="A93">
    <cfRule type="duplicateValues" dxfId="278" priority="215"/>
  </conditionalFormatting>
  <conditionalFormatting sqref="A56:A60">
    <cfRule type="duplicateValues" dxfId="277" priority="214"/>
  </conditionalFormatting>
  <conditionalFormatting sqref="A43:A46">
    <cfRule type="duplicateValues" dxfId="276" priority="213"/>
  </conditionalFormatting>
  <conditionalFormatting sqref="A94">
    <cfRule type="duplicateValues" dxfId="275" priority="212"/>
  </conditionalFormatting>
  <conditionalFormatting sqref="A118">
    <cfRule type="duplicateValues" dxfId="274" priority="211"/>
  </conditionalFormatting>
  <conditionalFormatting sqref="A145:A149 A138:A140">
    <cfRule type="duplicateValues" dxfId="273" priority="210"/>
  </conditionalFormatting>
  <conditionalFormatting sqref="A127:A129">
    <cfRule type="duplicateValues" dxfId="272" priority="209"/>
  </conditionalFormatting>
  <conditionalFormatting sqref="A152:A153">
    <cfRule type="duplicateValues" dxfId="271" priority="208"/>
  </conditionalFormatting>
  <conditionalFormatting sqref="A154:A155">
    <cfRule type="duplicateValues" dxfId="270" priority="207"/>
  </conditionalFormatting>
  <conditionalFormatting sqref="A156:A158">
    <cfRule type="duplicateValues" dxfId="269" priority="206"/>
  </conditionalFormatting>
  <conditionalFormatting sqref="A159">
    <cfRule type="duplicateValues" dxfId="268" priority="205"/>
  </conditionalFormatting>
  <conditionalFormatting sqref="A160:A161">
    <cfRule type="duplicateValues" dxfId="267" priority="204"/>
  </conditionalFormatting>
  <conditionalFormatting sqref="A162">
    <cfRule type="duplicateValues" dxfId="266" priority="203"/>
  </conditionalFormatting>
  <conditionalFormatting sqref="A163 A165:A166">
    <cfRule type="duplicateValues" dxfId="265" priority="202"/>
  </conditionalFormatting>
  <conditionalFormatting sqref="A164">
    <cfRule type="duplicateValues" dxfId="264" priority="201"/>
  </conditionalFormatting>
  <conditionalFormatting sqref="A168">
    <cfRule type="duplicateValues" dxfId="263" priority="200"/>
  </conditionalFormatting>
  <conditionalFormatting sqref="A169">
    <cfRule type="duplicateValues" dxfId="262" priority="199"/>
  </conditionalFormatting>
  <conditionalFormatting sqref="A178:A179">
    <cfRule type="duplicateValues" dxfId="261" priority="198"/>
  </conditionalFormatting>
  <conditionalFormatting sqref="A180">
    <cfRule type="duplicateValues" dxfId="260" priority="197"/>
  </conditionalFormatting>
  <conditionalFormatting sqref="A202">
    <cfRule type="duplicateValues" dxfId="259" priority="196"/>
  </conditionalFormatting>
  <conditionalFormatting sqref="A75">
    <cfRule type="duplicateValues" dxfId="258" priority="195"/>
  </conditionalFormatting>
  <conditionalFormatting sqref="A104:A108 A95:A101">
    <cfRule type="duplicateValues" dxfId="257" priority="194"/>
  </conditionalFormatting>
  <conditionalFormatting sqref="A203:A204">
    <cfRule type="duplicateValues" dxfId="256" priority="193"/>
  </conditionalFormatting>
  <conditionalFormatting sqref="A205">
    <cfRule type="duplicateValues" dxfId="255" priority="192"/>
  </conditionalFormatting>
  <conditionalFormatting sqref="A206">
    <cfRule type="duplicateValues" dxfId="254" priority="191"/>
  </conditionalFormatting>
  <conditionalFormatting sqref="A206">
    <cfRule type="duplicateValues" dxfId="253" priority="190"/>
  </conditionalFormatting>
  <conditionalFormatting sqref="A207">
    <cfRule type="duplicateValues" dxfId="252" priority="189"/>
  </conditionalFormatting>
  <conditionalFormatting sqref="A208:A210">
    <cfRule type="duplicateValues" dxfId="251" priority="188"/>
  </conditionalFormatting>
  <conditionalFormatting sqref="A210">
    <cfRule type="duplicateValues" dxfId="250" priority="187"/>
  </conditionalFormatting>
  <conditionalFormatting sqref="A211:A212 A220">
    <cfRule type="duplicateValues" dxfId="249" priority="186"/>
  </conditionalFormatting>
  <conditionalFormatting sqref="A220">
    <cfRule type="duplicateValues" dxfId="248" priority="185"/>
  </conditionalFormatting>
  <conditionalFormatting sqref="A221">
    <cfRule type="duplicateValues" dxfId="247" priority="184"/>
  </conditionalFormatting>
  <conditionalFormatting sqref="A222:A225">
    <cfRule type="duplicateValues" dxfId="246" priority="183"/>
  </conditionalFormatting>
  <conditionalFormatting sqref="A213:A214">
    <cfRule type="duplicateValues" dxfId="245" priority="182"/>
  </conditionalFormatting>
  <conditionalFormatting sqref="A215:A216">
    <cfRule type="duplicateValues" dxfId="244" priority="181"/>
  </conditionalFormatting>
  <conditionalFormatting sqref="A217">
    <cfRule type="duplicateValues" dxfId="243" priority="180"/>
  </conditionalFormatting>
  <conditionalFormatting sqref="A218">
    <cfRule type="duplicateValues" dxfId="242" priority="179"/>
  </conditionalFormatting>
  <conditionalFormatting sqref="A219">
    <cfRule type="duplicateValues" dxfId="241" priority="178"/>
  </conditionalFormatting>
  <conditionalFormatting sqref="A216">
    <cfRule type="duplicateValues" dxfId="240" priority="177"/>
  </conditionalFormatting>
  <conditionalFormatting sqref="A234:A237">
    <cfRule type="duplicateValues" dxfId="239" priority="176"/>
  </conditionalFormatting>
  <conditionalFormatting sqref="A238:A241">
    <cfRule type="duplicateValues" dxfId="238" priority="175"/>
  </conditionalFormatting>
  <conditionalFormatting sqref="A232">
    <cfRule type="duplicateValues" dxfId="237" priority="174"/>
  </conditionalFormatting>
  <conditionalFormatting sqref="A272:A274 A254:A264">
    <cfRule type="duplicateValues" dxfId="236" priority="173"/>
  </conditionalFormatting>
  <conditionalFormatting sqref="A249:A250">
    <cfRule type="duplicateValues" dxfId="235" priority="172"/>
  </conditionalFormatting>
  <conditionalFormatting sqref="A251:A253">
    <cfRule type="duplicateValues" dxfId="234" priority="171"/>
  </conditionalFormatting>
  <conditionalFormatting sqref="A250">
    <cfRule type="duplicateValues" dxfId="233" priority="170"/>
  </conditionalFormatting>
  <conditionalFormatting sqref="A265:A268 A48:A51">
    <cfRule type="duplicateValues" dxfId="232" priority="169"/>
  </conditionalFormatting>
  <conditionalFormatting sqref="A264">
    <cfRule type="duplicateValues" dxfId="231" priority="168"/>
  </conditionalFormatting>
  <conditionalFormatting sqref="A232 A228:A230">
    <cfRule type="duplicateValues" dxfId="230" priority="167"/>
  </conditionalFormatting>
  <conditionalFormatting sqref="A214">
    <cfRule type="duplicateValues" dxfId="229" priority="166"/>
  </conditionalFormatting>
  <conditionalFormatting sqref="A267:A268">
    <cfRule type="duplicateValues" dxfId="228" priority="165"/>
  </conditionalFormatting>
  <conditionalFormatting sqref="A212">
    <cfRule type="duplicateValues" dxfId="227" priority="164"/>
  </conditionalFormatting>
  <conditionalFormatting sqref="A252:A253">
    <cfRule type="duplicateValues" dxfId="226" priority="163"/>
  </conditionalFormatting>
  <conditionalFormatting sqref="A249:A250 A244:A245">
    <cfRule type="duplicateValues" dxfId="225" priority="162"/>
  </conditionalFormatting>
  <conditionalFormatting sqref="A269:A271">
    <cfRule type="duplicateValues" dxfId="224" priority="161"/>
  </conditionalFormatting>
  <conditionalFormatting sqref="A268">
    <cfRule type="duplicateValues" dxfId="223" priority="160"/>
  </conditionalFormatting>
  <conditionalFormatting sqref="A85:A86">
    <cfRule type="duplicateValues" dxfId="222" priority="159"/>
  </conditionalFormatting>
  <conditionalFormatting sqref="A161">
    <cfRule type="duplicateValues" dxfId="221" priority="158"/>
  </conditionalFormatting>
  <conditionalFormatting sqref="A88">
    <cfRule type="duplicateValues" dxfId="220" priority="157"/>
  </conditionalFormatting>
  <conditionalFormatting sqref="A223:A225">
    <cfRule type="duplicateValues" dxfId="219" priority="156"/>
  </conditionalFormatting>
  <conditionalFormatting sqref="A170:A174">
    <cfRule type="duplicateValues" dxfId="218" priority="155"/>
  </conditionalFormatting>
  <conditionalFormatting sqref="A40:A41">
    <cfRule type="duplicateValues" dxfId="217" priority="154"/>
  </conditionalFormatting>
  <conditionalFormatting sqref="A41">
    <cfRule type="duplicateValues" dxfId="216" priority="153"/>
  </conditionalFormatting>
  <conditionalFormatting sqref="A92">
    <cfRule type="duplicateValues" dxfId="215" priority="152"/>
  </conditionalFormatting>
  <conditionalFormatting sqref="A46">
    <cfRule type="duplicateValues" dxfId="214" priority="151"/>
  </conditionalFormatting>
  <conditionalFormatting sqref="A76:A86">
    <cfRule type="duplicateValues" dxfId="213" priority="150"/>
  </conditionalFormatting>
  <conditionalFormatting sqref="A137">
    <cfRule type="duplicateValues" dxfId="212" priority="149"/>
  </conditionalFormatting>
  <conditionalFormatting sqref="A31:A33">
    <cfRule type="duplicateValues" dxfId="211" priority="148"/>
  </conditionalFormatting>
  <conditionalFormatting sqref="A32:A33">
    <cfRule type="duplicateValues" dxfId="210" priority="147"/>
  </conditionalFormatting>
  <conditionalFormatting sqref="A183">
    <cfRule type="duplicateValues" dxfId="209" priority="146"/>
  </conditionalFormatting>
  <conditionalFormatting sqref="A242:A250">
    <cfRule type="duplicateValues" dxfId="208" priority="145"/>
  </conditionalFormatting>
  <conditionalFormatting sqref="A243 A246:A248">
    <cfRule type="duplicateValues" dxfId="207" priority="144"/>
  </conditionalFormatting>
  <conditionalFormatting sqref="A246:A248">
    <cfRule type="duplicateValues" dxfId="206" priority="143"/>
  </conditionalFormatting>
  <conditionalFormatting sqref="B69:B70">
    <cfRule type="duplicateValues" dxfId="205" priority="142"/>
  </conditionalFormatting>
  <conditionalFormatting sqref="B25:B26">
    <cfRule type="duplicateValues" dxfId="204" priority="141"/>
  </conditionalFormatting>
  <conditionalFormatting sqref="B27">
    <cfRule type="duplicateValues" dxfId="203" priority="140"/>
  </conditionalFormatting>
  <conditionalFormatting sqref="B71">
    <cfRule type="duplicateValues" dxfId="202" priority="139"/>
  </conditionalFormatting>
  <conditionalFormatting sqref="B102:B103">
    <cfRule type="duplicateValues" dxfId="201" priority="138"/>
  </conditionalFormatting>
  <conditionalFormatting sqref="B52:B55">
    <cfRule type="duplicateValues" dxfId="200" priority="137"/>
  </conditionalFormatting>
  <conditionalFormatting sqref="B69:B70">
    <cfRule type="duplicateValues" dxfId="199" priority="136"/>
  </conditionalFormatting>
  <conditionalFormatting sqref="B71">
    <cfRule type="duplicateValues" dxfId="198" priority="135"/>
  </conditionalFormatting>
  <conditionalFormatting sqref="B11">
    <cfRule type="duplicateValues" dxfId="197" priority="134"/>
  </conditionalFormatting>
  <conditionalFormatting sqref="B12">
    <cfRule type="duplicateValues" dxfId="196" priority="133"/>
  </conditionalFormatting>
  <conditionalFormatting sqref="B13:B14">
    <cfRule type="duplicateValues" dxfId="195" priority="132"/>
  </conditionalFormatting>
  <conditionalFormatting sqref="B15">
    <cfRule type="duplicateValues" dxfId="194" priority="131"/>
  </conditionalFormatting>
  <conditionalFormatting sqref="B16">
    <cfRule type="duplicateValues" dxfId="193" priority="130"/>
  </conditionalFormatting>
  <conditionalFormatting sqref="B17">
    <cfRule type="duplicateValues" dxfId="192" priority="129"/>
  </conditionalFormatting>
  <conditionalFormatting sqref="B18">
    <cfRule type="duplicateValues" dxfId="191" priority="128"/>
  </conditionalFormatting>
  <conditionalFormatting sqref="B19">
    <cfRule type="duplicateValues" dxfId="190" priority="127"/>
  </conditionalFormatting>
  <conditionalFormatting sqref="B20">
    <cfRule type="duplicateValues" dxfId="189" priority="126"/>
  </conditionalFormatting>
  <conditionalFormatting sqref="B21">
    <cfRule type="duplicateValues" dxfId="188" priority="125"/>
  </conditionalFormatting>
  <conditionalFormatting sqref="B22">
    <cfRule type="duplicateValues" dxfId="187" priority="124"/>
  </conditionalFormatting>
  <conditionalFormatting sqref="B23:B24">
    <cfRule type="duplicateValues" dxfId="186" priority="123"/>
  </conditionalFormatting>
  <conditionalFormatting sqref="B25:B26">
    <cfRule type="duplicateValues" dxfId="185" priority="122"/>
  </conditionalFormatting>
  <conditionalFormatting sqref="B27">
    <cfRule type="duplicateValues" dxfId="184" priority="121"/>
  </conditionalFormatting>
  <conditionalFormatting sqref="B28">
    <cfRule type="duplicateValues" dxfId="183" priority="120"/>
  </conditionalFormatting>
  <conditionalFormatting sqref="B29:B30">
    <cfRule type="duplicateValues" dxfId="182" priority="119"/>
  </conditionalFormatting>
  <conditionalFormatting sqref="B31">
    <cfRule type="duplicateValues" dxfId="181" priority="118"/>
  </conditionalFormatting>
  <conditionalFormatting sqref="B72">
    <cfRule type="duplicateValues" dxfId="180" priority="117"/>
  </conditionalFormatting>
  <conditionalFormatting sqref="B73">
    <cfRule type="duplicateValues" dxfId="179" priority="116"/>
  </conditionalFormatting>
  <conditionalFormatting sqref="B74">
    <cfRule type="duplicateValues" dxfId="178" priority="115"/>
  </conditionalFormatting>
  <conditionalFormatting sqref="B87">
    <cfRule type="duplicateValues" dxfId="177" priority="114"/>
  </conditionalFormatting>
  <conditionalFormatting sqref="B93">
    <cfRule type="duplicateValues" dxfId="176" priority="113"/>
  </conditionalFormatting>
  <conditionalFormatting sqref="B56:B60">
    <cfRule type="duplicateValues" dxfId="175" priority="112"/>
  </conditionalFormatting>
  <conditionalFormatting sqref="B43:B46">
    <cfRule type="duplicateValues" dxfId="174" priority="111"/>
  </conditionalFormatting>
  <conditionalFormatting sqref="B34:B36">
    <cfRule type="duplicateValues" dxfId="173" priority="110"/>
  </conditionalFormatting>
  <conditionalFormatting sqref="B39">
    <cfRule type="duplicateValues" dxfId="172" priority="109"/>
  </conditionalFormatting>
  <conditionalFormatting sqref="B37:B38">
    <cfRule type="duplicateValues" dxfId="171" priority="108"/>
  </conditionalFormatting>
  <conditionalFormatting sqref="B94">
    <cfRule type="duplicateValues" dxfId="170" priority="107"/>
  </conditionalFormatting>
  <conditionalFormatting sqref="B109">
    <cfRule type="duplicateValues" dxfId="169" priority="106"/>
  </conditionalFormatting>
  <conditionalFormatting sqref="B110">
    <cfRule type="duplicateValues" dxfId="168" priority="105"/>
  </conditionalFormatting>
  <conditionalFormatting sqref="B111:B112">
    <cfRule type="duplicateValues" dxfId="167" priority="104"/>
  </conditionalFormatting>
  <conditionalFormatting sqref="B113:B116">
    <cfRule type="duplicateValues" dxfId="166" priority="103"/>
  </conditionalFormatting>
  <conditionalFormatting sqref="B117">
    <cfRule type="duplicateValues" dxfId="165" priority="102"/>
  </conditionalFormatting>
  <conditionalFormatting sqref="B118">
    <cfRule type="duplicateValues" dxfId="164" priority="101"/>
  </conditionalFormatting>
  <conditionalFormatting sqref="B145:B149 B138:B140">
    <cfRule type="duplicateValues" dxfId="163" priority="100"/>
  </conditionalFormatting>
  <conditionalFormatting sqref="B127:B129">
    <cfRule type="duplicateValues" dxfId="162" priority="99"/>
  </conditionalFormatting>
  <conditionalFormatting sqref="B152:B153">
    <cfRule type="duplicateValues" dxfId="161" priority="98"/>
  </conditionalFormatting>
  <conditionalFormatting sqref="B154:B155">
    <cfRule type="duplicateValues" dxfId="160" priority="97"/>
  </conditionalFormatting>
  <conditionalFormatting sqref="B156:B158">
    <cfRule type="duplicateValues" dxfId="159" priority="96"/>
  </conditionalFormatting>
  <conditionalFormatting sqref="B159">
    <cfRule type="duplicateValues" dxfId="158" priority="95"/>
  </conditionalFormatting>
  <conditionalFormatting sqref="B160:B161">
    <cfRule type="duplicateValues" dxfId="157" priority="94"/>
  </conditionalFormatting>
  <conditionalFormatting sqref="B162">
    <cfRule type="duplicateValues" dxfId="156" priority="93"/>
  </conditionalFormatting>
  <conditionalFormatting sqref="B163 B165:B166">
    <cfRule type="duplicateValues" dxfId="155" priority="92"/>
  </conditionalFormatting>
  <conditionalFormatting sqref="B164">
    <cfRule type="duplicateValues" dxfId="154" priority="91"/>
  </conditionalFormatting>
  <conditionalFormatting sqref="B168">
    <cfRule type="duplicateValues" dxfId="153" priority="90"/>
  </conditionalFormatting>
  <conditionalFormatting sqref="B169">
    <cfRule type="duplicateValues" dxfId="152" priority="89"/>
  </conditionalFormatting>
  <conditionalFormatting sqref="B178:B179">
    <cfRule type="duplicateValues" dxfId="151" priority="88"/>
  </conditionalFormatting>
  <conditionalFormatting sqref="B180">
    <cfRule type="duplicateValues" dxfId="150" priority="87"/>
  </conditionalFormatting>
  <conditionalFormatting sqref="B202">
    <cfRule type="duplicateValues" dxfId="149" priority="86"/>
  </conditionalFormatting>
  <conditionalFormatting sqref="B75">
    <cfRule type="duplicateValues" dxfId="148" priority="85"/>
  </conditionalFormatting>
  <conditionalFormatting sqref="B104:B108 B95:B101">
    <cfRule type="duplicateValues" dxfId="147" priority="84"/>
  </conditionalFormatting>
  <conditionalFormatting sqref="B203:B204">
    <cfRule type="duplicateValues" dxfId="146" priority="83"/>
  </conditionalFormatting>
  <conditionalFormatting sqref="B205">
    <cfRule type="duplicateValues" dxfId="145" priority="82"/>
  </conditionalFormatting>
  <conditionalFormatting sqref="B206">
    <cfRule type="duplicateValues" dxfId="144" priority="81"/>
  </conditionalFormatting>
  <conditionalFormatting sqref="B207">
    <cfRule type="duplicateValues" dxfId="143" priority="80"/>
  </conditionalFormatting>
  <conditionalFormatting sqref="B210:B212 B220">
    <cfRule type="duplicateValues" dxfId="142" priority="79"/>
  </conditionalFormatting>
  <conditionalFormatting sqref="B208">
    <cfRule type="duplicateValues" dxfId="141" priority="78"/>
  </conditionalFormatting>
  <conditionalFormatting sqref="B208">
    <cfRule type="duplicateValues" dxfId="140" priority="77"/>
  </conditionalFormatting>
  <conditionalFormatting sqref="B220">
    <cfRule type="duplicateValues" dxfId="139" priority="76"/>
  </conditionalFormatting>
  <conditionalFormatting sqref="B220 B209:B212">
    <cfRule type="duplicateValues" dxfId="138" priority="75"/>
  </conditionalFormatting>
  <conditionalFormatting sqref="B220 B209:B212">
    <cfRule type="duplicateValues" dxfId="137" priority="74"/>
  </conditionalFormatting>
  <conditionalFormatting sqref="B221">
    <cfRule type="duplicateValues" dxfId="136" priority="73"/>
  </conditionalFormatting>
  <conditionalFormatting sqref="B221">
    <cfRule type="duplicateValues" dxfId="135" priority="72"/>
  </conditionalFormatting>
  <conditionalFormatting sqref="B222:B225">
    <cfRule type="duplicateValues" dxfId="134" priority="71"/>
  </conditionalFormatting>
  <conditionalFormatting sqref="B222:B225">
    <cfRule type="duplicateValues" dxfId="133" priority="70"/>
  </conditionalFormatting>
  <conditionalFormatting sqref="B213:B214">
    <cfRule type="duplicateValues" dxfId="132" priority="69"/>
  </conditionalFormatting>
  <conditionalFormatting sqref="B213:B214">
    <cfRule type="duplicateValues" dxfId="131" priority="68"/>
  </conditionalFormatting>
  <conditionalFormatting sqref="B215:B216">
    <cfRule type="duplicateValues" dxfId="130" priority="67"/>
  </conditionalFormatting>
  <conditionalFormatting sqref="B215:B216">
    <cfRule type="duplicateValues" dxfId="129" priority="66"/>
  </conditionalFormatting>
  <conditionalFormatting sqref="B217">
    <cfRule type="duplicateValues" dxfId="128" priority="65"/>
  </conditionalFormatting>
  <conditionalFormatting sqref="B217">
    <cfRule type="duplicateValues" dxfId="127" priority="64"/>
  </conditionalFormatting>
  <conditionalFormatting sqref="B218">
    <cfRule type="duplicateValues" dxfId="126" priority="63"/>
  </conditionalFormatting>
  <conditionalFormatting sqref="B218">
    <cfRule type="duplicateValues" dxfId="125" priority="62"/>
  </conditionalFormatting>
  <conditionalFormatting sqref="B219">
    <cfRule type="duplicateValues" dxfId="124" priority="61"/>
  </conditionalFormatting>
  <conditionalFormatting sqref="B219">
    <cfRule type="duplicateValues" dxfId="123" priority="60"/>
  </conditionalFormatting>
  <conditionalFormatting sqref="B102:B103">
    <cfRule type="duplicateValues" dxfId="122" priority="59"/>
  </conditionalFormatting>
  <conditionalFormatting sqref="B145:B149">
    <cfRule type="duplicateValues" dxfId="121" priority="58"/>
  </conditionalFormatting>
  <conditionalFormatting sqref="B150:B151">
    <cfRule type="duplicateValues" dxfId="120" priority="57"/>
  </conditionalFormatting>
  <conditionalFormatting sqref="B179">
    <cfRule type="duplicateValues" dxfId="119" priority="56"/>
  </conditionalFormatting>
  <conditionalFormatting sqref="B202">
    <cfRule type="duplicateValues" dxfId="118" priority="55"/>
  </conditionalFormatting>
  <conditionalFormatting sqref="B216">
    <cfRule type="duplicateValues" dxfId="117" priority="54"/>
  </conditionalFormatting>
  <conditionalFormatting sqref="B216">
    <cfRule type="duplicateValues" dxfId="116" priority="53"/>
  </conditionalFormatting>
  <conditionalFormatting sqref="B130:B136">
    <cfRule type="duplicateValues" dxfId="115" priority="52"/>
  </conditionalFormatting>
  <conditionalFormatting sqref="B47">
    <cfRule type="duplicateValues" dxfId="114" priority="51"/>
  </conditionalFormatting>
  <conditionalFormatting sqref="B184:B185">
    <cfRule type="duplicateValues" dxfId="113" priority="50"/>
  </conditionalFormatting>
  <conditionalFormatting sqref="B234:B237">
    <cfRule type="duplicateValues" dxfId="112" priority="49"/>
  </conditionalFormatting>
  <conditionalFormatting sqref="B234:B237">
    <cfRule type="duplicateValues" dxfId="111" priority="48"/>
  </conditionalFormatting>
  <conditionalFormatting sqref="B93">
    <cfRule type="duplicateValues" dxfId="110" priority="47"/>
  </conditionalFormatting>
  <conditionalFormatting sqref="B129">
    <cfRule type="duplicateValues" dxfId="109" priority="46"/>
  </conditionalFormatting>
  <conditionalFormatting sqref="B85:B86">
    <cfRule type="duplicateValues" dxfId="108" priority="45"/>
  </conditionalFormatting>
  <conditionalFormatting sqref="B161">
    <cfRule type="duplicateValues" dxfId="107" priority="44"/>
  </conditionalFormatting>
  <conditionalFormatting sqref="B223:B225">
    <cfRule type="duplicateValues" dxfId="106" priority="43"/>
  </conditionalFormatting>
  <conditionalFormatting sqref="B223:B225">
    <cfRule type="duplicateValues" dxfId="105" priority="42"/>
  </conditionalFormatting>
  <conditionalFormatting sqref="B170:B174">
    <cfRule type="duplicateValues" dxfId="104" priority="41"/>
  </conditionalFormatting>
  <conditionalFormatting sqref="B40:B41">
    <cfRule type="duplicateValues" dxfId="103" priority="40"/>
  </conditionalFormatting>
  <conditionalFormatting sqref="B41">
    <cfRule type="duplicateValues" dxfId="102" priority="39"/>
  </conditionalFormatting>
  <conditionalFormatting sqref="B41">
    <cfRule type="duplicateValues" dxfId="101" priority="38"/>
  </conditionalFormatting>
  <conditionalFormatting sqref="B92">
    <cfRule type="duplicateValues" dxfId="100" priority="37"/>
  </conditionalFormatting>
  <conditionalFormatting sqref="B92">
    <cfRule type="duplicateValues" dxfId="99" priority="36"/>
  </conditionalFormatting>
  <conditionalFormatting sqref="B137">
    <cfRule type="duplicateValues" dxfId="98" priority="35"/>
  </conditionalFormatting>
  <conditionalFormatting sqref="B178:B182 B184:B185">
    <cfRule type="duplicateValues" dxfId="97" priority="34"/>
  </conditionalFormatting>
  <conditionalFormatting sqref="B365:B369">
    <cfRule type="duplicateValues" dxfId="96" priority="33"/>
  </conditionalFormatting>
  <conditionalFormatting sqref="B32:B33">
    <cfRule type="duplicateValues" dxfId="95" priority="32"/>
  </conditionalFormatting>
  <conditionalFormatting sqref="B183">
    <cfRule type="duplicateValues" dxfId="94" priority="31"/>
  </conditionalFormatting>
  <conditionalFormatting sqref="B183">
    <cfRule type="duplicateValues" dxfId="93" priority="30"/>
  </conditionalFormatting>
  <conditionalFormatting sqref="B277">
    <cfRule type="duplicateValues" dxfId="92" priority="29"/>
  </conditionalFormatting>
  <conditionalFormatting sqref="B277">
    <cfRule type="duplicateValues" dxfId="91" priority="28"/>
  </conditionalFormatting>
  <conditionalFormatting sqref="B353:B357 B92 B359:B364">
    <cfRule type="duplicateValues" dxfId="90" priority="27"/>
  </conditionalFormatting>
  <conditionalFormatting sqref="B238:B240 B242:B253">
    <cfRule type="duplicateValues" dxfId="89" priority="26"/>
  </conditionalFormatting>
  <conditionalFormatting sqref="B238:B240 B242:B253">
    <cfRule type="duplicateValues" dxfId="88" priority="25"/>
  </conditionalFormatting>
  <conditionalFormatting sqref="B316 B226:B232 B42 B238:B240 B242:B253">
    <cfRule type="duplicateValues" dxfId="87" priority="24"/>
  </conditionalFormatting>
  <conditionalFormatting sqref="B242:B253">
    <cfRule type="duplicateValues" dxfId="86" priority="23"/>
  </conditionalFormatting>
  <conditionalFormatting sqref="B242:B253">
    <cfRule type="duplicateValues" dxfId="85" priority="22"/>
  </conditionalFormatting>
  <conditionalFormatting sqref="B176">
    <cfRule type="duplicateValues" dxfId="84" priority="21"/>
  </conditionalFormatting>
  <conditionalFormatting sqref="B176">
    <cfRule type="duplicateValues" dxfId="83" priority="20"/>
  </conditionalFormatting>
  <conditionalFormatting sqref="B358">
    <cfRule type="duplicateValues" dxfId="82" priority="19"/>
  </conditionalFormatting>
  <conditionalFormatting sqref="B225">
    <cfRule type="duplicateValues" dxfId="81" priority="18"/>
  </conditionalFormatting>
  <conditionalFormatting sqref="B225">
    <cfRule type="duplicateValues" dxfId="80" priority="17"/>
  </conditionalFormatting>
  <conditionalFormatting sqref="A316 A93:A182 A2:A91 A184:A314">
    <cfRule type="duplicateValues" dxfId="79" priority="16"/>
  </conditionalFormatting>
  <conditionalFormatting sqref="B316 B93:B182 B278:B314 B2:B91 B242:B276 B184:B240">
    <cfRule type="duplicateValues" dxfId="78" priority="15"/>
  </conditionalFormatting>
  <conditionalFormatting sqref="B316 B93:B182 B278:B314 B2:B91 B242:B276 B184:B240">
    <cfRule type="duplicateValues" dxfId="77" priority="14"/>
  </conditionalFormatting>
  <conditionalFormatting sqref="A316 A231 A227 A42">
    <cfRule type="duplicateValues" dxfId="76" priority="13"/>
  </conditionalFormatting>
  <conditionalFormatting sqref="A316 A231 A42">
    <cfRule type="duplicateValues" dxfId="75" priority="12"/>
  </conditionalFormatting>
  <conditionalFormatting sqref="A316 A231">
    <cfRule type="duplicateValues" dxfId="74" priority="11"/>
  </conditionalFormatting>
  <conditionalFormatting sqref="B316 B231 B227 B42">
    <cfRule type="duplicateValues" dxfId="73" priority="10"/>
  </conditionalFormatting>
  <conditionalFormatting sqref="B316 B231 B227 B42">
    <cfRule type="duplicateValues" dxfId="72" priority="9"/>
  </conditionalFormatting>
  <conditionalFormatting sqref="B365:B367">
    <cfRule type="duplicateValues" dxfId="71" priority="8"/>
  </conditionalFormatting>
  <conditionalFormatting sqref="A233">
    <cfRule type="duplicateValues" dxfId="70" priority="7"/>
  </conditionalFormatting>
  <conditionalFormatting sqref="A319">
    <cfRule type="duplicateValues" dxfId="69" priority="6"/>
  </conditionalFormatting>
  <conditionalFormatting sqref="A319">
    <cfRule type="duplicateValues" dxfId="68" priority="5"/>
  </conditionalFormatting>
  <conditionalFormatting sqref="B319">
    <cfRule type="duplicateValues" dxfId="67" priority="4"/>
  </conditionalFormatting>
  <conditionalFormatting sqref="B319">
    <cfRule type="duplicateValues" dxfId="66" priority="3"/>
  </conditionalFormatting>
  <conditionalFormatting sqref="B241">
    <cfRule type="duplicateValues" dxfId="65" priority="2"/>
  </conditionalFormatting>
  <conditionalFormatting sqref="B241">
    <cfRule type="duplicateValues" dxfId="64" priority="1"/>
  </conditionalFormatting>
  <hyperlinks>
    <hyperlink ref="A312" r:id="rId1" display="mailto:joe730126@gmail.com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81"/>
  <sheetViews>
    <sheetView showGridLines="0" topLeftCell="A31" workbookViewId="0">
      <selection activeCell="J73" sqref="J73"/>
    </sheetView>
  </sheetViews>
  <sheetFormatPr defaultRowHeight="17"/>
  <cols>
    <col min="1" max="1" width="8" customWidth="1"/>
    <col min="3" max="3" width="42.7265625" customWidth="1"/>
    <col min="4" max="4" width="7.26953125" customWidth="1"/>
    <col min="5" max="5" width="7.6328125" customWidth="1"/>
    <col min="6" max="27" width="3.08984375" customWidth="1"/>
  </cols>
  <sheetData>
    <row r="1" spans="1:27" ht="19" thickBot="1">
      <c r="A1" s="116" t="s">
        <v>649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</row>
    <row r="2" spans="1:27" ht="62.25" customHeight="1" thickBot="1">
      <c r="A2" s="15" t="s">
        <v>42</v>
      </c>
      <c r="B2" s="16" t="s">
        <v>30</v>
      </c>
      <c r="C2" s="16" t="s">
        <v>31</v>
      </c>
      <c r="D2" s="16" t="s">
        <v>52</v>
      </c>
      <c r="E2" s="16" t="s">
        <v>53</v>
      </c>
      <c r="F2" s="79" t="s">
        <v>33</v>
      </c>
      <c r="G2" s="79" t="s">
        <v>54</v>
      </c>
      <c r="H2" s="79" t="s">
        <v>55</v>
      </c>
      <c r="I2" s="79" t="s">
        <v>650</v>
      </c>
      <c r="J2" s="79" t="s">
        <v>44</v>
      </c>
      <c r="K2" s="79" t="s">
        <v>651</v>
      </c>
      <c r="L2" s="79" t="s">
        <v>652</v>
      </c>
      <c r="M2" s="79" t="s">
        <v>653</v>
      </c>
      <c r="N2" s="79" t="s">
        <v>654</v>
      </c>
      <c r="O2" s="79" t="s">
        <v>655</v>
      </c>
      <c r="P2" s="79" t="s">
        <v>656</v>
      </c>
      <c r="Q2" s="79" t="s">
        <v>657</v>
      </c>
      <c r="R2" s="79" t="s">
        <v>658</v>
      </c>
      <c r="S2" s="79" t="s">
        <v>46</v>
      </c>
      <c r="T2" s="79" t="s">
        <v>659</v>
      </c>
      <c r="U2" s="79" t="s">
        <v>45</v>
      </c>
      <c r="V2" s="79" t="s">
        <v>660</v>
      </c>
      <c r="W2" s="79" t="s">
        <v>28</v>
      </c>
      <c r="X2" s="79" t="s">
        <v>34</v>
      </c>
      <c r="Y2" s="79" t="s">
        <v>56</v>
      </c>
      <c r="Z2" s="79" t="s">
        <v>661</v>
      </c>
      <c r="AA2" s="80" t="s">
        <v>662</v>
      </c>
    </row>
    <row r="3" spans="1:27" ht="27.75" customHeight="1" thickTop="1">
      <c r="A3" s="81">
        <v>1</v>
      </c>
      <c r="B3" s="17" t="s">
        <v>73</v>
      </c>
      <c r="C3" s="72" t="s">
        <v>1</v>
      </c>
      <c r="D3" s="27" t="s">
        <v>35</v>
      </c>
      <c r="E3" s="73">
        <v>1</v>
      </c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>
        <v>1</v>
      </c>
      <c r="R3" s="86"/>
      <c r="S3" s="86"/>
      <c r="T3" s="86"/>
      <c r="U3" s="86"/>
      <c r="V3" s="86"/>
      <c r="W3" s="86"/>
      <c r="X3" s="86"/>
      <c r="Y3" s="86"/>
      <c r="Z3" s="86"/>
      <c r="AA3" s="87"/>
    </row>
    <row r="4" spans="1:27" ht="27.75" customHeight="1">
      <c r="A4" s="81">
        <v>2</v>
      </c>
      <c r="B4" s="17" t="s">
        <v>73</v>
      </c>
      <c r="C4" s="41" t="s">
        <v>663</v>
      </c>
      <c r="D4" s="40" t="s">
        <v>35</v>
      </c>
      <c r="E4" s="43">
        <v>14</v>
      </c>
      <c r="F4" s="44"/>
      <c r="G4" s="44"/>
      <c r="H4" s="44"/>
      <c r="I4" s="44"/>
      <c r="J4" s="44"/>
      <c r="K4" s="44"/>
      <c r="L4" s="44"/>
      <c r="M4" s="44">
        <v>1</v>
      </c>
      <c r="N4" s="44"/>
      <c r="O4" s="44"/>
      <c r="P4" s="44"/>
      <c r="Q4" s="44"/>
      <c r="R4" s="44"/>
      <c r="S4" s="44">
        <v>12</v>
      </c>
      <c r="T4" s="44"/>
      <c r="U4" s="44"/>
      <c r="V4" s="44"/>
      <c r="W4" s="44"/>
      <c r="X4" s="44">
        <v>1</v>
      </c>
      <c r="Y4" s="44"/>
      <c r="Z4" s="44"/>
      <c r="AA4" s="88"/>
    </row>
    <row r="5" spans="1:27" ht="27.75" customHeight="1">
      <c r="A5" s="81">
        <v>3</v>
      </c>
      <c r="B5" s="17" t="s">
        <v>73</v>
      </c>
      <c r="C5" s="41" t="s">
        <v>36</v>
      </c>
      <c r="D5" s="40" t="s">
        <v>35</v>
      </c>
      <c r="E5" s="43">
        <v>74</v>
      </c>
      <c r="F5" s="44"/>
      <c r="G5" s="44"/>
      <c r="H5" s="44"/>
      <c r="I5" s="44"/>
      <c r="J5" s="44"/>
      <c r="K5" s="44"/>
      <c r="L5" s="44"/>
      <c r="M5" s="44">
        <v>1</v>
      </c>
      <c r="N5" s="44"/>
      <c r="O5" s="44"/>
      <c r="P5" s="44"/>
      <c r="Q5" s="44"/>
      <c r="R5" s="44">
        <v>12</v>
      </c>
      <c r="S5" s="44">
        <v>60</v>
      </c>
      <c r="T5" s="44"/>
      <c r="U5" s="44"/>
      <c r="V5" s="44"/>
      <c r="W5" s="44"/>
      <c r="X5" s="44">
        <v>1</v>
      </c>
      <c r="Y5" s="44"/>
      <c r="Z5" s="44"/>
      <c r="AA5" s="88"/>
    </row>
    <row r="6" spans="1:27" ht="27.75" customHeight="1">
      <c r="A6" s="81">
        <v>4</v>
      </c>
      <c r="B6" s="17" t="s">
        <v>73</v>
      </c>
      <c r="C6" s="41" t="s">
        <v>664</v>
      </c>
      <c r="D6" s="40" t="s">
        <v>35</v>
      </c>
      <c r="E6" s="43">
        <v>1</v>
      </c>
      <c r="F6" s="44"/>
      <c r="G6" s="44"/>
      <c r="H6" s="44"/>
      <c r="I6" s="44"/>
      <c r="J6" s="44">
        <v>1</v>
      </c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88"/>
    </row>
    <row r="7" spans="1:27" ht="27.75" customHeight="1">
      <c r="A7" s="81">
        <v>5</v>
      </c>
      <c r="B7" s="17" t="s">
        <v>73</v>
      </c>
      <c r="C7" s="41" t="s">
        <v>47</v>
      </c>
      <c r="D7" s="40" t="s">
        <v>35</v>
      </c>
      <c r="E7" s="43">
        <v>2</v>
      </c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>
        <v>2</v>
      </c>
      <c r="U7" s="44"/>
      <c r="V7" s="44"/>
      <c r="W7" s="44"/>
      <c r="X7" s="44"/>
      <c r="Y7" s="44"/>
      <c r="Z7" s="44"/>
      <c r="AA7" s="88"/>
    </row>
    <row r="8" spans="1:27" ht="27.75" customHeight="1">
      <c r="A8" s="81">
        <v>6</v>
      </c>
      <c r="B8" s="17" t="s">
        <v>73</v>
      </c>
      <c r="C8" s="41" t="s">
        <v>5</v>
      </c>
      <c r="D8" s="40" t="s">
        <v>35</v>
      </c>
      <c r="E8" s="43">
        <v>2</v>
      </c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>
        <v>2</v>
      </c>
      <c r="U8" s="44"/>
      <c r="V8" s="44"/>
      <c r="W8" s="44"/>
      <c r="X8" s="44"/>
      <c r="Y8" s="44"/>
      <c r="Z8" s="44"/>
      <c r="AA8" s="88"/>
    </row>
    <row r="9" spans="1:27" ht="27.75" customHeight="1">
      <c r="A9" s="81">
        <v>7</v>
      </c>
      <c r="B9" s="17" t="s">
        <v>73</v>
      </c>
      <c r="C9" s="41" t="s">
        <v>57</v>
      </c>
      <c r="D9" s="40" t="s">
        <v>35</v>
      </c>
      <c r="E9" s="43">
        <v>1</v>
      </c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>
        <v>1</v>
      </c>
      <c r="R9" s="44"/>
      <c r="S9" s="44"/>
      <c r="T9" s="44"/>
      <c r="U9" s="44"/>
      <c r="V9" s="44"/>
      <c r="W9" s="44"/>
      <c r="X9" s="44"/>
      <c r="Y9" s="44"/>
      <c r="Z9" s="44"/>
      <c r="AA9" s="88"/>
    </row>
    <row r="10" spans="1:27" ht="27.75" customHeight="1">
      <c r="A10" s="81">
        <v>8</v>
      </c>
      <c r="B10" s="17" t="s">
        <v>73</v>
      </c>
      <c r="C10" s="41" t="s">
        <v>58</v>
      </c>
      <c r="D10" s="40" t="s">
        <v>74</v>
      </c>
      <c r="E10" s="43">
        <v>2</v>
      </c>
      <c r="F10" s="44"/>
      <c r="G10" s="44"/>
      <c r="H10" s="44"/>
      <c r="I10" s="44"/>
      <c r="J10" s="44"/>
      <c r="K10" s="44"/>
      <c r="L10" s="44"/>
      <c r="M10" s="44"/>
      <c r="N10" s="44">
        <v>2</v>
      </c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88"/>
    </row>
    <row r="11" spans="1:27" ht="27.75" customHeight="1">
      <c r="A11" s="81">
        <v>9</v>
      </c>
      <c r="B11" s="17" t="s">
        <v>73</v>
      </c>
      <c r="C11" s="41" t="s">
        <v>665</v>
      </c>
      <c r="D11" s="40" t="s">
        <v>74</v>
      </c>
      <c r="E11" s="43">
        <v>3</v>
      </c>
      <c r="F11" s="44"/>
      <c r="G11" s="44"/>
      <c r="H11" s="44"/>
      <c r="I11" s="44"/>
      <c r="J11" s="44"/>
      <c r="K11" s="44"/>
      <c r="L11" s="44">
        <v>3</v>
      </c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88"/>
    </row>
    <row r="12" spans="1:27" ht="27.75" customHeight="1">
      <c r="A12" s="81">
        <v>10</v>
      </c>
      <c r="B12" s="17" t="s">
        <v>73</v>
      </c>
      <c r="C12" s="41" t="s">
        <v>666</v>
      </c>
      <c r="D12" s="40" t="s">
        <v>40</v>
      </c>
      <c r="E12" s="43">
        <v>5</v>
      </c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>
        <v>5</v>
      </c>
      <c r="T12" s="44"/>
      <c r="U12" s="44"/>
      <c r="V12" s="44"/>
      <c r="W12" s="44"/>
      <c r="X12" s="44"/>
      <c r="Y12" s="44"/>
      <c r="Z12" s="44"/>
      <c r="AA12" s="88"/>
    </row>
    <row r="13" spans="1:27" ht="27.75" customHeight="1">
      <c r="A13" s="81">
        <v>11</v>
      </c>
      <c r="B13" s="17" t="s">
        <v>73</v>
      </c>
      <c r="C13" s="41" t="s">
        <v>59</v>
      </c>
      <c r="D13" s="40" t="s">
        <v>40</v>
      </c>
      <c r="E13" s="43">
        <v>1</v>
      </c>
      <c r="F13" s="44"/>
      <c r="G13" s="44"/>
      <c r="H13" s="44"/>
      <c r="I13" s="44"/>
      <c r="J13" s="44">
        <v>1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88"/>
    </row>
    <row r="14" spans="1:27" ht="27.75" customHeight="1">
      <c r="A14" s="81">
        <v>12</v>
      </c>
      <c r="B14" s="17" t="s">
        <v>73</v>
      </c>
      <c r="C14" s="41" t="s">
        <v>667</v>
      </c>
      <c r="D14" s="40" t="s">
        <v>74</v>
      </c>
      <c r="E14" s="43">
        <v>60</v>
      </c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>
        <v>60</v>
      </c>
      <c r="T14" s="44"/>
      <c r="U14" s="44"/>
      <c r="V14" s="44"/>
      <c r="W14" s="44"/>
      <c r="X14" s="44"/>
      <c r="Y14" s="44"/>
      <c r="Z14" s="44"/>
      <c r="AA14" s="88"/>
    </row>
    <row r="15" spans="1:27" ht="27.75" customHeight="1">
      <c r="A15" s="81">
        <v>13</v>
      </c>
      <c r="B15" s="17" t="s">
        <v>73</v>
      </c>
      <c r="C15" s="41" t="s">
        <v>668</v>
      </c>
      <c r="D15" s="40" t="s">
        <v>37</v>
      </c>
      <c r="E15" s="43">
        <v>1</v>
      </c>
      <c r="F15" s="44"/>
      <c r="G15" s="44"/>
      <c r="H15" s="44"/>
      <c r="I15" s="44"/>
      <c r="J15" s="44">
        <v>1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88"/>
    </row>
    <row r="16" spans="1:27" ht="27.75" customHeight="1">
      <c r="A16" s="81">
        <v>14</v>
      </c>
      <c r="B16" s="17" t="s">
        <v>73</v>
      </c>
      <c r="C16" s="41" t="s">
        <v>669</v>
      </c>
      <c r="D16" s="40" t="s">
        <v>37</v>
      </c>
      <c r="E16" s="43">
        <v>1</v>
      </c>
      <c r="F16" s="44"/>
      <c r="G16" s="44"/>
      <c r="H16" s="44"/>
      <c r="I16" s="44"/>
      <c r="J16" s="44">
        <v>1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88"/>
    </row>
    <row r="17" spans="1:27" ht="27.75" customHeight="1">
      <c r="A17" s="81">
        <v>15</v>
      </c>
      <c r="B17" s="17" t="s">
        <v>73</v>
      </c>
      <c r="C17" s="41" t="s">
        <v>670</v>
      </c>
      <c r="D17" s="40" t="s">
        <v>68</v>
      </c>
      <c r="E17" s="43">
        <v>1</v>
      </c>
      <c r="F17" s="44"/>
      <c r="G17" s="44"/>
      <c r="H17" s="44"/>
      <c r="I17" s="44"/>
      <c r="J17" s="44">
        <v>1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88"/>
    </row>
    <row r="18" spans="1:27" ht="27.75" customHeight="1">
      <c r="A18" s="81">
        <v>16</v>
      </c>
      <c r="B18" s="17" t="s">
        <v>73</v>
      </c>
      <c r="C18" s="41" t="s">
        <v>75</v>
      </c>
      <c r="D18" s="40" t="s">
        <v>37</v>
      </c>
      <c r="E18" s="43">
        <v>3</v>
      </c>
      <c r="F18" s="44"/>
      <c r="G18" s="44"/>
      <c r="H18" s="44"/>
      <c r="I18" s="44"/>
      <c r="J18" s="44"/>
      <c r="K18" s="44"/>
      <c r="L18" s="44">
        <v>1</v>
      </c>
      <c r="M18" s="44">
        <v>1</v>
      </c>
      <c r="N18" s="44"/>
      <c r="O18" s="44"/>
      <c r="P18" s="44">
        <v>1</v>
      </c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88"/>
    </row>
    <row r="19" spans="1:27" ht="27.75" customHeight="1">
      <c r="A19" s="81">
        <v>17</v>
      </c>
      <c r="B19" s="17" t="s">
        <v>73</v>
      </c>
      <c r="C19" s="41" t="s">
        <v>671</v>
      </c>
      <c r="D19" s="40" t="s">
        <v>60</v>
      </c>
      <c r="E19" s="43">
        <v>6</v>
      </c>
      <c r="F19" s="44"/>
      <c r="G19" s="44"/>
      <c r="H19" s="44"/>
      <c r="I19" s="44">
        <v>1</v>
      </c>
      <c r="J19" s="44"/>
      <c r="K19" s="44">
        <v>1</v>
      </c>
      <c r="L19" s="44">
        <v>1</v>
      </c>
      <c r="M19" s="44"/>
      <c r="N19" s="44"/>
      <c r="O19" s="44"/>
      <c r="P19" s="44"/>
      <c r="Q19" s="44">
        <v>3</v>
      </c>
      <c r="R19" s="44"/>
      <c r="S19" s="44"/>
      <c r="T19" s="44"/>
      <c r="U19" s="44"/>
      <c r="V19" s="44"/>
      <c r="W19" s="44"/>
      <c r="X19" s="44"/>
      <c r="Y19" s="44"/>
      <c r="Z19" s="44"/>
      <c r="AA19" s="88"/>
    </row>
    <row r="20" spans="1:27" ht="27.75" customHeight="1" thickBot="1">
      <c r="A20" s="82">
        <v>18</v>
      </c>
      <c r="B20" s="18" t="s">
        <v>73</v>
      </c>
      <c r="C20" s="84" t="s">
        <v>61</v>
      </c>
      <c r="D20" s="32" t="s">
        <v>40</v>
      </c>
      <c r="E20" s="33">
        <v>4</v>
      </c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>
        <v>4</v>
      </c>
      <c r="T20" s="89"/>
      <c r="U20" s="89"/>
      <c r="V20" s="89"/>
      <c r="W20" s="89"/>
      <c r="X20" s="89"/>
      <c r="Y20" s="89"/>
      <c r="Z20" s="89"/>
      <c r="AA20" s="90"/>
    </row>
    <row r="21" spans="1:27" ht="62.25" customHeight="1" thickBot="1">
      <c r="A21" s="15" t="s">
        <v>42</v>
      </c>
      <c r="B21" s="16" t="s">
        <v>30</v>
      </c>
      <c r="C21" s="16" t="s">
        <v>31</v>
      </c>
      <c r="D21" s="16" t="s">
        <v>52</v>
      </c>
      <c r="E21" s="16" t="s">
        <v>53</v>
      </c>
      <c r="F21" s="79" t="s">
        <v>33</v>
      </c>
      <c r="G21" s="79" t="s">
        <v>54</v>
      </c>
      <c r="H21" s="79" t="s">
        <v>55</v>
      </c>
      <c r="I21" s="79" t="s">
        <v>650</v>
      </c>
      <c r="J21" s="79" t="s">
        <v>44</v>
      </c>
      <c r="K21" s="79" t="s">
        <v>651</v>
      </c>
      <c r="L21" s="79" t="s">
        <v>652</v>
      </c>
      <c r="M21" s="79" t="s">
        <v>653</v>
      </c>
      <c r="N21" s="79" t="s">
        <v>654</v>
      </c>
      <c r="O21" s="79" t="s">
        <v>655</v>
      </c>
      <c r="P21" s="79" t="s">
        <v>656</v>
      </c>
      <c r="Q21" s="79" t="s">
        <v>657</v>
      </c>
      <c r="R21" s="79" t="s">
        <v>658</v>
      </c>
      <c r="S21" s="79" t="s">
        <v>46</v>
      </c>
      <c r="T21" s="79" t="s">
        <v>659</v>
      </c>
      <c r="U21" s="79" t="s">
        <v>45</v>
      </c>
      <c r="V21" s="79" t="s">
        <v>660</v>
      </c>
      <c r="W21" s="79" t="s">
        <v>28</v>
      </c>
      <c r="X21" s="79" t="s">
        <v>34</v>
      </c>
      <c r="Y21" s="79" t="s">
        <v>56</v>
      </c>
      <c r="Z21" s="79" t="s">
        <v>661</v>
      </c>
      <c r="AA21" s="80" t="s">
        <v>662</v>
      </c>
    </row>
    <row r="22" spans="1:27" ht="27.75" customHeight="1" thickTop="1">
      <c r="A22" s="81">
        <v>19</v>
      </c>
      <c r="B22" s="17" t="s">
        <v>73</v>
      </c>
      <c r="C22" s="72" t="s">
        <v>49</v>
      </c>
      <c r="D22" s="27" t="s">
        <v>37</v>
      </c>
      <c r="E22" s="73">
        <v>1</v>
      </c>
      <c r="F22" s="86"/>
      <c r="G22" s="86"/>
      <c r="H22" s="86"/>
      <c r="I22" s="86"/>
      <c r="J22" s="86"/>
      <c r="K22" s="86"/>
      <c r="L22" s="86">
        <v>1</v>
      </c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7"/>
    </row>
    <row r="23" spans="1:27" ht="27.75" customHeight="1">
      <c r="A23" s="81">
        <v>20</v>
      </c>
      <c r="B23" s="17" t="s">
        <v>73</v>
      </c>
      <c r="C23" s="41" t="s">
        <v>38</v>
      </c>
      <c r="D23" s="40" t="s">
        <v>37</v>
      </c>
      <c r="E23" s="43">
        <v>5</v>
      </c>
      <c r="F23" s="44"/>
      <c r="G23" s="44"/>
      <c r="H23" s="44"/>
      <c r="I23" s="44"/>
      <c r="J23" s="44"/>
      <c r="K23" s="44"/>
      <c r="L23" s="44">
        <v>2</v>
      </c>
      <c r="M23" s="44"/>
      <c r="N23" s="44"/>
      <c r="O23" s="44"/>
      <c r="P23" s="44">
        <v>3</v>
      </c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88"/>
    </row>
    <row r="24" spans="1:27" ht="27.75" customHeight="1">
      <c r="A24" s="81">
        <v>21</v>
      </c>
      <c r="B24" s="17" t="s">
        <v>73</v>
      </c>
      <c r="C24" s="41" t="s">
        <v>672</v>
      </c>
      <c r="D24" s="40" t="s">
        <v>60</v>
      </c>
      <c r="E24" s="43">
        <v>1</v>
      </c>
      <c r="F24" s="44"/>
      <c r="G24" s="44"/>
      <c r="H24" s="44"/>
      <c r="I24" s="44"/>
      <c r="J24" s="44"/>
      <c r="K24" s="44"/>
      <c r="L24" s="44"/>
      <c r="M24" s="44"/>
      <c r="N24" s="44">
        <v>1</v>
      </c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88"/>
    </row>
    <row r="25" spans="1:27" ht="27.75" customHeight="1">
      <c r="A25" s="81">
        <v>22</v>
      </c>
      <c r="B25" s="17" t="s">
        <v>73</v>
      </c>
      <c r="C25" s="41" t="s">
        <v>673</v>
      </c>
      <c r="D25" s="40" t="s">
        <v>29</v>
      </c>
      <c r="E25" s="43">
        <v>1</v>
      </c>
      <c r="F25" s="44"/>
      <c r="G25" s="44"/>
      <c r="H25" s="44"/>
      <c r="I25" s="44">
        <v>1</v>
      </c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88"/>
    </row>
    <row r="26" spans="1:27" ht="27.75" customHeight="1">
      <c r="A26" s="81">
        <v>23</v>
      </c>
      <c r="B26" s="17" t="s">
        <v>73</v>
      </c>
      <c r="C26" s="41" t="s">
        <v>76</v>
      </c>
      <c r="D26" s="40" t="s">
        <v>37</v>
      </c>
      <c r="E26" s="43">
        <v>30</v>
      </c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>
        <v>30</v>
      </c>
      <c r="T26" s="44"/>
      <c r="U26" s="44"/>
      <c r="V26" s="44"/>
      <c r="W26" s="44"/>
      <c r="X26" s="44"/>
      <c r="Y26" s="44"/>
      <c r="Z26" s="44"/>
      <c r="AA26" s="88"/>
    </row>
    <row r="27" spans="1:27" ht="27.75" customHeight="1">
      <c r="A27" s="81">
        <v>24</v>
      </c>
      <c r="B27" s="17" t="s">
        <v>73</v>
      </c>
      <c r="C27" s="41" t="s">
        <v>674</v>
      </c>
      <c r="D27" s="40" t="s">
        <v>40</v>
      </c>
      <c r="E27" s="43">
        <v>2</v>
      </c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>
        <v>2</v>
      </c>
      <c r="X27" s="44"/>
      <c r="Y27" s="44"/>
      <c r="Z27" s="44"/>
      <c r="AA27" s="88"/>
    </row>
    <row r="28" spans="1:27" ht="27.75" customHeight="1">
      <c r="A28" s="81">
        <v>25</v>
      </c>
      <c r="B28" s="17" t="s">
        <v>73</v>
      </c>
      <c r="C28" s="41" t="s">
        <v>50</v>
      </c>
      <c r="D28" s="40" t="s">
        <v>29</v>
      </c>
      <c r="E28" s="43">
        <v>1</v>
      </c>
      <c r="F28" s="44"/>
      <c r="G28" s="44"/>
      <c r="H28" s="44"/>
      <c r="I28" s="44"/>
      <c r="J28" s="44">
        <v>1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88"/>
    </row>
    <row r="29" spans="1:27" ht="27.75" customHeight="1">
      <c r="A29" s="81">
        <v>26</v>
      </c>
      <c r="B29" s="17" t="s">
        <v>73</v>
      </c>
      <c r="C29" s="41" t="s">
        <v>675</v>
      </c>
      <c r="D29" s="40" t="s">
        <v>35</v>
      </c>
      <c r="E29" s="43">
        <v>2</v>
      </c>
      <c r="F29" s="44"/>
      <c r="G29" s="44"/>
      <c r="H29" s="44"/>
      <c r="I29" s="44"/>
      <c r="J29" s="44">
        <v>1</v>
      </c>
      <c r="K29" s="44"/>
      <c r="L29" s="44"/>
      <c r="M29" s="44">
        <v>1</v>
      </c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88"/>
    </row>
    <row r="30" spans="1:27" ht="27.75" customHeight="1">
      <c r="A30" s="81">
        <v>27</v>
      </c>
      <c r="B30" s="17" t="s">
        <v>73</v>
      </c>
      <c r="C30" s="41" t="s">
        <v>676</v>
      </c>
      <c r="D30" s="40" t="s">
        <v>74</v>
      </c>
      <c r="E30" s="43">
        <v>1</v>
      </c>
      <c r="F30" s="44"/>
      <c r="G30" s="44"/>
      <c r="H30" s="44"/>
      <c r="I30" s="44"/>
      <c r="J30" s="44">
        <v>1</v>
      </c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88"/>
    </row>
    <row r="31" spans="1:27" ht="27.75" customHeight="1">
      <c r="A31" s="81">
        <v>28</v>
      </c>
      <c r="B31" s="17" t="s">
        <v>73</v>
      </c>
      <c r="C31" s="41" t="s">
        <v>677</v>
      </c>
      <c r="D31" s="40" t="s">
        <v>48</v>
      </c>
      <c r="E31" s="43">
        <v>3</v>
      </c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>
        <v>1</v>
      </c>
      <c r="U31" s="44">
        <v>1</v>
      </c>
      <c r="V31" s="44"/>
      <c r="W31" s="44"/>
      <c r="X31" s="44">
        <v>1</v>
      </c>
      <c r="Y31" s="44"/>
      <c r="Z31" s="44"/>
      <c r="AA31" s="88"/>
    </row>
    <row r="32" spans="1:27" ht="27.75" customHeight="1">
      <c r="A32" s="81">
        <v>29</v>
      </c>
      <c r="B32" s="17" t="s">
        <v>73</v>
      </c>
      <c r="C32" s="41" t="s">
        <v>678</v>
      </c>
      <c r="D32" s="40" t="s">
        <v>35</v>
      </c>
      <c r="E32" s="43">
        <v>1</v>
      </c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>
        <v>1</v>
      </c>
      <c r="R32" s="44"/>
      <c r="S32" s="44"/>
      <c r="T32" s="44"/>
      <c r="U32" s="44"/>
      <c r="V32" s="44"/>
      <c r="W32" s="44"/>
      <c r="X32" s="44"/>
      <c r="Y32" s="44"/>
      <c r="Z32" s="44"/>
      <c r="AA32" s="88"/>
    </row>
    <row r="33" spans="1:27" ht="27.75" customHeight="1">
      <c r="A33" s="81">
        <v>30</v>
      </c>
      <c r="B33" s="17" t="s">
        <v>73</v>
      </c>
      <c r="C33" s="41" t="s">
        <v>62</v>
      </c>
      <c r="D33" s="40" t="s">
        <v>679</v>
      </c>
      <c r="E33" s="43">
        <v>3</v>
      </c>
      <c r="F33" s="44"/>
      <c r="G33" s="44"/>
      <c r="H33" s="44"/>
      <c r="I33" s="44"/>
      <c r="J33" s="44"/>
      <c r="K33" s="44">
        <v>1</v>
      </c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>
        <v>2</v>
      </c>
      <c r="W33" s="44"/>
      <c r="X33" s="44"/>
      <c r="Y33" s="44"/>
      <c r="Z33" s="44"/>
      <c r="AA33" s="88"/>
    </row>
    <row r="34" spans="1:27" ht="27.75" customHeight="1">
      <c r="A34" s="81">
        <v>31</v>
      </c>
      <c r="B34" s="17" t="s">
        <v>73</v>
      </c>
      <c r="C34" s="41" t="s">
        <v>63</v>
      </c>
      <c r="D34" s="40" t="s">
        <v>679</v>
      </c>
      <c r="E34" s="43">
        <v>25</v>
      </c>
      <c r="F34" s="44"/>
      <c r="G34" s="44"/>
      <c r="H34" s="44"/>
      <c r="I34" s="44"/>
      <c r="J34" s="44">
        <v>2</v>
      </c>
      <c r="K34" s="44"/>
      <c r="L34" s="44"/>
      <c r="M34" s="44">
        <v>1</v>
      </c>
      <c r="N34" s="44">
        <v>1</v>
      </c>
      <c r="O34" s="44"/>
      <c r="P34" s="44"/>
      <c r="Q34" s="44"/>
      <c r="R34" s="44"/>
      <c r="S34" s="44">
        <v>10</v>
      </c>
      <c r="T34" s="44"/>
      <c r="U34" s="44"/>
      <c r="V34" s="44"/>
      <c r="W34" s="44"/>
      <c r="X34" s="44">
        <v>8</v>
      </c>
      <c r="Y34" s="44">
        <v>2</v>
      </c>
      <c r="Z34" s="44">
        <v>1</v>
      </c>
      <c r="AA34" s="88">
        <v>2</v>
      </c>
    </row>
    <row r="35" spans="1:27" ht="27.75" customHeight="1">
      <c r="A35" s="81">
        <v>32</v>
      </c>
      <c r="B35" s="17" t="s">
        <v>73</v>
      </c>
      <c r="C35" s="41" t="s">
        <v>64</v>
      </c>
      <c r="D35" s="40" t="s">
        <v>679</v>
      </c>
      <c r="E35" s="43">
        <v>13</v>
      </c>
      <c r="F35" s="44"/>
      <c r="G35" s="44"/>
      <c r="H35" s="44"/>
      <c r="I35" s="44"/>
      <c r="J35" s="44">
        <v>1</v>
      </c>
      <c r="K35" s="44"/>
      <c r="L35" s="44"/>
      <c r="M35" s="44">
        <v>1</v>
      </c>
      <c r="N35" s="44"/>
      <c r="O35" s="44"/>
      <c r="P35" s="44"/>
      <c r="Q35" s="44"/>
      <c r="R35" s="44"/>
      <c r="S35" s="44">
        <v>10</v>
      </c>
      <c r="T35" s="44"/>
      <c r="U35" s="44"/>
      <c r="V35" s="44"/>
      <c r="W35" s="44"/>
      <c r="X35" s="44">
        <v>1</v>
      </c>
      <c r="Y35" s="44"/>
      <c r="Z35" s="44"/>
      <c r="AA35" s="88">
        <v>1</v>
      </c>
    </row>
    <row r="36" spans="1:27" ht="27.75" customHeight="1">
      <c r="A36" s="81">
        <v>33</v>
      </c>
      <c r="B36" s="17" t="s">
        <v>73</v>
      </c>
      <c r="C36" s="41" t="s">
        <v>20</v>
      </c>
      <c r="D36" s="40" t="s">
        <v>679</v>
      </c>
      <c r="E36" s="43">
        <v>3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>
        <v>3</v>
      </c>
      <c r="X36" s="44"/>
      <c r="Y36" s="44"/>
      <c r="Z36" s="44"/>
      <c r="AA36" s="88"/>
    </row>
    <row r="37" spans="1:27" ht="27.75" customHeight="1">
      <c r="A37" s="81">
        <v>34</v>
      </c>
      <c r="B37" s="17" t="s">
        <v>73</v>
      </c>
      <c r="C37" s="41" t="s">
        <v>23</v>
      </c>
      <c r="D37" s="40" t="s">
        <v>39</v>
      </c>
      <c r="E37" s="43">
        <v>1</v>
      </c>
      <c r="F37" s="44"/>
      <c r="G37" s="44"/>
      <c r="H37" s="44"/>
      <c r="I37" s="44"/>
      <c r="J37" s="44"/>
      <c r="K37" s="44"/>
      <c r="L37" s="44"/>
      <c r="M37" s="44"/>
      <c r="N37" s="44">
        <v>1</v>
      </c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88"/>
    </row>
    <row r="38" spans="1:27" ht="27.75" customHeight="1">
      <c r="A38" s="81">
        <v>35</v>
      </c>
      <c r="B38" s="17" t="s">
        <v>73</v>
      </c>
      <c r="C38" s="41" t="s">
        <v>65</v>
      </c>
      <c r="D38" s="40" t="s">
        <v>74</v>
      </c>
      <c r="E38" s="43">
        <v>10</v>
      </c>
      <c r="F38" s="44"/>
      <c r="G38" s="44"/>
      <c r="H38" s="44"/>
      <c r="I38" s="44"/>
      <c r="J38" s="44"/>
      <c r="K38" s="44">
        <v>10</v>
      </c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88"/>
    </row>
    <row r="39" spans="1:27" ht="27.75" customHeight="1">
      <c r="A39" s="81">
        <v>36</v>
      </c>
      <c r="B39" s="17" t="s">
        <v>73</v>
      </c>
      <c r="C39" s="41" t="s">
        <v>680</v>
      </c>
      <c r="D39" s="40" t="s">
        <v>74</v>
      </c>
      <c r="E39" s="43">
        <v>2</v>
      </c>
      <c r="F39" s="44"/>
      <c r="G39" s="44"/>
      <c r="H39" s="44"/>
      <c r="I39" s="44"/>
      <c r="J39" s="44"/>
      <c r="K39" s="44"/>
      <c r="L39" s="44">
        <v>2</v>
      </c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88"/>
    </row>
    <row r="40" spans="1:27" ht="27.75" customHeight="1" thickBot="1">
      <c r="A40" s="82">
        <v>37</v>
      </c>
      <c r="B40" s="18" t="s">
        <v>73</v>
      </c>
      <c r="C40" s="84" t="s">
        <v>66</v>
      </c>
      <c r="D40" s="32" t="s">
        <v>74</v>
      </c>
      <c r="E40" s="33">
        <v>3</v>
      </c>
      <c r="F40" s="89"/>
      <c r="G40" s="89"/>
      <c r="H40" s="89"/>
      <c r="I40" s="89"/>
      <c r="J40" s="89"/>
      <c r="K40" s="89">
        <v>3</v>
      </c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90"/>
    </row>
    <row r="41" spans="1:27" ht="62.25" customHeight="1" thickBot="1">
      <c r="A41" s="15" t="s">
        <v>42</v>
      </c>
      <c r="B41" s="16" t="s">
        <v>30</v>
      </c>
      <c r="C41" s="16" t="s">
        <v>31</v>
      </c>
      <c r="D41" s="16" t="s">
        <v>52</v>
      </c>
      <c r="E41" s="16" t="s">
        <v>53</v>
      </c>
      <c r="F41" s="79" t="s">
        <v>33</v>
      </c>
      <c r="G41" s="79" t="s">
        <v>54</v>
      </c>
      <c r="H41" s="79" t="s">
        <v>55</v>
      </c>
      <c r="I41" s="79" t="s">
        <v>650</v>
      </c>
      <c r="J41" s="79" t="s">
        <v>44</v>
      </c>
      <c r="K41" s="79" t="s">
        <v>651</v>
      </c>
      <c r="L41" s="79" t="s">
        <v>652</v>
      </c>
      <c r="M41" s="79" t="s">
        <v>653</v>
      </c>
      <c r="N41" s="79" t="s">
        <v>654</v>
      </c>
      <c r="O41" s="79" t="s">
        <v>655</v>
      </c>
      <c r="P41" s="79" t="s">
        <v>656</v>
      </c>
      <c r="Q41" s="79" t="s">
        <v>657</v>
      </c>
      <c r="R41" s="79" t="s">
        <v>658</v>
      </c>
      <c r="S41" s="79" t="s">
        <v>46</v>
      </c>
      <c r="T41" s="79" t="s">
        <v>659</v>
      </c>
      <c r="U41" s="79" t="s">
        <v>45</v>
      </c>
      <c r="V41" s="79" t="s">
        <v>660</v>
      </c>
      <c r="W41" s="79" t="s">
        <v>28</v>
      </c>
      <c r="X41" s="79" t="s">
        <v>34</v>
      </c>
      <c r="Y41" s="79" t="s">
        <v>56</v>
      </c>
      <c r="Z41" s="79" t="s">
        <v>661</v>
      </c>
      <c r="AA41" s="80" t="s">
        <v>662</v>
      </c>
    </row>
    <row r="42" spans="1:27" ht="27.75" customHeight="1" thickTop="1">
      <c r="A42" s="81">
        <v>38</v>
      </c>
      <c r="B42" s="17" t="s">
        <v>73</v>
      </c>
      <c r="C42" s="41" t="s">
        <v>681</v>
      </c>
      <c r="D42" s="40" t="s">
        <v>74</v>
      </c>
      <c r="E42" s="43">
        <v>3</v>
      </c>
      <c r="F42" s="44"/>
      <c r="G42" s="44"/>
      <c r="H42" s="44"/>
      <c r="I42" s="44"/>
      <c r="J42" s="44"/>
      <c r="K42" s="44">
        <v>3</v>
      </c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88"/>
    </row>
    <row r="43" spans="1:27" ht="27.75" customHeight="1">
      <c r="A43" s="81">
        <v>39</v>
      </c>
      <c r="B43" s="17" t="s">
        <v>73</v>
      </c>
      <c r="C43" s="41" t="s">
        <v>67</v>
      </c>
      <c r="D43" s="40" t="s">
        <v>60</v>
      </c>
      <c r="E43" s="43">
        <v>2</v>
      </c>
      <c r="F43" s="44"/>
      <c r="G43" s="44"/>
      <c r="H43" s="44"/>
      <c r="I43" s="44"/>
      <c r="J43" s="44"/>
      <c r="K43" s="44">
        <v>1</v>
      </c>
      <c r="L43" s="44"/>
      <c r="M43" s="44">
        <v>1</v>
      </c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88"/>
    </row>
    <row r="44" spans="1:27" ht="27.75" customHeight="1">
      <c r="A44" s="81">
        <v>40</v>
      </c>
      <c r="B44" s="17" t="s">
        <v>73</v>
      </c>
      <c r="C44" s="41" t="s">
        <v>682</v>
      </c>
      <c r="D44" s="40" t="s">
        <v>40</v>
      </c>
      <c r="E44" s="43">
        <v>1</v>
      </c>
      <c r="F44" s="44"/>
      <c r="G44" s="44"/>
      <c r="H44" s="44"/>
      <c r="I44" s="44"/>
      <c r="J44" s="44"/>
      <c r="K44" s="44"/>
      <c r="L44" s="44"/>
      <c r="M44" s="44"/>
      <c r="N44" s="44">
        <v>1</v>
      </c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88"/>
    </row>
    <row r="45" spans="1:27" ht="27.75" customHeight="1">
      <c r="A45" s="81">
        <v>41</v>
      </c>
      <c r="B45" s="17" t="s">
        <v>73</v>
      </c>
      <c r="C45" s="41" t="s">
        <v>683</v>
      </c>
      <c r="D45" s="40" t="s">
        <v>40</v>
      </c>
      <c r="E45" s="43">
        <v>1</v>
      </c>
      <c r="F45" s="44"/>
      <c r="G45" s="44"/>
      <c r="H45" s="44"/>
      <c r="I45" s="44"/>
      <c r="J45" s="44">
        <v>1</v>
      </c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88"/>
    </row>
    <row r="46" spans="1:27" ht="27.75" customHeight="1">
      <c r="A46" s="81">
        <v>42</v>
      </c>
      <c r="B46" s="17" t="s">
        <v>73</v>
      </c>
      <c r="C46" s="41" t="s">
        <v>684</v>
      </c>
      <c r="D46" s="40" t="s">
        <v>35</v>
      </c>
      <c r="E46" s="43">
        <v>40</v>
      </c>
      <c r="F46" s="44"/>
      <c r="G46" s="44"/>
      <c r="H46" s="44"/>
      <c r="I46" s="44"/>
      <c r="J46" s="44">
        <v>2</v>
      </c>
      <c r="K46" s="44">
        <v>1</v>
      </c>
      <c r="L46" s="44">
        <v>1</v>
      </c>
      <c r="M46" s="44"/>
      <c r="N46" s="44"/>
      <c r="O46" s="44">
        <v>20</v>
      </c>
      <c r="P46" s="44"/>
      <c r="Q46" s="44">
        <v>1</v>
      </c>
      <c r="R46" s="44">
        <v>10</v>
      </c>
      <c r="S46" s="44"/>
      <c r="T46" s="44">
        <v>1</v>
      </c>
      <c r="U46" s="44">
        <v>1</v>
      </c>
      <c r="V46" s="44">
        <v>1</v>
      </c>
      <c r="W46" s="44">
        <v>1</v>
      </c>
      <c r="X46" s="44">
        <v>1</v>
      </c>
      <c r="Y46" s="44"/>
      <c r="Z46" s="44"/>
      <c r="AA46" s="88"/>
    </row>
    <row r="47" spans="1:27" ht="27.75" customHeight="1">
      <c r="A47" s="81">
        <v>43</v>
      </c>
      <c r="B47" s="17" t="s">
        <v>73</v>
      </c>
      <c r="C47" s="41" t="s">
        <v>685</v>
      </c>
      <c r="D47" s="40" t="s">
        <v>35</v>
      </c>
      <c r="E47" s="43">
        <v>7</v>
      </c>
      <c r="F47" s="44"/>
      <c r="G47" s="44"/>
      <c r="H47" s="44"/>
      <c r="I47" s="44">
        <v>1</v>
      </c>
      <c r="J47" s="44">
        <v>2</v>
      </c>
      <c r="K47" s="44"/>
      <c r="L47" s="44"/>
      <c r="M47" s="44"/>
      <c r="N47" s="44"/>
      <c r="O47" s="44"/>
      <c r="P47" s="44"/>
      <c r="Q47" s="44">
        <v>1</v>
      </c>
      <c r="R47" s="44">
        <v>3</v>
      </c>
      <c r="S47" s="44"/>
      <c r="T47" s="44"/>
      <c r="U47" s="44"/>
      <c r="V47" s="44"/>
      <c r="W47" s="44"/>
      <c r="X47" s="44"/>
      <c r="Y47" s="44"/>
      <c r="Z47" s="44"/>
      <c r="AA47" s="88"/>
    </row>
    <row r="48" spans="1:27" ht="27.75" customHeight="1">
      <c r="A48" s="81">
        <v>44</v>
      </c>
      <c r="B48" s="17" t="s">
        <v>73</v>
      </c>
      <c r="C48" s="41" t="s">
        <v>686</v>
      </c>
      <c r="D48" s="40" t="s">
        <v>35</v>
      </c>
      <c r="E48" s="43">
        <v>11</v>
      </c>
      <c r="F48" s="44"/>
      <c r="G48" s="44"/>
      <c r="H48" s="44"/>
      <c r="I48" s="44"/>
      <c r="J48" s="44"/>
      <c r="K48" s="44"/>
      <c r="L48" s="44"/>
      <c r="M48" s="44"/>
      <c r="N48" s="44"/>
      <c r="O48" s="44">
        <v>5</v>
      </c>
      <c r="P48" s="44">
        <v>3</v>
      </c>
      <c r="Q48" s="44"/>
      <c r="R48" s="44">
        <v>3</v>
      </c>
      <c r="S48" s="44"/>
      <c r="T48" s="44"/>
      <c r="U48" s="44"/>
      <c r="V48" s="44"/>
      <c r="W48" s="44"/>
      <c r="X48" s="44"/>
      <c r="Y48" s="44"/>
      <c r="Z48" s="44"/>
      <c r="AA48" s="88"/>
    </row>
    <row r="49" spans="1:27" ht="27.75" customHeight="1">
      <c r="A49" s="81">
        <v>45</v>
      </c>
      <c r="B49" s="17" t="s">
        <v>73</v>
      </c>
      <c r="C49" s="41" t="s">
        <v>26</v>
      </c>
      <c r="D49" s="40" t="s">
        <v>39</v>
      </c>
      <c r="E49" s="43">
        <v>2</v>
      </c>
      <c r="F49" s="44"/>
      <c r="G49" s="44"/>
      <c r="H49" s="44"/>
      <c r="I49" s="44"/>
      <c r="J49" s="44"/>
      <c r="K49" s="44"/>
      <c r="L49" s="44">
        <v>2</v>
      </c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88"/>
    </row>
    <row r="50" spans="1:27" ht="27.75" customHeight="1">
      <c r="A50" s="81">
        <v>46</v>
      </c>
      <c r="B50" s="17" t="s">
        <v>73</v>
      </c>
      <c r="C50" s="41" t="s">
        <v>687</v>
      </c>
      <c r="D50" s="40" t="s">
        <v>35</v>
      </c>
      <c r="E50" s="43">
        <v>1</v>
      </c>
      <c r="F50" s="44"/>
      <c r="G50" s="44"/>
      <c r="H50" s="44"/>
      <c r="I50" s="44"/>
      <c r="J50" s="44">
        <v>1</v>
      </c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88"/>
    </row>
    <row r="51" spans="1:27" ht="27.75" customHeight="1">
      <c r="A51" s="81">
        <v>47</v>
      </c>
      <c r="B51" s="17" t="s">
        <v>73</v>
      </c>
      <c r="C51" s="41" t="s">
        <v>688</v>
      </c>
      <c r="D51" s="40" t="s">
        <v>35</v>
      </c>
      <c r="E51" s="43">
        <v>3</v>
      </c>
      <c r="F51" s="44"/>
      <c r="G51" s="44"/>
      <c r="H51" s="44"/>
      <c r="I51" s="44"/>
      <c r="J51" s="44">
        <v>1</v>
      </c>
      <c r="K51" s="44"/>
      <c r="L51" s="44"/>
      <c r="M51" s="44"/>
      <c r="N51" s="44"/>
      <c r="O51" s="44">
        <v>2</v>
      </c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88"/>
    </row>
    <row r="52" spans="1:27" ht="27.75" customHeight="1">
      <c r="A52" s="81">
        <v>48</v>
      </c>
      <c r="B52" s="17" t="s">
        <v>73</v>
      </c>
      <c r="C52" s="41" t="s">
        <v>69</v>
      </c>
      <c r="D52" s="40" t="s">
        <v>68</v>
      </c>
      <c r="E52" s="43">
        <v>1</v>
      </c>
      <c r="F52" s="44"/>
      <c r="G52" s="44"/>
      <c r="H52" s="44"/>
      <c r="I52" s="44"/>
      <c r="J52" s="44">
        <v>1</v>
      </c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88"/>
    </row>
    <row r="53" spans="1:27" ht="27.75" customHeight="1">
      <c r="A53" s="81">
        <v>49</v>
      </c>
      <c r="B53" s="17" t="s">
        <v>73</v>
      </c>
      <c r="C53" s="41" t="s">
        <v>689</v>
      </c>
      <c r="D53" s="40" t="s">
        <v>37</v>
      </c>
      <c r="E53" s="43">
        <v>1</v>
      </c>
      <c r="F53" s="44"/>
      <c r="G53" s="44"/>
      <c r="H53" s="44"/>
      <c r="I53" s="44"/>
      <c r="J53" s="44"/>
      <c r="K53" s="44"/>
      <c r="L53" s="44">
        <v>1</v>
      </c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88"/>
    </row>
    <row r="54" spans="1:27" ht="27.75" customHeight="1" thickBot="1">
      <c r="A54" s="82">
        <v>50</v>
      </c>
      <c r="B54" s="18" t="s">
        <v>73</v>
      </c>
      <c r="C54" s="84" t="s">
        <v>70</v>
      </c>
      <c r="D54" s="32" t="s">
        <v>37</v>
      </c>
      <c r="E54" s="33">
        <v>1</v>
      </c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>
        <v>1</v>
      </c>
      <c r="R54" s="89"/>
      <c r="S54" s="89"/>
      <c r="T54" s="89"/>
      <c r="U54" s="89"/>
      <c r="V54" s="89"/>
      <c r="W54" s="89"/>
      <c r="X54" s="89"/>
      <c r="Y54" s="89"/>
      <c r="Z54" s="89"/>
      <c r="AA54" s="90"/>
    </row>
    <row r="55" spans="1:27" ht="27.75" customHeight="1">
      <c r="A55" s="91"/>
      <c r="B55" s="91"/>
      <c r="C55" s="92"/>
      <c r="D55" s="93"/>
      <c r="E55" s="94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</row>
    <row r="56" spans="1:27" ht="27.75" customHeight="1">
      <c r="A56" s="91"/>
      <c r="B56" s="91"/>
      <c r="C56" s="92"/>
      <c r="D56" s="93"/>
      <c r="E56" s="94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</row>
    <row r="57" spans="1:27" ht="27.75" customHeight="1">
      <c r="A57" s="91"/>
      <c r="B57" s="91"/>
      <c r="C57" s="92"/>
      <c r="D57" s="93"/>
      <c r="E57" s="94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</row>
    <row r="58" spans="1:27" ht="27.75" customHeight="1">
      <c r="A58" s="91"/>
      <c r="B58" s="91"/>
      <c r="C58" s="92"/>
      <c r="D58" s="93"/>
      <c r="E58" s="94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</row>
    <row r="59" spans="1:27" ht="27.75" customHeight="1">
      <c r="A59" s="91"/>
      <c r="B59" s="91"/>
      <c r="C59" s="92"/>
      <c r="D59" s="93"/>
      <c r="E59" s="94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</row>
    <row r="60" spans="1:27" ht="27.75" customHeight="1" thickBot="1">
      <c r="A60" s="91"/>
      <c r="B60" s="91"/>
      <c r="C60" s="92"/>
      <c r="D60" s="93"/>
      <c r="E60" s="94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</row>
    <row r="61" spans="1:27" ht="62.25" customHeight="1" thickBot="1">
      <c r="A61" s="15" t="s">
        <v>42</v>
      </c>
      <c r="B61" s="16" t="s">
        <v>30</v>
      </c>
      <c r="C61" s="16" t="s">
        <v>31</v>
      </c>
      <c r="D61" s="16" t="s">
        <v>52</v>
      </c>
      <c r="E61" s="16" t="s">
        <v>53</v>
      </c>
      <c r="F61" s="79" t="s">
        <v>33</v>
      </c>
      <c r="G61" s="79" t="s">
        <v>54</v>
      </c>
      <c r="H61" s="79" t="s">
        <v>55</v>
      </c>
      <c r="I61" s="79" t="s">
        <v>650</v>
      </c>
      <c r="J61" s="79" t="s">
        <v>44</v>
      </c>
      <c r="K61" s="79" t="s">
        <v>651</v>
      </c>
      <c r="L61" s="79" t="s">
        <v>652</v>
      </c>
      <c r="M61" s="79" t="s">
        <v>653</v>
      </c>
      <c r="N61" s="79" t="s">
        <v>654</v>
      </c>
      <c r="O61" s="79" t="s">
        <v>655</v>
      </c>
      <c r="P61" s="79" t="s">
        <v>656</v>
      </c>
      <c r="Q61" s="79" t="s">
        <v>657</v>
      </c>
      <c r="R61" s="79" t="s">
        <v>658</v>
      </c>
      <c r="S61" s="79" t="s">
        <v>46</v>
      </c>
      <c r="T61" s="79" t="s">
        <v>659</v>
      </c>
      <c r="U61" s="79" t="s">
        <v>45</v>
      </c>
      <c r="V61" s="79" t="s">
        <v>660</v>
      </c>
      <c r="W61" s="79" t="s">
        <v>28</v>
      </c>
      <c r="X61" s="79" t="s">
        <v>34</v>
      </c>
      <c r="Y61" s="79" t="s">
        <v>56</v>
      </c>
      <c r="Z61" s="79" t="s">
        <v>661</v>
      </c>
      <c r="AA61" s="80" t="s">
        <v>662</v>
      </c>
    </row>
    <row r="62" spans="1:27" ht="27.75" customHeight="1" thickTop="1">
      <c r="A62" s="81">
        <v>51</v>
      </c>
      <c r="B62" s="17" t="s">
        <v>690</v>
      </c>
      <c r="C62" s="41" t="s">
        <v>691</v>
      </c>
      <c r="D62" s="40" t="s">
        <v>692</v>
      </c>
      <c r="E62" s="43">
        <v>1</v>
      </c>
      <c r="F62" s="44"/>
      <c r="G62" s="44"/>
      <c r="H62" s="44"/>
      <c r="I62" s="44"/>
      <c r="J62" s="44">
        <v>1</v>
      </c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88"/>
    </row>
    <row r="63" spans="1:27" ht="27.75" customHeight="1">
      <c r="A63" s="81">
        <v>52</v>
      </c>
      <c r="B63" s="17" t="s">
        <v>690</v>
      </c>
      <c r="C63" s="41" t="s">
        <v>693</v>
      </c>
      <c r="D63" s="40" t="s">
        <v>74</v>
      </c>
      <c r="E63" s="43">
        <v>110</v>
      </c>
      <c r="F63" s="44"/>
      <c r="G63" s="44"/>
      <c r="H63" s="44"/>
      <c r="I63" s="44">
        <v>20</v>
      </c>
      <c r="J63" s="44">
        <v>20</v>
      </c>
      <c r="K63" s="44">
        <v>15</v>
      </c>
      <c r="L63" s="44"/>
      <c r="M63" s="44"/>
      <c r="N63" s="44">
        <v>10</v>
      </c>
      <c r="O63" s="44"/>
      <c r="P63" s="44"/>
      <c r="Q63" s="44">
        <v>15</v>
      </c>
      <c r="R63" s="44"/>
      <c r="S63" s="44">
        <v>15</v>
      </c>
      <c r="T63" s="44">
        <v>3</v>
      </c>
      <c r="U63" s="44">
        <v>3</v>
      </c>
      <c r="V63" s="44">
        <v>3</v>
      </c>
      <c r="W63" s="44">
        <v>3</v>
      </c>
      <c r="X63" s="44">
        <v>3</v>
      </c>
      <c r="Y63" s="44"/>
      <c r="Z63" s="44"/>
      <c r="AA63" s="88"/>
    </row>
    <row r="64" spans="1:27" ht="27.75" customHeight="1">
      <c r="A64" s="81">
        <v>53</v>
      </c>
      <c r="B64" s="17" t="s">
        <v>694</v>
      </c>
      <c r="C64" s="41" t="s">
        <v>71</v>
      </c>
      <c r="D64" s="40" t="s">
        <v>692</v>
      </c>
      <c r="E64" s="43">
        <v>4</v>
      </c>
      <c r="F64" s="44"/>
      <c r="G64" s="44">
        <v>2</v>
      </c>
      <c r="H64" s="44">
        <v>2</v>
      </c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88"/>
    </row>
    <row r="65" spans="1:27" ht="27.75" customHeight="1">
      <c r="A65" s="81">
        <v>54</v>
      </c>
      <c r="B65" s="17" t="s">
        <v>694</v>
      </c>
      <c r="C65" s="41" t="s">
        <v>695</v>
      </c>
      <c r="D65" s="40" t="s">
        <v>37</v>
      </c>
      <c r="E65" s="43">
        <v>10</v>
      </c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>
        <v>5</v>
      </c>
      <c r="Q65" s="44"/>
      <c r="R65" s="44">
        <v>5</v>
      </c>
      <c r="S65" s="44"/>
      <c r="T65" s="44"/>
      <c r="U65" s="44"/>
      <c r="V65" s="44"/>
      <c r="W65" s="44"/>
      <c r="X65" s="44"/>
      <c r="Y65" s="44"/>
      <c r="Z65" s="44"/>
      <c r="AA65" s="88"/>
    </row>
    <row r="66" spans="1:27" ht="27.75" customHeight="1">
      <c r="A66" s="81">
        <v>55</v>
      </c>
      <c r="B66" s="17" t="s">
        <v>696</v>
      </c>
      <c r="C66" s="41" t="s">
        <v>697</v>
      </c>
      <c r="D66" s="40" t="s">
        <v>41</v>
      </c>
      <c r="E66" s="43">
        <v>216</v>
      </c>
      <c r="F66" s="83">
        <v>144</v>
      </c>
      <c r="G66" s="49"/>
      <c r="H66" s="44"/>
      <c r="I66" s="49"/>
      <c r="J66" s="44"/>
      <c r="K66" s="44"/>
      <c r="L66" s="44"/>
      <c r="M66" s="44"/>
      <c r="N66" s="44"/>
      <c r="O66" s="44"/>
      <c r="P66" s="44"/>
      <c r="Q66" s="44"/>
      <c r="R66" s="44"/>
      <c r="S66" s="44">
        <v>60</v>
      </c>
      <c r="T66" s="44">
        <v>3</v>
      </c>
      <c r="U66" s="44">
        <v>3</v>
      </c>
      <c r="V66" s="44">
        <v>2</v>
      </c>
      <c r="W66" s="44">
        <v>2</v>
      </c>
      <c r="X66" s="44">
        <v>2</v>
      </c>
      <c r="Y66" s="44"/>
      <c r="Z66" s="44"/>
      <c r="AA66" s="88"/>
    </row>
    <row r="67" spans="1:27" ht="27.75" customHeight="1">
      <c r="A67" s="81">
        <v>56</v>
      </c>
      <c r="B67" s="17" t="s">
        <v>696</v>
      </c>
      <c r="C67" s="41" t="s">
        <v>698</v>
      </c>
      <c r="D67" s="40" t="s">
        <v>699</v>
      </c>
      <c r="E67" s="43">
        <v>2</v>
      </c>
      <c r="F67" s="44">
        <v>2</v>
      </c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88"/>
    </row>
    <row r="68" spans="1:27" ht="27.75" customHeight="1" thickBot="1">
      <c r="A68" s="82">
        <v>57</v>
      </c>
      <c r="B68" s="18" t="s">
        <v>696</v>
      </c>
      <c r="C68" s="84" t="s">
        <v>72</v>
      </c>
      <c r="D68" s="32" t="s">
        <v>700</v>
      </c>
      <c r="E68" s="33">
        <v>10</v>
      </c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>
        <v>1</v>
      </c>
      <c r="R68" s="89"/>
      <c r="S68" s="89">
        <v>5</v>
      </c>
      <c r="T68" s="89">
        <v>2</v>
      </c>
      <c r="U68" s="89">
        <v>2</v>
      </c>
      <c r="V68" s="89"/>
      <c r="W68" s="89"/>
      <c r="X68" s="89"/>
      <c r="Y68" s="89"/>
      <c r="Z68" s="89"/>
      <c r="AA68" s="90"/>
    </row>
    <row r="70" spans="1:27" ht="18">
      <c r="A70" s="34" t="s">
        <v>51</v>
      </c>
    </row>
    <row r="81" spans="1:27" ht="18">
      <c r="A81" s="117" t="s">
        <v>701</v>
      </c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</row>
  </sheetData>
  <mergeCells count="2">
    <mergeCell ref="A1:AA1"/>
    <mergeCell ref="A81:AA81"/>
  </mergeCells>
  <phoneticPr fontId="1" type="noConversion"/>
  <conditionalFormatting sqref="C3:C20 C22:C40 C42:C60">
    <cfRule type="duplicateValues" dxfId="63" priority="45"/>
  </conditionalFormatting>
  <conditionalFormatting sqref="C3:C20 C22:C40 C42:C60">
    <cfRule type="duplicateValues" dxfId="62" priority="44"/>
  </conditionalFormatting>
  <conditionalFormatting sqref="C6">
    <cfRule type="duplicateValues" dxfId="61" priority="43"/>
  </conditionalFormatting>
  <conditionalFormatting sqref="C7:C8">
    <cfRule type="duplicateValues" dxfId="60" priority="42"/>
  </conditionalFormatting>
  <conditionalFormatting sqref="C7:C8">
    <cfRule type="duplicateValues" dxfId="59" priority="41"/>
  </conditionalFormatting>
  <conditionalFormatting sqref="C9">
    <cfRule type="duplicateValues" dxfId="58" priority="40"/>
  </conditionalFormatting>
  <conditionalFormatting sqref="C13">
    <cfRule type="duplicateValues" dxfId="57" priority="39"/>
  </conditionalFormatting>
  <conditionalFormatting sqref="C14">
    <cfRule type="duplicateValues" dxfId="56" priority="38"/>
  </conditionalFormatting>
  <conditionalFormatting sqref="C17:C18">
    <cfRule type="duplicateValues" dxfId="55" priority="37"/>
  </conditionalFormatting>
  <conditionalFormatting sqref="C18">
    <cfRule type="duplicateValues" dxfId="54" priority="36"/>
  </conditionalFormatting>
  <conditionalFormatting sqref="C19:C20">
    <cfRule type="duplicateValues" dxfId="53" priority="35"/>
  </conditionalFormatting>
  <conditionalFormatting sqref="C23">
    <cfRule type="duplicateValues" dxfId="52" priority="34"/>
  </conditionalFormatting>
  <conditionalFormatting sqref="C23">
    <cfRule type="duplicateValues" dxfId="51" priority="33"/>
  </conditionalFormatting>
  <conditionalFormatting sqref="C24">
    <cfRule type="duplicateValues" dxfId="50" priority="32"/>
  </conditionalFormatting>
  <conditionalFormatting sqref="C25">
    <cfRule type="duplicateValues" dxfId="49" priority="31"/>
  </conditionalFormatting>
  <conditionalFormatting sqref="C26">
    <cfRule type="duplicateValues" dxfId="48" priority="30"/>
  </conditionalFormatting>
  <conditionalFormatting sqref="C28">
    <cfRule type="duplicateValues" dxfId="47" priority="29"/>
  </conditionalFormatting>
  <conditionalFormatting sqref="C27">
    <cfRule type="duplicateValues" dxfId="46" priority="28"/>
  </conditionalFormatting>
  <conditionalFormatting sqref="C30">
    <cfRule type="duplicateValues" dxfId="45" priority="27"/>
  </conditionalFormatting>
  <conditionalFormatting sqref="C30">
    <cfRule type="duplicateValues" dxfId="44" priority="26"/>
  </conditionalFormatting>
  <conditionalFormatting sqref="C31">
    <cfRule type="duplicateValues" dxfId="43" priority="25"/>
  </conditionalFormatting>
  <conditionalFormatting sqref="C31">
    <cfRule type="duplicateValues" dxfId="42" priority="24"/>
  </conditionalFormatting>
  <conditionalFormatting sqref="C31">
    <cfRule type="duplicateValues" dxfId="41" priority="23"/>
  </conditionalFormatting>
  <conditionalFormatting sqref="C36">
    <cfRule type="duplicateValues" dxfId="40" priority="22"/>
  </conditionalFormatting>
  <conditionalFormatting sqref="C37 C42">
    <cfRule type="duplicateValues" dxfId="39" priority="21"/>
  </conditionalFormatting>
  <conditionalFormatting sqref="C37">
    <cfRule type="duplicateValues" dxfId="38" priority="20"/>
  </conditionalFormatting>
  <conditionalFormatting sqref="C37 C42">
    <cfRule type="duplicateValues" dxfId="37" priority="19"/>
  </conditionalFormatting>
  <conditionalFormatting sqref="C42">
    <cfRule type="duplicateValues" dxfId="36" priority="18"/>
  </conditionalFormatting>
  <conditionalFormatting sqref="C38">
    <cfRule type="duplicateValues" dxfId="35" priority="17"/>
  </conditionalFormatting>
  <conditionalFormatting sqref="C38">
    <cfRule type="duplicateValues" dxfId="34" priority="16"/>
  </conditionalFormatting>
  <conditionalFormatting sqref="C39">
    <cfRule type="duplicateValues" dxfId="33" priority="15"/>
  </conditionalFormatting>
  <conditionalFormatting sqref="C39">
    <cfRule type="duplicateValues" dxfId="32" priority="14"/>
  </conditionalFormatting>
  <conditionalFormatting sqref="C40">
    <cfRule type="duplicateValues" dxfId="31" priority="13"/>
  </conditionalFormatting>
  <conditionalFormatting sqref="C40">
    <cfRule type="duplicateValues" dxfId="30" priority="12"/>
  </conditionalFormatting>
  <conditionalFormatting sqref="C43">
    <cfRule type="duplicateValues" dxfId="29" priority="11"/>
  </conditionalFormatting>
  <conditionalFormatting sqref="C43">
    <cfRule type="duplicateValues" dxfId="28" priority="10"/>
  </conditionalFormatting>
  <conditionalFormatting sqref="C43">
    <cfRule type="duplicateValues" dxfId="27" priority="9"/>
  </conditionalFormatting>
  <conditionalFormatting sqref="C43">
    <cfRule type="duplicateValues" dxfId="26" priority="8"/>
  </conditionalFormatting>
  <conditionalFormatting sqref="C43">
    <cfRule type="duplicateValues" dxfId="25" priority="7"/>
  </conditionalFormatting>
  <conditionalFormatting sqref="C63">
    <cfRule type="duplicateValues" dxfId="24" priority="6"/>
  </conditionalFormatting>
  <conditionalFormatting sqref="C63">
    <cfRule type="duplicateValues" dxfId="23" priority="5"/>
  </conditionalFormatting>
  <conditionalFormatting sqref="C65">
    <cfRule type="duplicateValues" dxfId="22" priority="4"/>
  </conditionalFormatting>
  <conditionalFormatting sqref="C65">
    <cfRule type="duplicateValues" dxfId="21" priority="3"/>
  </conditionalFormatting>
  <conditionalFormatting sqref="C64:C68">
    <cfRule type="duplicateValues" dxfId="20" priority="2"/>
  </conditionalFormatting>
  <conditionalFormatting sqref="C64:C68">
    <cfRule type="duplicateValues" dxfId="19" priority="1"/>
  </conditionalFormatting>
  <pageMargins left="0" right="0" top="0" bottom="0" header="0.31496062992125984" footer="0.3149606299212598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1" sqref="D71"/>
    </sheetView>
  </sheetViews>
  <sheetFormatPr defaultRowHeight="17"/>
  <cols>
    <col min="3" max="3" width="11.1796875" style="100" customWidth="1"/>
    <col min="4" max="4" width="39" style="96" customWidth="1"/>
    <col min="5" max="5" width="11.453125" customWidth="1"/>
    <col min="6" max="6" width="13" customWidth="1"/>
    <col min="7" max="7" width="12.1796875" customWidth="1"/>
  </cols>
  <sheetData>
    <row r="1" spans="1:30">
      <c r="A1" s="44" t="s">
        <v>702</v>
      </c>
      <c r="B1" s="44" t="s">
        <v>792</v>
      </c>
      <c r="C1" s="98" t="s">
        <v>805</v>
      </c>
      <c r="D1" s="97" t="s">
        <v>703</v>
      </c>
      <c r="E1" s="44" t="s">
        <v>704</v>
      </c>
      <c r="F1" s="44" t="s">
        <v>705</v>
      </c>
      <c r="G1" s="44" t="s">
        <v>803</v>
      </c>
      <c r="H1" s="44" t="s">
        <v>804</v>
      </c>
      <c r="I1" s="44" t="s">
        <v>706</v>
      </c>
      <c r="J1" s="44" t="s">
        <v>707</v>
      </c>
      <c r="K1" s="44" t="s">
        <v>708</v>
      </c>
      <c r="L1" s="44" t="s">
        <v>709</v>
      </c>
      <c r="M1" s="44" t="s">
        <v>710</v>
      </c>
      <c r="N1" s="44" t="s">
        <v>711</v>
      </c>
      <c r="O1" s="44" t="s">
        <v>712</v>
      </c>
      <c r="P1" s="44" t="s">
        <v>713</v>
      </c>
      <c r="Q1" s="44" t="s">
        <v>714</v>
      </c>
      <c r="R1" s="44" t="s">
        <v>715</v>
      </c>
      <c r="S1" s="44" t="s">
        <v>716</v>
      </c>
      <c r="T1" s="44" t="s">
        <v>717</v>
      </c>
      <c r="U1" s="44" t="s">
        <v>718</v>
      </c>
      <c r="V1" s="44" t="s">
        <v>719</v>
      </c>
      <c r="W1" s="44" t="s">
        <v>720</v>
      </c>
      <c r="X1" s="44" t="s">
        <v>721</v>
      </c>
      <c r="Y1" s="44" t="s">
        <v>722</v>
      </c>
      <c r="Z1" s="44" t="s">
        <v>723</v>
      </c>
      <c r="AA1" s="44" t="s">
        <v>724</v>
      </c>
      <c r="AB1" s="44" t="s">
        <v>725</v>
      </c>
      <c r="AC1" s="44" t="s">
        <v>726</v>
      </c>
      <c r="AD1" s="44" t="s">
        <v>727</v>
      </c>
    </row>
    <row r="2" spans="1:30">
      <c r="A2" s="44">
        <v>1</v>
      </c>
      <c r="B2" s="44" t="s">
        <v>799</v>
      </c>
      <c r="C2" s="98">
        <v>100433</v>
      </c>
      <c r="D2" s="97" t="s">
        <v>1</v>
      </c>
      <c r="E2" s="44" t="s">
        <v>728</v>
      </c>
      <c r="F2" s="44">
        <v>1</v>
      </c>
      <c r="G2" s="102">
        <v>14.29</v>
      </c>
      <c r="H2" s="44">
        <f>G2*F2</f>
        <v>14.29</v>
      </c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>
        <v>1</v>
      </c>
      <c r="U2" s="44"/>
      <c r="V2" s="44"/>
      <c r="W2" s="44"/>
      <c r="X2" s="44"/>
      <c r="Y2" s="44"/>
      <c r="Z2" s="44"/>
      <c r="AA2" s="44"/>
      <c r="AB2" s="44"/>
      <c r="AC2" s="44"/>
      <c r="AD2" s="44"/>
    </row>
    <row r="3" spans="1:30" ht="34">
      <c r="A3" s="44">
        <v>2</v>
      </c>
      <c r="B3" s="44" t="s">
        <v>799</v>
      </c>
      <c r="C3" s="98">
        <v>100434</v>
      </c>
      <c r="D3" s="97" t="s">
        <v>729</v>
      </c>
      <c r="E3" s="44" t="s">
        <v>728</v>
      </c>
      <c r="F3" s="44">
        <v>14</v>
      </c>
      <c r="G3" s="102">
        <v>10.48</v>
      </c>
      <c r="H3" s="44">
        <f t="shared" ref="H3:H53" si="0">G3*F3</f>
        <v>146.72</v>
      </c>
      <c r="I3" s="44"/>
      <c r="J3" s="44"/>
      <c r="K3" s="44"/>
      <c r="L3" s="44"/>
      <c r="M3" s="44"/>
      <c r="N3" s="44"/>
      <c r="O3" s="44"/>
      <c r="P3" s="44">
        <v>1</v>
      </c>
      <c r="Q3" s="44"/>
      <c r="R3" s="44"/>
      <c r="S3" s="44"/>
      <c r="T3" s="44"/>
      <c r="U3" s="44"/>
      <c r="V3" s="44">
        <v>12</v>
      </c>
      <c r="W3" s="44"/>
      <c r="X3" s="44"/>
      <c r="Y3" s="44"/>
      <c r="Z3" s="44"/>
      <c r="AA3" s="44">
        <v>1</v>
      </c>
      <c r="AB3" s="44"/>
      <c r="AC3" s="44"/>
      <c r="AD3" s="44"/>
    </row>
    <row r="4" spans="1:30" ht="34">
      <c r="A4" s="44">
        <v>3</v>
      </c>
      <c r="B4" s="44" t="s">
        <v>799</v>
      </c>
      <c r="C4" s="98">
        <v>100436</v>
      </c>
      <c r="D4" s="97" t="s">
        <v>730</v>
      </c>
      <c r="E4" s="44" t="s">
        <v>728</v>
      </c>
      <c r="F4" s="44">
        <v>74</v>
      </c>
      <c r="G4" s="102">
        <v>10.48</v>
      </c>
      <c r="H4" s="44">
        <f t="shared" si="0"/>
        <v>775.52</v>
      </c>
      <c r="I4" s="44"/>
      <c r="J4" s="44"/>
      <c r="K4" s="44"/>
      <c r="L4" s="44"/>
      <c r="M4" s="44"/>
      <c r="N4" s="44"/>
      <c r="O4" s="44"/>
      <c r="P4" s="44">
        <v>1</v>
      </c>
      <c r="Q4" s="44"/>
      <c r="R4" s="44"/>
      <c r="S4" s="44"/>
      <c r="T4" s="44"/>
      <c r="U4" s="44">
        <v>12</v>
      </c>
      <c r="V4" s="44">
        <v>60</v>
      </c>
      <c r="W4" s="44"/>
      <c r="X4" s="44"/>
      <c r="Y4" s="44"/>
      <c r="Z4" s="44"/>
      <c r="AA4" s="44">
        <v>1</v>
      </c>
      <c r="AB4" s="44"/>
      <c r="AC4" s="44"/>
      <c r="AD4" s="44"/>
    </row>
    <row r="5" spans="1:30">
      <c r="A5" s="44">
        <v>4</v>
      </c>
      <c r="B5" s="44" t="s">
        <v>799</v>
      </c>
      <c r="C5" s="98">
        <v>100566</v>
      </c>
      <c r="D5" s="97" t="s">
        <v>731</v>
      </c>
      <c r="E5" s="44" t="s">
        <v>728</v>
      </c>
      <c r="F5" s="44">
        <v>1</v>
      </c>
      <c r="G5" s="102">
        <v>12.38</v>
      </c>
      <c r="H5" s="44">
        <f t="shared" si="0"/>
        <v>12.38</v>
      </c>
      <c r="I5" s="44"/>
      <c r="J5" s="44"/>
      <c r="K5" s="44"/>
      <c r="L5" s="44"/>
      <c r="M5" s="44">
        <v>1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</row>
    <row r="6" spans="1:30" ht="34">
      <c r="A6" s="44">
        <v>5</v>
      </c>
      <c r="B6" s="44" t="s">
        <v>799</v>
      </c>
      <c r="C6" s="98">
        <v>103408</v>
      </c>
      <c r="D6" s="97" t="s">
        <v>732</v>
      </c>
      <c r="E6" s="44" t="s">
        <v>728</v>
      </c>
      <c r="F6" s="44">
        <v>2</v>
      </c>
      <c r="G6" s="102">
        <v>14.29</v>
      </c>
      <c r="H6" s="44">
        <f t="shared" si="0"/>
        <v>28.58</v>
      </c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>
        <v>2</v>
      </c>
      <c r="X6" s="44"/>
      <c r="Y6" s="44"/>
      <c r="Z6" s="44"/>
      <c r="AA6" s="44"/>
      <c r="AB6" s="44"/>
      <c r="AC6" s="44"/>
      <c r="AD6" s="44"/>
    </row>
    <row r="7" spans="1:30" ht="34">
      <c r="A7" s="44">
        <v>6</v>
      </c>
      <c r="B7" s="44" t="s">
        <v>799</v>
      </c>
      <c r="C7" s="98">
        <v>103409</v>
      </c>
      <c r="D7" s="97" t="s">
        <v>5</v>
      </c>
      <c r="E7" s="44" t="s">
        <v>728</v>
      </c>
      <c r="F7" s="44">
        <v>2</v>
      </c>
      <c r="G7" s="102">
        <v>14.29</v>
      </c>
      <c r="H7" s="44">
        <f t="shared" si="0"/>
        <v>28.58</v>
      </c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>
        <v>2</v>
      </c>
      <c r="X7" s="44"/>
      <c r="Y7" s="44"/>
      <c r="Z7" s="44"/>
      <c r="AA7" s="44"/>
      <c r="AB7" s="44"/>
      <c r="AC7" s="44"/>
      <c r="AD7" s="44"/>
    </row>
    <row r="8" spans="1:30" ht="34">
      <c r="A8" s="44">
        <v>7</v>
      </c>
      <c r="B8" s="44" t="s">
        <v>799</v>
      </c>
      <c r="C8" s="99">
        <v>105545</v>
      </c>
      <c r="D8" s="97" t="s">
        <v>733</v>
      </c>
      <c r="E8" s="44" t="s">
        <v>728</v>
      </c>
      <c r="F8" s="44">
        <v>1</v>
      </c>
      <c r="G8" s="102">
        <v>47.62</v>
      </c>
      <c r="H8" s="44">
        <f t="shared" si="0"/>
        <v>47.62</v>
      </c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>
        <v>1</v>
      </c>
      <c r="U8" s="44"/>
      <c r="V8" s="44"/>
      <c r="W8" s="44"/>
      <c r="X8" s="44"/>
      <c r="Y8" s="44"/>
      <c r="Z8" s="44"/>
      <c r="AA8" s="44"/>
      <c r="AB8" s="44"/>
      <c r="AC8" s="44"/>
      <c r="AD8" s="44"/>
    </row>
    <row r="9" spans="1:30" ht="34">
      <c r="A9" s="44">
        <v>8</v>
      </c>
      <c r="B9" s="44" t="s">
        <v>799</v>
      </c>
      <c r="C9" s="98">
        <v>110536</v>
      </c>
      <c r="D9" s="97" t="s">
        <v>734</v>
      </c>
      <c r="E9" s="44" t="s">
        <v>735</v>
      </c>
      <c r="F9" s="44">
        <v>2</v>
      </c>
      <c r="G9" s="102">
        <v>61.91</v>
      </c>
      <c r="H9" s="44">
        <f t="shared" si="0"/>
        <v>123.82</v>
      </c>
      <c r="I9" s="44"/>
      <c r="J9" s="44"/>
      <c r="K9" s="44"/>
      <c r="L9" s="44"/>
      <c r="M9" s="44"/>
      <c r="N9" s="44"/>
      <c r="O9" s="44"/>
      <c r="P9" s="44"/>
      <c r="Q9" s="44">
        <v>2</v>
      </c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</row>
    <row r="10" spans="1:30" ht="34">
      <c r="A10" s="44">
        <v>9</v>
      </c>
      <c r="B10" s="44" t="s">
        <v>799</v>
      </c>
      <c r="C10" s="98">
        <v>110658</v>
      </c>
      <c r="D10" s="97" t="s">
        <v>736</v>
      </c>
      <c r="E10" s="44" t="s">
        <v>735</v>
      </c>
      <c r="F10" s="44">
        <v>3</v>
      </c>
      <c r="G10" s="102">
        <v>66.67</v>
      </c>
      <c r="H10" s="44">
        <f t="shared" si="0"/>
        <v>200.01</v>
      </c>
      <c r="I10" s="44"/>
      <c r="J10" s="44"/>
      <c r="K10" s="44"/>
      <c r="L10" s="44"/>
      <c r="M10" s="44"/>
      <c r="N10" s="44"/>
      <c r="O10" s="44">
        <v>3</v>
      </c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</row>
    <row r="11" spans="1:30">
      <c r="A11" s="44">
        <v>10</v>
      </c>
      <c r="B11" s="44" t="s">
        <v>799</v>
      </c>
      <c r="C11" s="98">
        <v>113246</v>
      </c>
      <c r="D11" s="97" t="s">
        <v>737</v>
      </c>
      <c r="E11" s="44" t="s">
        <v>738</v>
      </c>
      <c r="F11" s="44">
        <v>5</v>
      </c>
      <c r="G11" s="102">
        <v>27.62</v>
      </c>
      <c r="H11" s="44">
        <f t="shared" si="0"/>
        <v>138.1</v>
      </c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>
        <v>5</v>
      </c>
      <c r="W11" s="44"/>
      <c r="X11" s="44"/>
      <c r="Y11" s="44"/>
      <c r="Z11" s="44"/>
      <c r="AA11" s="44"/>
      <c r="AB11" s="44"/>
      <c r="AC11" s="44"/>
      <c r="AD11" s="44"/>
    </row>
    <row r="12" spans="1:30">
      <c r="A12" s="44">
        <v>11</v>
      </c>
      <c r="B12" s="44" t="s">
        <v>799</v>
      </c>
      <c r="C12" s="98">
        <v>117539</v>
      </c>
      <c r="D12" s="97" t="s">
        <v>739</v>
      </c>
      <c r="E12" s="44" t="s">
        <v>738</v>
      </c>
      <c r="F12" s="44">
        <v>1</v>
      </c>
      <c r="G12" s="102">
        <v>56.19</v>
      </c>
      <c r="H12" s="44">
        <f t="shared" si="0"/>
        <v>56.19</v>
      </c>
      <c r="I12" s="44"/>
      <c r="J12" s="44"/>
      <c r="K12" s="44"/>
      <c r="L12" s="44"/>
      <c r="M12" s="44">
        <v>1</v>
      </c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</row>
    <row r="13" spans="1:30" ht="34">
      <c r="A13" s="44">
        <v>12</v>
      </c>
      <c r="B13" s="44" t="s">
        <v>799</v>
      </c>
      <c r="C13" s="98">
        <v>120185</v>
      </c>
      <c r="D13" s="97" t="s">
        <v>740</v>
      </c>
      <c r="E13" s="44" t="s">
        <v>735</v>
      </c>
      <c r="F13" s="44">
        <v>60</v>
      </c>
      <c r="G13" s="102">
        <v>9.52</v>
      </c>
      <c r="H13" s="44">
        <f t="shared" si="0"/>
        <v>571.19999999999993</v>
      </c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>
        <v>60</v>
      </c>
      <c r="W13" s="44"/>
      <c r="X13" s="44"/>
      <c r="Y13" s="44"/>
      <c r="Z13" s="44"/>
      <c r="AA13" s="44"/>
      <c r="AB13" s="44"/>
      <c r="AC13" s="44"/>
      <c r="AD13" s="44"/>
    </row>
    <row r="14" spans="1:30">
      <c r="A14" s="44">
        <v>13</v>
      </c>
      <c r="B14" s="44" t="s">
        <v>799</v>
      </c>
      <c r="C14" s="98">
        <v>120335</v>
      </c>
      <c r="D14" s="97" t="s">
        <v>741</v>
      </c>
      <c r="E14" s="44" t="s">
        <v>742</v>
      </c>
      <c r="F14" s="44">
        <v>1</v>
      </c>
      <c r="G14" s="102">
        <v>61.9</v>
      </c>
      <c r="H14" s="44">
        <f t="shared" si="0"/>
        <v>61.9</v>
      </c>
      <c r="I14" s="44"/>
      <c r="J14" s="44"/>
      <c r="K14" s="44"/>
      <c r="L14" s="44"/>
      <c r="M14" s="44">
        <v>1</v>
      </c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</row>
    <row r="15" spans="1:30">
      <c r="A15" s="44">
        <v>14</v>
      </c>
      <c r="B15" s="44" t="s">
        <v>799</v>
      </c>
      <c r="C15" s="98">
        <v>120336</v>
      </c>
      <c r="D15" s="97" t="s">
        <v>743</v>
      </c>
      <c r="E15" s="44" t="s">
        <v>742</v>
      </c>
      <c r="F15" s="44">
        <v>1</v>
      </c>
      <c r="G15" s="102">
        <v>49.52</v>
      </c>
      <c r="H15" s="44">
        <f t="shared" si="0"/>
        <v>49.52</v>
      </c>
      <c r="I15" s="44"/>
      <c r="J15" s="44"/>
      <c r="K15" s="44"/>
      <c r="L15" s="44"/>
      <c r="M15" s="44">
        <v>1</v>
      </c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</row>
    <row r="16" spans="1:30">
      <c r="A16" s="44">
        <v>15</v>
      </c>
      <c r="B16" s="44" t="s">
        <v>799</v>
      </c>
      <c r="C16" s="98">
        <v>120353</v>
      </c>
      <c r="D16" s="97" t="s">
        <v>744</v>
      </c>
      <c r="E16" s="44" t="s">
        <v>745</v>
      </c>
      <c r="F16" s="44">
        <v>1</v>
      </c>
      <c r="G16" s="102">
        <v>95.24</v>
      </c>
      <c r="H16" s="44">
        <f t="shared" si="0"/>
        <v>95.24</v>
      </c>
      <c r="I16" s="44"/>
      <c r="J16" s="44"/>
      <c r="K16" s="44"/>
      <c r="L16" s="44"/>
      <c r="M16" s="44">
        <v>1</v>
      </c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</row>
    <row r="17" spans="1:30">
      <c r="A17" s="44">
        <v>16</v>
      </c>
      <c r="B17" s="44" t="s">
        <v>799</v>
      </c>
      <c r="C17" s="98">
        <v>120360</v>
      </c>
      <c r="D17" s="97" t="s">
        <v>746</v>
      </c>
      <c r="E17" s="44" t="s">
        <v>742</v>
      </c>
      <c r="F17" s="44">
        <v>3</v>
      </c>
      <c r="G17" s="102">
        <v>12.38</v>
      </c>
      <c r="H17" s="44">
        <f t="shared" si="0"/>
        <v>37.14</v>
      </c>
      <c r="I17" s="44"/>
      <c r="J17" s="44"/>
      <c r="K17" s="44"/>
      <c r="L17" s="44"/>
      <c r="M17" s="44"/>
      <c r="N17" s="44"/>
      <c r="O17" s="44">
        <v>1</v>
      </c>
      <c r="P17" s="44">
        <v>1</v>
      </c>
      <c r="Q17" s="44"/>
      <c r="R17" s="44"/>
      <c r="S17" s="44">
        <v>1</v>
      </c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</row>
    <row r="18" spans="1:30">
      <c r="A18" s="44">
        <v>17</v>
      </c>
      <c r="B18" s="44" t="s">
        <v>799</v>
      </c>
      <c r="C18" s="98">
        <v>120418</v>
      </c>
      <c r="D18" s="97" t="s">
        <v>747</v>
      </c>
      <c r="E18" s="44" t="s">
        <v>748</v>
      </c>
      <c r="F18" s="44">
        <v>6</v>
      </c>
      <c r="G18" s="102">
        <v>19.05</v>
      </c>
      <c r="H18" s="44">
        <f t="shared" si="0"/>
        <v>114.30000000000001</v>
      </c>
      <c r="I18" s="44"/>
      <c r="J18" s="44"/>
      <c r="K18" s="44"/>
      <c r="L18" s="44">
        <v>1</v>
      </c>
      <c r="M18" s="44"/>
      <c r="N18" s="44">
        <v>1</v>
      </c>
      <c r="O18" s="44">
        <v>1</v>
      </c>
      <c r="P18" s="44"/>
      <c r="Q18" s="44"/>
      <c r="R18" s="44"/>
      <c r="S18" s="44"/>
      <c r="T18" s="44">
        <v>3</v>
      </c>
      <c r="U18" s="44"/>
      <c r="V18" s="44"/>
      <c r="W18" s="44"/>
      <c r="X18" s="44"/>
      <c r="Y18" s="44"/>
      <c r="Z18" s="44"/>
      <c r="AA18" s="44"/>
      <c r="AB18" s="44"/>
      <c r="AC18" s="44"/>
      <c r="AD18" s="44"/>
    </row>
    <row r="19" spans="1:30">
      <c r="A19" s="44">
        <v>18</v>
      </c>
      <c r="B19" s="44" t="s">
        <v>799</v>
      </c>
      <c r="C19" s="98">
        <v>120596</v>
      </c>
      <c r="D19" s="97" t="s">
        <v>749</v>
      </c>
      <c r="E19" s="44" t="s">
        <v>738</v>
      </c>
      <c r="F19" s="44">
        <v>4</v>
      </c>
      <c r="G19" s="102">
        <v>31.43</v>
      </c>
      <c r="H19" s="44">
        <f t="shared" si="0"/>
        <v>125.72</v>
      </c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>
        <v>4</v>
      </c>
      <c r="W19" s="44"/>
      <c r="X19" s="44"/>
      <c r="Y19" s="44"/>
      <c r="Z19" s="44"/>
      <c r="AA19" s="44"/>
      <c r="AB19" s="44"/>
      <c r="AC19" s="44"/>
      <c r="AD19" s="44"/>
    </row>
    <row r="20" spans="1:30">
      <c r="A20" s="44">
        <v>19</v>
      </c>
      <c r="B20" s="44" t="s">
        <v>799</v>
      </c>
      <c r="C20" s="98">
        <v>121348</v>
      </c>
      <c r="D20" s="97" t="s">
        <v>750</v>
      </c>
      <c r="E20" s="44" t="s">
        <v>742</v>
      </c>
      <c r="F20" s="44">
        <v>1</v>
      </c>
      <c r="G20" s="102">
        <v>20.95</v>
      </c>
      <c r="H20" s="44">
        <f t="shared" si="0"/>
        <v>20.95</v>
      </c>
      <c r="I20" s="44"/>
      <c r="J20" s="44"/>
      <c r="K20" s="44"/>
      <c r="L20" s="44"/>
      <c r="M20" s="44"/>
      <c r="N20" s="44"/>
      <c r="O20" s="44">
        <v>1</v>
      </c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</row>
    <row r="21" spans="1:30">
      <c r="A21" s="44">
        <v>20</v>
      </c>
      <c r="B21" s="44" t="s">
        <v>799</v>
      </c>
      <c r="C21" s="98">
        <v>121852</v>
      </c>
      <c r="D21" s="97" t="s">
        <v>751</v>
      </c>
      <c r="E21" s="44" t="s">
        <v>742</v>
      </c>
      <c r="F21" s="44">
        <v>5</v>
      </c>
      <c r="G21" s="102">
        <v>6.19</v>
      </c>
      <c r="H21" s="44">
        <f t="shared" si="0"/>
        <v>30.950000000000003</v>
      </c>
      <c r="I21" s="44"/>
      <c r="J21" s="44"/>
      <c r="K21" s="44"/>
      <c r="L21" s="44"/>
      <c r="M21" s="44"/>
      <c r="N21" s="44"/>
      <c r="O21" s="44">
        <v>2</v>
      </c>
      <c r="P21" s="44"/>
      <c r="Q21" s="44"/>
      <c r="R21" s="44"/>
      <c r="S21" s="44">
        <v>3</v>
      </c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</row>
    <row r="22" spans="1:30" ht="34">
      <c r="A22" s="44">
        <v>21</v>
      </c>
      <c r="B22" s="44" t="s">
        <v>799</v>
      </c>
      <c r="C22" s="98">
        <v>122362</v>
      </c>
      <c r="D22" s="97" t="s">
        <v>752</v>
      </c>
      <c r="E22" s="44" t="s">
        <v>748</v>
      </c>
      <c r="F22" s="44">
        <v>1</v>
      </c>
      <c r="G22" s="102">
        <v>27.62</v>
      </c>
      <c r="H22" s="44">
        <f t="shared" si="0"/>
        <v>27.62</v>
      </c>
      <c r="I22" s="44"/>
      <c r="J22" s="44"/>
      <c r="K22" s="44"/>
      <c r="L22" s="44"/>
      <c r="M22" s="44"/>
      <c r="N22" s="44"/>
      <c r="O22" s="44"/>
      <c r="P22" s="44"/>
      <c r="Q22" s="44">
        <v>1</v>
      </c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</row>
    <row r="23" spans="1:30">
      <c r="A23" s="44">
        <v>22</v>
      </c>
      <c r="B23" s="44" t="s">
        <v>799</v>
      </c>
      <c r="C23" s="98">
        <v>122828</v>
      </c>
      <c r="D23" s="97" t="s">
        <v>753</v>
      </c>
      <c r="E23" s="44" t="s">
        <v>754</v>
      </c>
      <c r="F23" s="44">
        <v>1</v>
      </c>
      <c r="G23" s="102">
        <v>91.43</v>
      </c>
      <c r="H23" s="44">
        <f t="shared" si="0"/>
        <v>91.43</v>
      </c>
      <c r="I23" s="44"/>
      <c r="J23" s="44"/>
      <c r="K23" s="44"/>
      <c r="L23" s="44">
        <v>1</v>
      </c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</row>
    <row r="24" spans="1:30">
      <c r="A24" s="44">
        <v>23</v>
      </c>
      <c r="B24" s="44" t="s">
        <v>799</v>
      </c>
      <c r="C24" s="98">
        <v>123166</v>
      </c>
      <c r="D24" s="97" t="s">
        <v>755</v>
      </c>
      <c r="E24" s="44" t="s">
        <v>742</v>
      </c>
      <c r="F24" s="44">
        <v>30</v>
      </c>
      <c r="G24" s="102">
        <v>26.67</v>
      </c>
      <c r="H24" s="44">
        <f t="shared" si="0"/>
        <v>800.1</v>
      </c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30</v>
      </c>
      <c r="W24" s="44"/>
      <c r="X24" s="44"/>
      <c r="Y24" s="44"/>
      <c r="Z24" s="44"/>
      <c r="AA24" s="44"/>
      <c r="AB24" s="44"/>
      <c r="AC24" s="44"/>
      <c r="AD24" s="44"/>
    </row>
    <row r="25" spans="1:30" ht="34">
      <c r="A25" s="44">
        <v>24</v>
      </c>
      <c r="B25" s="44" t="s">
        <v>799</v>
      </c>
      <c r="C25" s="98">
        <v>123773</v>
      </c>
      <c r="D25" s="97" t="s">
        <v>756</v>
      </c>
      <c r="E25" s="44" t="s">
        <v>738</v>
      </c>
      <c r="F25" s="44">
        <v>2</v>
      </c>
      <c r="G25" s="102">
        <v>26.67</v>
      </c>
      <c r="H25" s="44">
        <f t="shared" si="0"/>
        <v>53.34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>
        <v>2</v>
      </c>
      <c r="AA25" s="44"/>
      <c r="AB25" s="44"/>
      <c r="AC25" s="44"/>
      <c r="AD25" s="44"/>
    </row>
    <row r="26" spans="1:30">
      <c r="A26" s="44">
        <v>25</v>
      </c>
      <c r="B26" s="44" t="s">
        <v>799</v>
      </c>
      <c r="C26" s="98">
        <v>123847</v>
      </c>
      <c r="D26" s="97" t="s">
        <v>757</v>
      </c>
      <c r="E26" s="44" t="s">
        <v>754</v>
      </c>
      <c r="F26" s="44">
        <v>1</v>
      </c>
      <c r="G26" s="102">
        <v>10.48</v>
      </c>
      <c r="H26" s="44">
        <f t="shared" si="0"/>
        <v>10.48</v>
      </c>
      <c r="I26" s="44"/>
      <c r="J26" s="44"/>
      <c r="K26" s="44"/>
      <c r="L26" s="44"/>
      <c r="M26" s="44">
        <v>1</v>
      </c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</row>
    <row r="27" spans="1:30">
      <c r="A27" s="44">
        <v>26</v>
      </c>
      <c r="B27" s="44" t="s">
        <v>799</v>
      </c>
      <c r="C27" s="98">
        <v>124299</v>
      </c>
      <c r="D27" s="97" t="s">
        <v>758</v>
      </c>
      <c r="E27" s="44" t="s">
        <v>728</v>
      </c>
      <c r="F27" s="44">
        <v>2</v>
      </c>
      <c r="G27" s="102">
        <v>36.19</v>
      </c>
      <c r="H27" s="44">
        <f t="shared" si="0"/>
        <v>72.38</v>
      </c>
      <c r="I27" s="44"/>
      <c r="J27" s="44"/>
      <c r="K27" s="44"/>
      <c r="L27" s="44"/>
      <c r="M27" s="44">
        <v>1</v>
      </c>
      <c r="N27" s="44"/>
      <c r="O27" s="44"/>
      <c r="P27" s="44">
        <v>1</v>
      </c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</row>
    <row r="28" spans="1:30">
      <c r="A28" s="44">
        <v>27</v>
      </c>
      <c r="B28" s="44" t="s">
        <v>799</v>
      </c>
      <c r="C28" s="98">
        <v>124841</v>
      </c>
      <c r="D28" s="97" t="s">
        <v>759</v>
      </c>
      <c r="E28" s="44" t="s">
        <v>735</v>
      </c>
      <c r="F28" s="44">
        <v>1</v>
      </c>
      <c r="G28" s="102">
        <v>37.14</v>
      </c>
      <c r="H28" s="44">
        <f t="shared" si="0"/>
        <v>37.14</v>
      </c>
      <c r="I28" s="44"/>
      <c r="J28" s="44"/>
      <c r="K28" s="44"/>
      <c r="L28" s="44"/>
      <c r="M28" s="44">
        <v>1</v>
      </c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</row>
    <row r="29" spans="1:30" ht="34">
      <c r="A29" s="44">
        <v>28</v>
      </c>
      <c r="B29" s="44" t="s">
        <v>799</v>
      </c>
      <c r="C29" s="98">
        <v>125595</v>
      </c>
      <c r="D29" s="97" t="s">
        <v>760</v>
      </c>
      <c r="E29" s="44" t="s">
        <v>761</v>
      </c>
      <c r="F29" s="44">
        <v>3</v>
      </c>
      <c r="G29" s="102">
        <v>100.95</v>
      </c>
      <c r="H29" s="44">
        <f t="shared" si="0"/>
        <v>302.85000000000002</v>
      </c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>
        <v>1</v>
      </c>
      <c r="X29" s="44">
        <v>1</v>
      </c>
      <c r="Y29" s="44"/>
      <c r="Z29" s="44"/>
      <c r="AA29" s="44">
        <v>1</v>
      </c>
      <c r="AB29" s="44"/>
      <c r="AC29" s="44"/>
      <c r="AD29" s="44"/>
    </row>
    <row r="30" spans="1:30" ht="34">
      <c r="A30" s="44">
        <v>29</v>
      </c>
      <c r="B30" s="44" t="s">
        <v>799</v>
      </c>
      <c r="C30" s="98">
        <v>140750</v>
      </c>
      <c r="D30" s="97" t="s">
        <v>762</v>
      </c>
      <c r="E30" s="44" t="s">
        <v>728</v>
      </c>
      <c r="F30" s="44">
        <v>1</v>
      </c>
      <c r="G30" s="102">
        <v>57.14</v>
      </c>
      <c r="H30" s="44">
        <f t="shared" si="0"/>
        <v>57.14</v>
      </c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>
        <v>1</v>
      </c>
      <c r="U30" s="44"/>
      <c r="V30" s="44"/>
      <c r="W30" s="44"/>
      <c r="X30" s="44"/>
      <c r="Y30" s="44"/>
      <c r="Z30" s="44"/>
      <c r="AA30" s="44"/>
      <c r="AB30" s="44"/>
      <c r="AC30" s="44"/>
      <c r="AD30" s="44"/>
    </row>
    <row r="31" spans="1:30">
      <c r="A31" s="44">
        <v>30</v>
      </c>
      <c r="B31" s="44" t="s">
        <v>799</v>
      </c>
      <c r="C31" s="98">
        <v>190556</v>
      </c>
      <c r="D31" s="97" t="s">
        <v>763</v>
      </c>
      <c r="E31" s="44" t="s">
        <v>764</v>
      </c>
      <c r="F31" s="44">
        <v>3</v>
      </c>
      <c r="G31" s="102">
        <v>44.76</v>
      </c>
      <c r="H31" s="44">
        <f t="shared" si="0"/>
        <v>134.28</v>
      </c>
      <c r="I31" s="44"/>
      <c r="J31" s="44"/>
      <c r="K31" s="44"/>
      <c r="L31" s="44"/>
      <c r="M31" s="44"/>
      <c r="N31" s="44">
        <v>1</v>
      </c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>
        <v>2</v>
      </c>
      <c r="Z31" s="44"/>
      <c r="AA31" s="44"/>
      <c r="AB31" s="44"/>
      <c r="AC31" s="44"/>
      <c r="AD31" s="44"/>
    </row>
    <row r="32" spans="1:30">
      <c r="A32" s="44">
        <v>31</v>
      </c>
      <c r="B32" s="44" t="s">
        <v>799</v>
      </c>
      <c r="C32" s="98">
        <v>190557</v>
      </c>
      <c r="D32" s="97" t="s">
        <v>765</v>
      </c>
      <c r="E32" s="44" t="s">
        <v>764</v>
      </c>
      <c r="F32" s="101">
        <v>25</v>
      </c>
      <c r="G32" s="102">
        <v>42.86</v>
      </c>
      <c r="H32" s="44">
        <f t="shared" si="0"/>
        <v>1071.5</v>
      </c>
      <c r="I32" s="44"/>
      <c r="J32" s="44"/>
      <c r="K32" s="44"/>
      <c r="L32" s="44"/>
      <c r="M32" s="44">
        <v>2</v>
      </c>
      <c r="N32" s="44"/>
      <c r="O32" s="44"/>
      <c r="P32" s="44">
        <v>1</v>
      </c>
      <c r="Q32" s="44">
        <v>1</v>
      </c>
      <c r="R32" s="44"/>
      <c r="S32" s="44"/>
      <c r="T32" s="44"/>
      <c r="U32" s="44"/>
      <c r="V32" s="44">
        <v>10</v>
      </c>
      <c r="W32" s="44"/>
      <c r="X32" s="44"/>
      <c r="Y32" s="44"/>
      <c r="Z32" s="44"/>
      <c r="AA32" s="44">
        <v>8</v>
      </c>
      <c r="AB32" s="44">
        <v>2</v>
      </c>
      <c r="AC32" s="44">
        <v>1</v>
      </c>
      <c r="AD32" s="44">
        <v>2</v>
      </c>
    </row>
    <row r="33" spans="1:30">
      <c r="A33" s="44">
        <v>32</v>
      </c>
      <c r="B33" s="44" t="s">
        <v>799</v>
      </c>
      <c r="C33" s="98">
        <v>190558</v>
      </c>
      <c r="D33" s="97" t="s">
        <v>766</v>
      </c>
      <c r="E33" s="44" t="s">
        <v>764</v>
      </c>
      <c r="F33" s="101">
        <v>13</v>
      </c>
      <c r="G33" s="102">
        <v>42.86</v>
      </c>
      <c r="H33" s="44">
        <f t="shared" si="0"/>
        <v>557.17999999999995</v>
      </c>
      <c r="I33" s="44"/>
      <c r="J33" s="44"/>
      <c r="K33" s="44"/>
      <c r="L33" s="44"/>
      <c r="M33" s="44">
        <v>1</v>
      </c>
      <c r="N33" s="44"/>
      <c r="O33" s="44"/>
      <c r="P33" s="44">
        <v>1</v>
      </c>
      <c r="Q33" s="44"/>
      <c r="R33" s="44"/>
      <c r="S33" s="44"/>
      <c r="T33" s="44"/>
      <c r="U33" s="44"/>
      <c r="V33" s="44">
        <v>10</v>
      </c>
      <c r="W33" s="44"/>
      <c r="X33" s="44"/>
      <c r="Y33" s="44"/>
      <c r="Z33" s="44"/>
      <c r="AA33" s="44">
        <v>1</v>
      </c>
      <c r="AB33" s="44"/>
      <c r="AC33" s="44"/>
      <c r="AD33" s="44">
        <v>1</v>
      </c>
    </row>
    <row r="34" spans="1:30">
      <c r="A34" s="44">
        <v>34</v>
      </c>
      <c r="B34" s="44" t="s">
        <v>799</v>
      </c>
      <c r="C34" s="98">
        <v>192609</v>
      </c>
      <c r="D34" s="97" t="s">
        <v>23</v>
      </c>
      <c r="E34" s="44" t="s">
        <v>767</v>
      </c>
      <c r="F34" s="44">
        <v>1</v>
      </c>
      <c r="G34" s="102">
        <v>190.48</v>
      </c>
      <c r="H34" s="44">
        <f t="shared" si="0"/>
        <v>190.48</v>
      </c>
      <c r="I34" s="44"/>
      <c r="J34" s="44"/>
      <c r="K34" s="44"/>
      <c r="L34" s="44"/>
      <c r="M34" s="44"/>
      <c r="N34" s="44"/>
      <c r="O34" s="44"/>
      <c r="P34" s="44"/>
      <c r="Q34" s="44">
        <v>1</v>
      </c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</row>
    <row r="35" spans="1:30">
      <c r="A35" s="44">
        <v>35</v>
      </c>
      <c r="B35" s="44" t="s">
        <v>799</v>
      </c>
      <c r="C35" s="98">
        <v>193135</v>
      </c>
      <c r="D35" s="97" t="s">
        <v>768</v>
      </c>
      <c r="E35" s="44" t="s">
        <v>735</v>
      </c>
      <c r="F35" s="44">
        <v>10</v>
      </c>
      <c r="G35" s="102">
        <v>17.14</v>
      </c>
      <c r="H35" s="44">
        <f t="shared" si="0"/>
        <v>171.4</v>
      </c>
      <c r="I35" s="44"/>
      <c r="J35" s="44"/>
      <c r="K35" s="44"/>
      <c r="L35" s="44"/>
      <c r="M35" s="44"/>
      <c r="N35" s="44">
        <v>10</v>
      </c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</row>
    <row r="36" spans="1:30">
      <c r="A36" s="44">
        <v>36</v>
      </c>
      <c r="B36" s="44" t="s">
        <v>799</v>
      </c>
      <c r="C36" s="98">
        <v>193136</v>
      </c>
      <c r="D36" s="97" t="s">
        <v>769</v>
      </c>
      <c r="E36" s="44" t="s">
        <v>735</v>
      </c>
      <c r="F36" s="44">
        <v>2</v>
      </c>
      <c r="G36" s="102">
        <v>22.86</v>
      </c>
      <c r="H36" s="44">
        <f t="shared" si="0"/>
        <v>45.72</v>
      </c>
      <c r="I36" s="44"/>
      <c r="J36" s="44"/>
      <c r="K36" s="44"/>
      <c r="L36" s="44"/>
      <c r="M36" s="44"/>
      <c r="N36" s="44"/>
      <c r="O36" s="44">
        <v>2</v>
      </c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</row>
    <row r="37" spans="1:30">
      <c r="A37" s="44">
        <v>37</v>
      </c>
      <c r="B37" s="44" t="s">
        <v>799</v>
      </c>
      <c r="C37" s="98">
        <v>193137</v>
      </c>
      <c r="D37" s="97" t="s">
        <v>770</v>
      </c>
      <c r="E37" s="44" t="s">
        <v>735</v>
      </c>
      <c r="F37" s="44">
        <v>3</v>
      </c>
      <c r="G37" s="102">
        <v>30.48</v>
      </c>
      <c r="H37" s="44">
        <f t="shared" si="0"/>
        <v>91.44</v>
      </c>
      <c r="I37" s="44"/>
      <c r="J37" s="44"/>
      <c r="K37" s="44"/>
      <c r="L37" s="44"/>
      <c r="M37" s="44"/>
      <c r="N37" s="44">
        <v>3</v>
      </c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</row>
    <row r="38" spans="1:30">
      <c r="A38" s="44">
        <v>38</v>
      </c>
      <c r="B38" s="44" t="s">
        <v>799</v>
      </c>
      <c r="C38" s="98">
        <v>193138</v>
      </c>
      <c r="D38" s="97" t="s">
        <v>771</v>
      </c>
      <c r="E38" s="44" t="s">
        <v>735</v>
      </c>
      <c r="F38" s="44">
        <v>3</v>
      </c>
      <c r="G38" s="102">
        <v>40</v>
      </c>
      <c r="H38" s="44">
        <f t="shared" si="0"/>
        <v>120</v>
      </c>
      <c r="I38" s="44"/>
      <c r="J38" s="44"/>
      <c r="K38" s="44"/>
      <c r="L38" s="44"/>
      <c r="M38" s="44"/>
      <c r="N38" s="44">
        <v>3</v>
      </c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</row>
    <row r="39" spans="1:30">
      <c r="A39" s="44">
        <v>39</v>
      </c>
      <c r="B39" s="44" t="s">
        <v>799</v>
      </c>
      <c r="C39" s="98">
        <v>370086</v>
      </c>
      <c r="D39" s="97" t="s">
        <v>772</v>
      </c>
      <c r="E39" s="44" t="s">
        <v>748</v>
      </c>
      <c r="F39" s="44">
        <v>2</v>
      </c>
      <c r="G39" s="102">
        <v>18.100000000000001</v>
      </c>
      <c r="H39" s="44">
        <f t="shared" si="0"/>
        <v>36.200000000000003</v>
      </c>
      <c r="I39" s="44"/>
      <c r="J39" s="44"/>
      <c r="K39" s="44"/>
      <c r="L39" s="44"/>
      <c r="M39" s="44"/>
      <c r="N39" s="44">
        <v>1</v>
      </c>
      <c r="O39" s="44"/>
      <c r="P39" s="44">
        <v>1</v>
      </c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</row>
    <row r="40" spans="1:30" ht="34">
      <c r="A40" s="44">
        <v>40</v>
      </c>
      <c r="B40" s="44" t="s">
        <v>799</v>
      </c>
      <c r="C40" s="98">
        <v>371374</v>
      </c>
      <c r="D40" s="97" t="s">
        <v>773</v>
      </c>
      <c r="E40" s="44" t="s">
        <v>738</v>
      </c>
      <c r="F40" s="44">
        <v>1</v>
      </c>
      <c r="G40" s="102">
        <v>10.48</v>
      </c>
      <c r="H40" s="44">
        <f t="shared" si="0"/>
        <v>10.48</v>
      </c>
      <c r="I40" s="44"/>
      <c r="J40" s="44"/>
      <c r="K40" s="44"/>
      <c r="L40" s="44"/>
      <c r="M40" s="44"/>
      <c r="N40" s="44"/>
      <c r="O40" s="44"/>
      <c r="P40" s="44"/>
      <c r="Q40" s="44">
        <v>1</v>
      </c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</row>
    <row r="41" spans="1:30">
      <c r="A41" s="44">
        <v>41</v>
      </c>
      <c r="B41" s="44" t="s">
        <v>799</v>
      </c>
      <c r="C41" s="98">
        <v>371934</v>
      </c>
      <c r="D41" s="97" t="s">
        <v>774</v>
      </c>
      <c r="E41" s="44" t="s">
        <v>738</v>
      </c>
      <c r="F41" s="44">
        <v>1</v>
      </c>
      <c r="G41" s="102">
        <v>5.71</v>
      </c>
      <c r="H41" s="44">
        <f t="shared" si="0"/>
        <v>5.71</v>
      </c>
      <c r="I41" s="44"/>
      <c r="J41" s="44"/>
      <c r="K41" s="44"/>
      <c r="L41" s="44"/>
      <c r="M41" s="44">
        <v>1</v>
      </c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</row>
    <row r="42" spans="1:30">
      <c r="A42" s="44">
        <v>42</v>
      </c>
      <c r="B42" s="44" t="s">
        <v>799</v>
      </c>
      <c r="C42" s="98">
        <v>374636</v>
      </c>
      <c r="D42" s="97" t="s">
        <v>775</v>
      </c>
      <c r="E42" s="44" t="s">
        <v>728</v>
      </c>
      <c r="F42" s="44">
        <v>40</v>
      </c>
      <c r="G42" s="102">
        <v>2.86</v>
      </c>
      <c r="H42" s="44">
        <f t="shared" si="0"/>
        <v>114.39999999999999</v>
      </c>
      <c r="I42" s="44"/>
      <c r="J42" s="44"/>
      <c r="K42" s="44"/>
      <c r="L42" s="44"/>
      <c r="M42" s="44">
        <v>2</v>
      </c>
      <c r="N42" s="44">
        <v>1</v>
      </c>
      <c r="O42" s="44">
        <v>1</v>
      </c>
      <c r="P42" s="44"/>
      <c r="Q42" s="44"/>
      <c r="R42" s="44">
        <v>20</v>
      </c>
      <c r="S42" s="44"/>
      <c r="T42" s="44">
        <v>1</v>
      </c>
      <c r="U42" s="44">
        <v>10</v>
      </c>
      <c r="V42" s="44"/>
      <c r="W42" s="44">
        <v>1</v>
      </c>
      <c r="X42" s="44">
        <v>1</v>
      </c>
      <c r="Y42" s="44">
        <v>1</v>
      </c>
      <c r="Z42" s="44">
        <v>1</v>
      </c>
      <c r="AA42" s="44">
        <v>1</v>
      </c>
      <c r="AB42" s="44"/>
      <c r="AC42" s="44"/>
      <c r="AD42" s="44"/>
    </row>
    <row r="43" spans="1:30">
      <c r="A43" s="44">
        <v>43</v>
      </c>
      <c r="B43" s="44" t="s">
        <v>799</v>
      </c>
      <c r="C43" s="98">
        <v>374637</v>
      </c>
      <c r="D43" s="97" t="s">
        <v>776</v>
      </c>
      <c r="E43" s="44" t="s">
        <v>728</v>
      </c>
      <c r="F43" s="44">
        <v>7</v>
      </c>
      <c r="G43" s="102">
        <v>3.81</v>
      </c>
      <c r="H43" s="44">
        <f t="shared" si="0"/>
        <v>26.67</v>
      </c>
      <c r="I43" s="44"/>
      <c r="J43" s="44"/>
      <c r="K43" s="44"/>
      <c r="L43" s="44">
        <v>1</v>
      </c>
      <c r="M43" s="44">
        <v>2</v>
      </c>
      <c r="N43" s="44"/>
      <c r="O43" s="44"/>
      <c r="P43" s="44"/>
      <c r="Q43" s="44"/>
      <c r="R43" s="44"/>
      <c r="S43" s="44"/>
      <c r="T43" s="44">
        <v>1</v>
      </c>
      <c r="U43" s="44">
        <v>3</v>
      </c>
      <c r="V43" s="44"/>
      <c r="W43" s="44"/>
      <c r="X43" s="44"/>
      <c r="Y43" s="44"/>
      <c r="Z43" s="44"/>
      <c r="AA43" s="44"/>
      <c r="AB43" s="44"/>
      <c r="AC43" s="44"/>
      <c r="AD43" s="44"/>
    </row>
    <row r="44" spans="1:30">
      <c r="A44" s="44">
        <v>44</v>
      </c>
      <c r="B44" s="44" t="s">
        <v>799</v>
      </c>
      <c r="C44" s="98">
        <v>374638</v>
      </c>
      <c r="D44" s="97" t="s">
        <v>777</v>
      </c>
      <c r="E44" s="44" t="s">
        <v>728</v>
      </c>
      <c r="F44" s="44">
        <v>11</v>
      </c>
      <c r="G44" s="102">
        <v>2.86</v>
      </c>
      <c r="H44" s="44">
        <f t="shared" si="0"/>
        <v>31.459999999999997</v>
      </c>
      <c r="I44" s="44"/>
      <c r="J44" s="44"/>
      <c r="K44" s="44"/>
      <c r="L44" s="44"/>
      <c r="M44" s="44"/>
      <c r="N44" s="44"/>
      <c r="O44" s="44"/>
      <c r="P44" s="44"/>
      <c r="Q44" s="44"/>
      <c r="R44" s="44">
        <v>5</v>
      </c>
      <c r="S44" s="44">
        <v>3</v>
      </c>
      <c r="T44" s="44"/>
      <c r="U44" s="44">
        <v>3</v>
      </c>
      <c r="V44" s="44"/>
      <c r="W44" s="44"/>
      <c r="X44" s="44"/>
      <c r="Y44" s="44"/>
      <c r="Z44" s="44"/>
      <c r="AA44" s="44"/>
      <c r="AB44" s="44"/>
      <c r="AC44" s="44"/>
      <c r="AD44" s="44"/>
    </row>
    <row r="45" spans="1:30" ht="34">
      <c r="A45" s="44">
        <v>45</v>
      </c>
      <c r="B45" s="44" t="s">
        <v>799</v>
      </c>
      <c r="C45" s="98">
        <v>374648</v>
      </c>
      <c r="D45" s="97" t="s">
        <v>26</v>
      </c>
      <c r="E45" s="44" t="s">
        <v>767</v>
      </c>
      <c r="F45" s="44">
        <v>2</v>
      </c>
      <c r="G45" s="102">
        <v>59.05</v>
      </c>
      <c r="H45" s="44">
        <f t="shared" si="0"/>
        <v>118.1</v>
      </c>
      <c r="I45" s="44"/>
      <c r="J45" s="44"/>
      <c r="K45" s="44"/>
      <c r="L45" s="44"/>
      <c r="M45" s="44"/>
      <c r="N45" s="44"/>
      <c r="O45" s="44">
        <v>2</v>
      </c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</row>
    <row r="46" spans="1:30">
      <c r="A46" s="44">
        <v>46</v>
      </c>
      <c r="B46" s="44" t="s">
        <v>799</v>
      </c>
      <c r="C46" s="98">
        <v>378944</v>
      </c>
      <c r="D46" s="97" t="s">
        <v>778</v>
      </c>
      <c r="E46" s="44" t="s">
        <v>728</v>
      </c>
      <c r="F46" s="44">
        <v>1</v>
      </c>
      <c r="G46" s="102">
        <v>19.05</v>
      </c>
      <c r="H46" s="44">
        <f t="shared" si="0"/>
        <v>19.05</v>
      </c>
      <c r="I46" s="44"/>
      <c r="J46" s="44"/>
      <c r="K46" s="44"/>
      <c r="L46" s="44"/>
      <c r="M46" s="44">
        <v>1</v>
      </c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</row>
    <row r="47" spans="1:30">
      <c r="A47" s="44">
        <v>47</v>
      </c>
      <c r="B47" s="44" t="s">
        <v>799</v>
      </c>
      <c r="C47" s="98">
        <v>378968</v>
      </c>
      <c r="D47" s="97" t="s">
        <v>779</v>
      </c>
      <c r="E47" s="44" t="s">
        <v>728</v>
      </c>
      <c r="F47" s="44">
        <v>3</v>
      </c>
      <c r="G47" s="102">
        <v>40</v>
      </c>
      <c r="H47" s="44">
        <f t="shared" si="0"/>
        <v>120</v>
      </c>
      <c r="I47" s="44"/>
      <c r="J47" s="44"/>
      <c r="K47" s="44"/>
      <c r="L47" s="44"/>
      <c r="M47" s="44">
        <v>1</v>
      </c>
      <c r="N47" s="44"/>
      <c r="O47" s="44"/>
      <c r="P47" s="44"/>
      <c r="Q47" s="44"/>
      <c r="R47" s="44">
        <v>2</v>
      </c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</row>
    <row r="48" spans="1:30">
      <c r="A48" s="44">
        <v>49</v>
      </c>
      <c r="B48" s="44" t="s">
        <v>799</v>
      </c>
      <c r="C48" s="98">
        <v>400799</v>
      </c>
      <c r="D48" s="97" t="s">
        <v>781</v>
      </c>
      <c r="E48" s="44" t="s">
        <v>742</v>
      </c>
      <c r="F48" s="44">
        <v>1</v>
      </c>
      <c r="G48" s="44">
        <v>152.38</v>
      </c>
      <c r="H48" s="44">
        <f t="shared" si="0"/>
        <v>152.38</v>
      </c>
      <c r="I48" s="44"/>
      <c r="J48" s="44"/>
      <c r="K48" s="44"/>
      <c r="L48" s="44"/>
      <c r="M48" s="44"/>
      <c r="N48" s="44"/>
      <c r="O48" s="44">
        <v>1</v>
      </c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</row>
    <row r="49" spans="1:30" ht="34">
      <c r="A49" s="44">
        <v>50</v>
      </c>
      <c r="B49" s="44" t="s">
        <v>799</v>
      </c>
      <c r="C49" s="98">
        <v>401843</v>
      </c>
      <c r="D49" s="97" t="s">
        <v>782</v>
      </c>
      <c r="E49" s="44" t="s">
        <v>742</v>
      </c>
      <c r="F49" s="44">
        <v>1</v>
      </c>
      <c r="G49" s="44">
        <v>284.76</v>
      </c>
      <c r="H49" s="44">
        <f t="shared" si="0"/>
        <v>284.76</v>
      </c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>
        <v>1</v>
      </c>
      <c r="U49" s="44"/>
      <c r="V49" s="44"/>
      <c r="W49" s="44"/>
      <c r="X49" s="44"/>
      <c r="Y49" s="44"/>
      <c r="Z49" s="44"/>
      <c r="AA49" s="44"/>
      <c r="AB49" s="44"/>
      <c r="AC49" s="44"/>
      <c r="AD49" s="44"/>
    </row>
    <row r="50" spans="1:30">
      <c r="A50" s="44">
        <v>55</v>
      </c>
      <c r="B50" s="44" t="s">
        <v>799</v>
      </c>
      <c r="C50" s="98">
        <v>550494</v>
      </c>
      <c r="D50" s="97" t="s">
        <v>787</v>
      </c>
      <c r="E50" s="44" t="s">
        <v>788</v>
      </c>
      <c r="F50" s="44">
        <v>216</v>
      </c>
      <c r="G50" s="44">
        <v>53.73</v>
      </c>
      <c r="H50" s="44">
        <f t="shared" si="0"/>
        <v>11605.679999999998</v>
      </c>
      <c r="I50" s="44">
        <v>144</v>
      </c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>
        <v>60</v>
      </c>
      <c r="W50" s="44">
        <v>3</v>
      </c>
      <c r="X50" s="44">
        <v>3</v>
      </c>
      <c r="Y50" s="44">
        <v>2</v>
      </c>
      <c r="Z50" s="44">
        <v>2</v>
      </c>
      <c r="AA50" s="44">
        <v>2</v>
      </c>
      <c r="AB50" s="44"/>
      <c r="AC50" s="44"/>
      <c r="AD50" s="44"/>
    </row>
    <row r="51" spans="1:30">
      <c r="A51" s="44">
        <v>56</v>
      </c>
      <c r="B51" s="44" t="s">
        <v>799</v>
      </c>
      <c r="C51" s="98" t="s">
        <v>797</v>
      </c>
      <c r="D51" s="97" t="s">
        <v>789</v>
      </c>
      <c r="E51" s="44" t="s">
        <v>790</v>
      </c>
      <c r="F51" s="44">
        <v>2</v>
      </c>
      <c r="G51" s="44">
        <v>256.19</v>
      </c>
      <c r="H51" s="44">
        <f t="shared" si="0"/>
        <v>512.38</v>
      </c>
      <c r="I51" s="44">
        <v>2</v>
      </c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</row>
    <row r="52" spans="1:30">
      <c r="A52" s="44">
        <v>48</v>
      </c>
      <c r="B52" s="44" t="s">
        <v>799</v>
      </c>
      <c r="C52" s="98">
        <v>400336</v>
      </c>
      <c r="D52" s="97" t="s">
        <v>780</v>
      </c>
      <c r="E52" s="44" t="s">
        <v>745</v>
      </c>
      <c r="F52" s="44">
        <v>1</v>
      </c>
      <c r="G52" s="102">
        <v>238.1</v>
      </c>
      <c r="H52" s="44">
        <f>G52*F52</f>
        <v>238.1</v>
      </c>
      <c r="I52" s="44"/>
      <c r="J52" s="44"/>
      <c r="K52" s="44"/>
      <c r="L52" s="44"/>
      <c r="M52" s="44">
        <v>1</v>
      </c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</row>
    <row r="53" spans="1:30">
      <c r="A53" s="44">
        <v>33</v>
      </c>
      <c r="B53" s="44" t="s">
        <v>799</v>
      </c>
      <c r="C53" s="98">
        <v>192198</v>
      </c>
      <c r="D53" s="97" t="s">
        <v>806</v>
      </c>
      <c r="E53" s="44" t="s">
        <v>764</v>
      </c>
      <c r="F53" s="44">
        <v>3</v>
      </c>
      <c r="G53" s="44">
        <v>71.430000000000007</v>
      </c>
      <c r="H53" s="44">
        <f t="shared" si="0"/>
        <v>214.29000000000002</v>
      </c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>
        <v>3</v>
      </c>
      <c r="AA53" s="44"/>
      <c r="AB53" s="44"/>
      <c r="AC53" s="44"/>
      <c r="AD53" s="44"/>
    </row>
    <row r="54" spans="1:30">
      <c r="B54" s="44" t="s">
        <v>799</v>
      </c>
      <c r="D54" s="96">
        <f>VLOOKUP(B54,費用請款單!A:B,2,FALSE)</f>
        <v>2200000829</v>
      </c>
      <c r="E54" t="str">
        <f>VLOOKUP(工作表1!B54,發票!A:I,2,FALSE)</f>
        <v>2024.12.24</v>
      </c>
      <c r="F54" t="str">
        <f>VLOOKUP(工作表1!B54,發票!A:I,3,FALSE)</f>
        <v>GX30896200</v>
      </c>
      <c r="H54" s="104">
        <f>VLOOKUP(工作表1!B54,發票!A:I,5,FALSE)</f>
        <v>19789</v>
      </c>
      <c r="I54">
        <f>VLOOKUP(工作表1!B54,發票!A:I,6,FALSE)</f>
        <v>20778</v>
      </c>
      <c r="J54" t="s">
        <v>824</v>
      </c>
    </row>
    <row r="55" spans="1:30">
      <c r="B55" s="44" t="s">
        <v>823</v>
      </c>
      <c r="E55" t="str">
        <f>VLOOKUP(工作表1!B55,發票!A:I,2,FALSE)</f>
        <v>2024.12.30</v>
      </c>
      <c r="F55" t="str">
        <f>VLOOKUP(工作表1!B55,發票!A:I,3,FALSE)</f>
        <v>GX30898166</v>
      </c>
      <c r="H55" s="104">
        <f>VLOOKUP(工作表1!B55,發票!A:I,5,FALSE)</f>
        <v>214</v>
      </c>
      <c r="I55">
        <f>VLOOKUP(工作表1!B55,發票!A:I,6,FALSE)</f>
        <v>225</v>
      </c>
      <c r="J55" t="s">
        <v>824</v>
      </c>
    </row>
    <row r="57" spans="1:30">
      <c r="A57" s="44">
        <v>51</v>
      </c>
      <c r="B57" s="98" t="s">
        <v>793</v>
      </c>
      <c r="C57" s="98" t="s">
        <v>793</v>
      </c>
      <c r="D57" s="97" t="s">
        <v>783</v>
      </c>
      <c r="E57" s="44" t="s">
        <v>784</v>
      </c>
      <c r="F57" s="44">
        <v>1</v>
      </c>
      <c r="G57" s="44">
        <v>380</v>
      </c>
      <c r="H57" s="44">
        <f>G57*F57</f>
        <v>380</v>
      </c>
      <c r="I57" s="44"/>
      <c r="J57" s="44"/>
      <c r="K57" s="44"/>
      <c r="L57" s="44"/>
      <c r="M57" s="44">
        <v>1</v>
      </c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</row>
    <row r="58" spans="1:30">
      <c r="A58" s="44">
        <v>52</v>
      </c>
      <c r="B58" s="98" t="s">
        <v>801</v>
      </c>
      <c r="C58" s="98" t="s">
        <v>794</v>
      </c>
      <c r="D58" s="97" t="s">
        <v>785</v>
      </c>
      <c r="E58" s="44" t="s">
        <v>735</v>
      </c>
      <c r="F58" s="44">
        <v>110</v>
      </c>
      <c r="G58" s="44">
        <v>72</v>
      </c>
      <c r="H58" s="44">
        <f>G58*F58</f>
        <v>7920</v>
      </c>
      <c r="I58" s="44"/>
      <c r="J58" s="44"/>
      <c r="K58" s="44"/>
      <c r="L58" s="44">
        <v>20</v>
      </c>
      <c r="M58" s="44">
        <v>20</v>
      </c>
      <c r="N58" s="44">
        <v>15</v>
      </c>
      <c r="O58" s="44"/>
      <c r="P58" s="44"/>
      <c r="Q58" s="44">
        <v>10</v>
      </c>
      <c r="R58" s="44"/>
      <c r="S58" s="44"/>
      <c r="T58" s="44">
        <v>15</v>
      </c>
      <c r="U58" s="44"/>
      <c r="V58" s="44">
        <v>15</v>
      </c>
      <c r="W58" s="44">
        <v>3</v>
      </c>
      <c r="X58" s="44">
        <v>3</v>
      </c>
      <c r="Y58" s="44">
        <v>3</v>
      </c>
      <c r="Z58" s="44">
        <v>3</v>
      </c>
      <c r="AA58" s="44">
        <v>3</v>
      </c>
      <c r="AB58" s="44"/>
      <c r="AC58" s="44"/>
      <c r="AD58" s="44"/>
    </row>
    <row r="59" spans="1:30">
      <c r="B59" s="98" t="s">
        <v>801</v>
      </c>
      <c r="D59" s="96">
        <f>VLOOKUP(B59,費用請款單!A:B,2,FALSE)</f>
        <v>2200000834</v>
      </c>
      <c r="E59" t="str">
        <f>VLOOKUP(工作表1!B59,發票!A:I,2,FALSE)</f>
        <v>2024.12.25</v>
      </c>
      <c r="F59" t="str">
        <f>VLOOKUP(工作表1!B59,發票!A:I,3,FALSE)</f>
        <v>JM08247342</v>
      </c>
      <c r="G59" s="105"/>
      <c r="H59" s="104">
        <f>VLOOKUP(工作表1!B59,發票!A:I,5,FALSE)</f>
        <v>8300</v>
      </c>
      <c r="I59">
        <f>VLOOKUP(工作表1!B59,發票!A:I,6,FALSE)</f>
        <v>8715</v>
      </c>
      <c r="J59" t="s">
        <v>824</v>
      </c>
    </row>
    <row r="62" spans="1:30">
      <c r="A62" s="44">
        <v>53</v>
      </c>
      <c r="B62" s="44" t="s">
        <v>800</v>
      </c>
      <c r="C62" s="98" t="s">
        <v>795</v>
      </c>
      <c r="D62" s="97" t="s">
        <v>71</v>
      </c>
      <c r="E62" s="44" t="s">
        <v>784</v>
      </c>
      <c r="F62" s="44">
        <v>4</v>
      </c>
      <c r="G62" s="44">
        <v>817.25</v>
      </c>
      <c r="H62" s="44">
        <f>G62*F62</f>
        <v>3269</v>
      </c>
      <c r="I62" s="44"/>
      <c r="J62" s="44">
        <v>2</v>
      </c>
      <c r="K62" s="44">
        <v>2</v>
      </c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</row>
    <row r="63" spans="1:30">
      <c r="B63" s="44" t="s">
        <v>800</v>
      </c>
      <c r="D63" s="96">
        <f>VLOOKUP(B63,費用請款單!A:B,2,FALSE)</f>
        <v>2200000830</v>
      </c>
      <c r="E63" t="str">
        <f>VLOOKUP(工作表1!B63,發票!A:I,2,FALSE)</f>
        <v>2024.12.26</v>
      </c>
      <c r="F63" t="str">
        <f>VLOOKUP(工作表1!B63,發票!A:I,3,FALSE)</f>
        <v>GE47967615</v>
      </c>
      <c r="H63" s="104">
        <f>VLOOKUP(工作表1!B63,發票!A:I,5,FALSE)</f>
        <v>3269</v>
      </c>
      <c r="I63">
        <f>VLOOKUP(工作表1!B63,發票!A:I,6,FALSE)</f>
        <v>3432</v>
      </c>
      <c r="J63" t="s">
        <v>824</v>
      </c>
    </row>
    <row r="66" spans="1:30">
      <c r="A66" s="44">
        <v>54</v>
      </c>
      <c r="B66" s="98" t="s">
        <v>796</v>
      </c>
      <c r="C66" s="98" t="s">
        <v>796</v>
      </c>
      <c r="D66" s="97" t="s">
        <v>786</v>
      </c>
      <c r="E66" s="44" t="s">
        <v>742</v>
      </c>
      <c r="F66" s="44">
        <v>10</v>
      </c>
      <c r="G66" s="44">
        <v>800</v>
      </c>
      <c r="H66" s="44">
        <f>G66*F66</f>
        <v>8000</v>
      </c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>
        <v>5</v>
      </c>
      <c r="T66" s="44"/>
      <c r="U66" s="44">
        <v>5</v>
      </c>
      <c r="V66" s="44"/>
      <c r="W66" s="44"/>
      <c r="X66" s="44"/>
      <c r="Y66" s="44"/>
      <c r="Z66" s="44"/>
      <c r="AA66" s="44"/>
      <c r="AB66" s="44"/>
      <c r="AC66" s="44"/>
      <c r="AD66" s="44"/>
    </row>
    <row r="67" spans="1:30">
      <c r="B67" s="98" t="s">
        <v>796</v>
      </c>
      <c r="D67" s="96">
        <f>VLOOKUP(B67,費用請款單!A:B,2,FALSE)</f>
        <v>2200000831</v>
      </c>
      <c r="E67" t="str">
        <f>VLOOKUP(工作表1!B67,發票!A:I,2,FALSE)</f>
        <v>2024.12.24</v>
      </c>
      <c r="F67" t="str">
        <f>VLOOKUP(工作表1!B67,發票!A:I,3,FALSE)</f>
        <v>FV12944583</v>
      </c>
      <c r="H67" s="104">
        <f>VLOOKUP(工作表1!B67,發票!A:I,5,FALSE)</f>
        <v>8000</v>
      </c>
      <c r="I67">
        <f>VLOOKUP(工作表1!B67,發票!A:I,6,FALSE)</f>
        <v>8400</v>
      </c>
      <c r="J67" t="s">
        <v>824</v>
      </c>
    </row>
    <row r="70" spans="1:30">
      <c r="A70" s="44">
        <v>57</v>
      </c>
      <c r="B70" s="44" t="s">
        <v>802</v>
      </c>
      <c r="C70" s="98" t="s">
        <v>798</v>
      </c>
      <c r="D70" s="97" t="s">
        <v>855</v>
      </c>
      <c r="E70" s="44" t="s">
        <v>791</v>
      </c>
      <c r="F70" s="44">
        <v>10</v>
      </c>
      <c r="G70" s="44">
        <v>1000</v>
      </c>
      <c r="H70" s="44">
        <f>G70*F70</f>
        <v>10000</v>
      </c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>
        <v>1</v>
      </c>
      <c r="U70" s="44"/>
      <c r="V70" s="44">
        <v>5</v>
      </c>
      <c r="W70" s="44">
        <v>2</v>
      </c>
      <c r="X70" s="44">
        <v>2</v>
      </c>
      <c r="Y70" s="44"/>
      <c r="Z70" s="44"/>
      <c r="AA70" s="44"/>
      <c r="AB70" s="44"/>
      <c r="AC70" s="44"/>
      <c r="AD70" s="44"/>
    </row>
    <row r="71" spans="1:30">
      <c r="B71" s="44" t="s">
        <v>802</v>
      </c>
      <c r="D71" s="96">
        <f>VLOOKUP(B71,費用請款單!A:B,2,FALSE)</f>
        <v>2200000835</v>
      </c>
      <c r="E71" t="str">
        <f>VLOOKUP(工作表1!B71,發票!A:I,2,FALSE)</f>
        <v>2025.01.02</v>
      </c>
      <c r="F71" t="str">
        <f>VLOOKUP(工作表1!B71,發票!A:I,3,FALSE)</f>
        <v>JT06428763</v>
      </c>
      <c r="H71" s="104">
        <f>VLOOKUP(工作表1!B71,發票!A:I,5,FALSE)</f>
        <v>10000</v>
      </c>
      <c r="I71">
        <f>VLOOKUP(工作表1!B71,發票!A:I,6,FALSE)</f>
        <v>10500</v>
      </c>
      <c r="J71" t="s">
        <v>824</v>
      </c>
    </row>
  </sheetData>
  <phoneticPr fontId="1" type="noConversion"/>
  <conditionalFormatting sqref="C8">
    <cfRule type="duplicateValues" dxfId="18" priority="4"/>
  </conditionalFormatting>
  <conditionalFormatting sqref="C8">
    <cfRule type="duplicateValues" dxfId="17" priority="3"/>
  </conditionalFormatting>
  <conditionalFormatting sqref="C8">
    <cfRule type="duplicateValues" dxfId="16" priority="2"/>
  </conditionalFormatting>
  <conditionalFormatting sqref="G1:G1048576">
    <cfRule type="cellIs" dxfId="15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"/>
  <sheetViews>
    <sheetView tabSelected="1" workbookViewId="0">
      <selection activeCell="G58" sqref="G1:G1048576"/>
    </sheetView>
  </sheetViews>
  <sheetFormatPr defaultRowHeight="17"/>
  <sheetData>
    <row r="1" spans="1:29" ht="34">
      <c r="A1" s="44" t="s">
        <v>792</v>
      </c>
      <c r="B1" s="98" t="s">
        <v>805</v>
      </c>
      <c r="C1" s="97" t="s">
        <v>703</v>
      </c>
      <c r="D1" s="44" t="s">
        <v>704</v>
      </c>
      <c r="E1" s="44" t="s">
        <v>705</v>
      </c>
      <c r="F1" s="44" t="s">
        <v>803</v>
      </c>
      <c r="G1" s="44" t="s">
        <v>804</v>
      </c>
      <c r="H1" s="44" t="s">
        <v>706</v>
      </c>
      <c r="I1" s="44" t="s">
        <v>707</v>
      </c>
      <c r="J1" s="44" t="s">
        <v>708</v>
      </c>
      <c r="K1" s="44" t="s">
        <v>709</v>
      </c>
      <c r="L1" s="44" t="s">
        <v>710</v>
      </c>
      <c r="M1" s="44" t="s">
        <v>711</v>
      </c>
      <c r="N1" s="44" t="s">
        <v>712</v>
      </c>
      <c r="O1" s="44" t="s">
        <v>713</v>
      </c>
      <c r="P1" s="44" t="s">
        <v>714</v>
      </c>
      <c r="Q1" s="44" t="s">
        <v>715</v>
      </c>
      <c r="R1" s="44" t="s">
        <v>716</v>
      </c>
      <c r="S1" s="44" t="s">
        <v>717</v>
      </c>
      <c r="T1" s="44" t="s">
        <v>718</v>
      </c>
      <c r="U1" s="44" t="s">
        <v>719</v>
      </c>
      <c r="V1" s="44" t="s">
        <v>720</v>
      </c>
      <c r="W1" s="44" t="s">
        <v>721</v>
      </c>
      <c r="X1" s="44" t="s">
        <v>722</v>
      </c>
      <c r="Y1" s="44" t="s">
        <v>723</v>
      </c>
      <c r="Z1" s="44" t="s">
        <v>724</v>
      </c>
      <c r="AA1" s="44" t="s">
        <v>725</v>
      </c>
      <c r="AB1" s="44" t="s">
        <v>726</v>
      </c>
      <c r="AC1" s="44" t="s">
        <v>727</v>
      </c>
    </row>
    <row r="2" spans="1:29" ht="85">
      <c r="A2" s="44" t="s">
        <v>799</v>
      </c>
      <c r="B2" s="98">
        <v>100433</v>
      </c>
      <c r="C2" s="97" t="s">
        <v>1</v>
      </c>
      <c r="D2" s="44" t="s">
        <v>728</v>
      </c>
      <c r="E2" s="44">
        <v>1</v>
      </c>
      <c r="F2" s="102">
        <v>14.29</v>
      </c>
      <c r="G2" s="44">
        <f>F2*E2</f>
        <v>14.29</v>
      </c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>
        <v>1</v>
      </c>
      <c r="T2" s="44"/>
      <c r="U2" s="44"/>
      <c r="V2" s="44"/>
      <c r="W2" s="44"/>
      <c r="X2" s="44"/>
      <c r="Y2" s="44"/>
      <c r="Z2" s="44"/>
      <c r="AA2" s="44"/>
      <c r="AB2" s="44"/>
      <c r="AC2" s="44"/>
    </row>
    <row r="3" spans="1:29" ht="102">
      <c r="A3" s="44" t="s">
        <v>799</v>
      </c>
      <c r="B3" s="98">
        <v>100434</v>
      </c>
      <c r="C3" s="97" t="s">
        <v>729</v>
      </c>
      <c r="D3" s="44" t="s">
        <v>728</v>
      </c>
      <c r="E3" s="44">
        <v>14</v>
      </c>
      <c r="F3" s="102">
        <v>10.48</v>
      </c>
      <c r="G3" s="44">
        <f t="shared" ref="G3:G53" si="0">F3*E3</f>
        <v>146.72</v>
      </c>
      <c r="H3" s="44"/>
      <c r="I3" s="44"/>
      <c r="J3" s="44"/>
      <c r="K3" s="44"/>
      <c r="L3" s="44"/>
      <c r="M3" s="44"/>
      <c r="N3" s="44"/>
      <c r="O3" s="44">
        <v>1</v>
      </c>
      <c r="P3" s="44"/>
      <c r="Q3" s="44"/>
      <c r="R3" s="44"/>
      <c r="S3" s="44"/>
      <c r="T3" s="44"/>
      <c r="U3" s="44">
        <v>12</v>
      </c>
      <c r="V3" s="44"/>
      <c r="W3" s="44"/>
      <c r="X3" s="44"/>
      <c r="Y3" s="44"/>
      <c r="Z3" s="44">
        <v>1</v>
      </c>
      <c r="AA3" s="44"/>
      <c r="AB3" s="44"/>
      <c r="AC3" s="44"/>
    </row>
    <row r="4" spans="1:29" ht="102">
      <c r="A4" s="44" t="s">
        <v>799</v>
      </c>
      <c r="B4" s="98">
        <v>100436</v>
      </c>
      <c r="C4" s="97" t="s">
        <v>730</v>
      </c>
      <c r="D4" s="44" t="s">
        <v>728</v>
      </c>
      <c r="E4" s="44">
        <v>74</v>
      </c>
      <c r="F4" s="102">
        <v>10.48</v>
      </c>
      <c r="G4" s="44">
        <f t="shared" si="0"/>
        <v>775.52</v>
      </c>
      <c r="H4" s="44"/>
      <c r="I4" s="44"/>
      <c r="J4" s="44"/>
      <c r="K4" s="44"/>
      <c r="L4" s="44"/>
      <c r="M4" s="44"/>
      <c r="N4" s="44"/>
      <c r="O4" s="44">
        <v>1</v>
      </c>
      <c r="P4" s="44"/>
      <c r="Q4" s="44"/>
      <c r="R4" s="44"/>
      <c r="S4" s="44"/>
      <c r="T4" s="44">
        <v>12</v>
      </c>
      <c r="U4" s="44">
        <v>60</v>
      </c>
      <c r="V4" s="44"/>
      <c r="W4" s="44"/>
      <c r="X4" s="44"/>
      <c r="Y4" s="44"/>
      <c r="Z4" s="44">
        <v>1</v>
      </c>
      <c r="AA4" s="44"/>
      <c r="AB4" s="44"/>
      <c r="AC4" s="44"/>
    </row>
    <row r="5" spans="1:29" ht="102">
      <c r="A5" s="44" t="s">
        <v>799</v>
      </c>
      <c r="B5" s="98">
        <v>100566</v>
      </c>
      <c r="C5" s="97" t="s">
        <v>731</v>
      </c>
      <c r="D5" s="44" t="s">
        <v>728</v>
      </c>
      <c r="E5" s="44">
        <v>1</v>
      </c>
      <c r="F5" s="102">
        <v>12.38</v>
      </c>
      <c r="G5" s="44">
        <f t="shared" si="0"/>
        <v>12.38</v>
      </c>
      <c r="H5" s="44"/>
      <c r="I5" s="44"/>
      <c r="J5" s="44"/>
      <c r="K5" s="44"/>
      <c r="L5" s="44">
        <v>1</v>
      </c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</row>
    <row r="6" spans="1:29" ht="102">
      <c r="A6" s="44" t="s">
        <v>799</v>
      </c>
      <c r="B6" s="98">
        <v>103408</v>
      </c>
      <c r="C6" s="97" t="s">
        <v>732</v>
      </c>
      <c r="D6" s="44" t="s">
        <v>728</v>
      </c>
      <c r="E6" s="44">
        <v>2</v>
      </c>
      <c r="F6" s="102">
        <v>14.29</v>
      </c>
      <c r="G6" s="44">
        <f t="shared" si="0"/>
        <v>28.58</v>
      </c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>
        <v>2</v>
      </c>
      <c r="W6" s="44"/>
      <c r="X6" s="44"/>
      <c r="Y6" s="44"/>
      <c r="Z6" s="44"/>
      <c r="AA6" s="44"/>
      <c r="AB6" s="44"/>
      <c r="AC6" s="44"/>
    </row>
    <row r="7" spans="1:29" ht="102">
      <c r="A7" s="44" t="s">
        <v>799</v>
      </c>
      <c r="B7" s="98">
        <v>103409</v>
      </c>
      <c r="C7" s="97" t="s">
        <v>5</v>
      </c>
      <c r="D7" s="44" t="s">
        <v>728</v>
      </c>
      <c r="E7" s="44">
        <v>2</v>
      </c>
      <c r="F7" s="102">
        <v>14.29</v>
      </c>
      <c r="G7" s="44">
        <f t="shared" si="0"/>
        <v>28.58</v>
      </c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>
        <v>2</v>
      </c>
      <c r="W7" s="44"/>
      <c r="X7" s="44"/>
      <c r="Y7" s="44"/>
      <c r="Z7" s="44"/>
      <c r="AA7" s="44"/>
      <c r="AB7" s="44"/>
      <c r="AC7" s="44"/>
    </row>
    <row r="8" spans="1:29" ht="119">
      <c r="A8" s="44" t="s">
        <v>799</v>
      </c>
      <c r="B8" s="99">
        <v>105545</v>
      </c>
      <c r="C8" s="97" t="s">
        <v>733</v>
      </c>
      <c r="D8" s="44" t="s">
        <v>728</v>
      </c>
      <c r="E8" s="44">
        <v>1</v>
      </c>
      <c r="F8" s="102">
        <v>47.62</v>
      </c>
      <c r="G8" s="44">
        <f t="shared" si="0"/>
        <v>47.62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>
        <v>1</v>
      </c>
      <c r="T8" s="44"/>
      <c r="U8" s="44"/>
      <c r="V8" s="44"/>
      <c r="W8" s="44"/>
      <c r="X8" s="44"/>
      <c r="Y8" s="44"/>
      <c r="Z8" s="44"/>
      <c r="AA8" s="44"/>
      <c r="AB8" s="44"/>
      <c r="AC8" s="44"/>
    </row>
    <row r="9" spans="1:29" ht="136">
      <c r="A9" s="44" t="s">
        <v>799</v>
      </c>
      <c r="B9" s="98">
        <v>110536</v>
      </c>
      <c r="C9" s="97" t="s">
        <v>734</v>
      </c>
      <c r="D9" s="44" t="s">
        <v>735</v>
      </c>
      <c r="E9" s="44">
        <v>2</v>
      </c>
      <c r="F9" s="102">
        <v>61.91</v>
      </c>
      <c r="G9" s="44">
        <f t="shared" si="0"/>
        <v>123.82</v>
      </c>
      <c r="H9" s="44"/>
      <c r="I9" s="44"/>
      <c r="J9" s="44"/>
      <c r="K9" s="44"/>
      <c r="L9" s="44"/>
      <c r="M9" s="44"/>
      <c r="N9" s="44"/>
      <c r="O9" s="44"/>
      <c r="P9" s="44">
        <v>2</v>
      </c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</row>
    <row r="10" spans="1:29" ht="102">
      <c r="A10" s="44" t="s">
        <v>799</v>
      </c>
      <c r="B10" s="98">
        <v>110658</v>
      </c>
      <c r="C10" s="97" t="s">
        <v>736</v>
      </c>
      <c r="D10" s="44" t="s">
        <v>735</v>
      </c>
      <c r="E10" s="44">
        <v>3</v>
      </c>
      <c r="F10" s="102">
        <v>66.67</v>
      </c>
      <c r="G10" s="44">
        <f t="shared" si="0"/>
        <v>200.01</v>
      </c>
      <c r="H10" s="44"/>
      <c r="I10" s="44"/>
      <c r="J10" s="44"/>
      <c r="K10" s="44"/>
      <c r="L10" s="44"/>
      <c r="M10" s="44"/>
      <c r="N10" s="44">
        <v>3</v>
      </c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</row>
    <row r="11" spans="1:29" ht="119">
      <c r="A11" s="44" t="s">
        <v>799</v>
      </c>
      <c r="B11" s="98">
        <v>113246</v>
      </c>
      <c r="C11" s="97" t="s">
        <v>737</v>
      </c>
      <c r="D11" s="44" t="s">
        <v>738</v>
      </c>
      <c r="E11" s="44">
        <v>5</v>
      </c>
      <c r="F11" s="102">
        <v>27.62</v>
      </c>
      <c r="G11" s="44">
        <f t="shared" si="0"/>
        <v>138.1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>
        <v>5</v>
      </c>
      <c r="V11" s="44"/>
      <c r="W11" s="44"/>
      <c r="X11" s="44"/>
      <c r="Y11" s="44"/>
      <c r="Z11" s="44"/>
      <c r="AA11" s="44"/>
      <c r="AB11" s="44"/>
      <c r="AC11" s="44"/>
    </row>
    <row r="12" spans="1:29" ht="85">
      <c r="A12" s="44" t="s">
        <v>799</v>
      </c>
      <c r="B12" s="98">
        <v>117539</v>
      </c>
      <c r="C12" s="97" t="s">
        <v>739</v>
      </c>
      <c r="D12" s="44" t="s">
        <v>738</v>
      </c>
      <c r="E12" s="44">
        <v>1</v>
      </c>
      <c r="F12" s="102">
        <v>56.19</v>
      </c>
      <c r="G12" s="44">
        <f t="shared" si="0"/>
        <v>56.19</v>
      </c>
      <c r="H12" s="44"/>
      <c r="I12" s="44"/>
      <c r="J12" s="44"/>
      <c r="K12" s="44"/>
      <c r="L12" s="44">
        <v>1</v>
      </c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</row>
    <row r="13" spans="1:29" ht="136">
      <c r="A13" s="44" t="s">
        <v>799</v>
      </c>
      <c r="B13" s="98">
        <v>120185</v>
      </c>
      <c r="C13" s="97" t="s">
        <v>740</v>
      </c>
      <c r="D13" s="44" t="s">
        <v>735</v>
      </c>
      <c r="E13" s="44">
        <v>60</v>
      </c>
      <c r="F13" s="102">
        <v>9.52</v>
      </c>
      <c r="G13" s="44">
        <f t="shared" si="0"/>
        <v>571.19999999999993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>
        <v>60</v>
      </c>
      <c r="V13" s="44"/>
      <c r="W13" s="44"/>
      <c r="X13" s="44"/>
      <c r="Y13" s="44"/>
      <c r="Z13" s="44"/>
      <c r="AA13" s="44"/>
      <c r="AB13" s="44"/>
      <c r="AC13" s="44"/>
    </row>
    <row r="14" spans="1:29" ht="85">
      <c r="A14" s="44" t="s">
        <v>799</v>
      </c>
      <c r="B14" s="98">
        <v>120335</v>
      </c>
      <c r="C14" s="97" t="s">
        <v>741</v>
      </c>
      <c r="D14" s="44" t="s">
        <v>742</v>
      </c>
      <c r="E14" s="44">
        <v>1</v>
      </c>
      <c r="F14" s="102">
        <v>61.9</v>
      </c>
      <c r="G14" s="44">
        <f t="shared" si="0"/>
        <v>61.9</v>
      </c>
      <c r="H14" s="44"/>
      <c r="I14" s="44"/>
      <c r="J14" s="44"/>
      <c r="K14" s="44"/>
      <c r="L14" s="44">
        <v>1</v>
      </c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spans="1:29" ht="85">
      <c r="A15" s="44" t="s">
        <v>799</v>
      </c>
      <c r="B15" s="98">
        <v>120336</v>
      </c>
      <c r="C15" s="97" t="s">
        <v>743</v>
      </c>
      <c r="D15" s="44" t="s">
        <v>742</v>
      </c>
      <c r="E15" s="44">
        <v>1</v>
      </c>
      <c r="F15" s="102">
        <v>49.52</v>
      </c>
      <c r="G15" s="44">
        <f t="shared" si="0"/>
        <v>49.52</v>
      </c>
      <c r="H15" s="44"/>
      <c r="I15" s="44"/>
      <c r="J15" s="44"/>
      <c r="K15" s="44"/>
      <c r="L15" s="44">
        <v>1</v>
      </c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</row>
    <row r="16" spans="1:29" ht="51">
      <c r="A16" s="44" t="s">
        <v>799</v>
      </c>
      <c r="B16" s="98">
        <v>120353</v>
      </c>
      <c r="C16" s="97" t="s">
        <v>744</v>
      </c>
      <c r="D16" s="44" t="s">
        <v>745</v>
      </c>
      <c r="E16" s="44">
        <v>1</v>
      </c>
      <c r="F16" s="102">
        <v>95.24</v>
      </c>
      <c r="G16" s="44">
        <f t="shared" si="0"/>
        <v>95.24</v>
      </c>
      <c r="H16" s="44"/>
      <c r="I16" s="44"/>
      <c r="J16" s="44"/>
      <c r="K16" s="44"/>
      <c r="L16" s="44">
        <v>1</v>
      </c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</row>
    <row r="17" spans="1:29" ht="102">
      <c r="A17" s="44" t="s">
        <v>799</v>
      </c>
      <c r="B17" s="98">
        <v>120360</v>
      </c>
      <c r="C17" s="97" t="s">
        <v>746</v>
      </c>
      <c r="D17" s="44" t="s">
        <v>742</v>
      </c>
      <c r="E17" s="44">
        <v>3</v>
      </c>
      <c r="F17" s="102">
        <v>12.38</v>
      </c>
      <c r="G17" s="44">
        <f t="shared" si="0"/>
        <v>37.14</v>
      </c>
      <c r="H17" s="44"/>
      <c r="I17" s="44"/>
      <c r="J17" s="44"/>
      <c r="K17" s="44"/>
      <c r="L17" s="44"/>
      <c r="M17" s="44"/>
      <c r="N17" s="44">
        <v>1</v>
      </c>
      <c r="O17" s="44">
        <v>1</v>
      </c>
      <c r="P17" s="44"/>
      <c r="Q17" s="44"/>
      <c r="R17" s="44">
        <v>1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</row>
    <row r="18" spans="1:29" ht="119">
      <c r="A18" s="44" t="s">
        <v>799</v>
      </c>
      <c r="B18" s="98">
        <v>120418</v>
      </c>
      <c r="C18" s="97" t="s">
        <v>747</v>
      </c>
      <c r="D18" s="44" t="s">
        <v>748</v>
      </c>
      <c r="E18" s="44">
        <v>6</v>
      </c>
      <c r="F18" s="102">
        <v>19.05</v>
      </c>
      <c r="G18" s="44">
        <f t="shared" si="0"/>
        <v>114.30000000000001</v>
      </c>
      <c r="H18" s="44"/>
      <c r="I18" s="44"/>
      <c r="J18" s="44"/>
      <c r="K18" s="44">
        <v>1</v>
      </c>
      <c r="L18" s="44"/>
      <c r="M18" s="44">
        <v>1</v>
      </c>
      <c r="N18" s="44">
        <v>1</v>
      </c>
      <c r="O18" s="44"/>
      <c r="P18" s="44"/>
      <c r="Q18" s="44"/>
      <c r="R18" s="44"/>
      <c r="S18" s="44">
        <v>3</v>
      </c>
      <c r="T18" s="44"/>
      <c r="U18" s="44"/>
      <c r="V18" s="44"/>
      <c r="W18" s="44"/>
      <c r="X18" s="44"/>
      <c r="Y18" s="44"/>
      <c r="Z18" s="44"/>
      <c r="AA18" s="44"/>
      <c r="AB18" s="44"/>
      <c r="AC18" s="44"/>
    </row>
    <row r="19" spans="1:29" ht="51">
      <c r="A19" s="44" t="s">
        <v>799</v>
      </c>
      <c r="B19" s="98">
        <v>120596</v>
      </c>
      <c r="C19" s="97" t="s">
        <v>749</v>
      </c>
      <c r="D19" s="44" t="s">
        <v>738</v>
      </c>
      <c r="E19" s="44">
        <v>4</v>
      </c>
      <c r="F19" s="102">
        <v>31.43</v>
      </c>
      <c r="G19" s="44">
        <f t="shared" si="0"/>
        <v>125.72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>
        <v>4</v>
      </c>
      <c r="V19" s="44"/>
      <c r="W19" s="44"/>
      <c r="X19" s="44"/>
      <c r="Y19" s="44"/>
      <c r="Z19" s="44"/>
      <c r="AA19" s="44"/>
      <c r="AB19" s="44"/>
      <c r="AC19" s="44"/>
    </row>
    <row r="20" spans="1:29" ht="85">
      <c r="A20" s="44" t="s">
        <v>799</v>
      </c>
      <c r="B20" s="98">
        <v>121348</v>
      </c>
      <c r="C20" s="97" t="s">
        <v>750</v>
      </c>
      <c r="D20" s="44" t="s">
        <v>742</v>
      </c>
      <c r="E20" s="44">
        <v>1</v>
      </c>
      <c r="F20" s="102">
        <v>20.95</v>
      </c>
      <c r="G20" s="44">
        <f t="shared" si="0"/>
        <v>20.95</v>
      </c>
      <c r="H20" s="44"/>
      <c r="I20" s="44"/>
      <c r="J20" s="44"/>
      <c r="K20" s="44"/>
      <c r="L20" s="44"/>
      <c r="M20" s="44"/>
      <c r="N20" s="44">
        <v>1</v>
      </c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</row>
    <row r="21" spans="1:29" ht="85">
      <c r="A21" s="44" t="s">
        <v>799</v>
      </c>
      <c r="B21" s="98">
        <v>121852</v>
      </c>
      <c r="C21" s="97" t="s">
        <v>751</v>
      </c>
      <c r="D21" s="44" t="s">
        <v>742</v>
      </c>
      <c r="E21" s="44">
        <v>5</v>
      </c>
      <c r="F21" s="102">
        <v>6.19</v>
      </c>
      <c r="G21" s="44">
        <f t="shared" si="0"/>
        <v>30.950000000000003</v>
      </c>
      <c r="H21" s="44"/>
      <c r="I21" s="44"/>
      <c r="J21" s="44"/>
      <c r="K21" s="44"/>
      <c r="L21" s="44"/>
      <c r="M21" s="44"/>
      <c r="N21" s="44">
        <v>2</v>
      </c>
      <c r="O21" s="44"/>
      <c r="P21" s="44"/>
      <c r="Q21" s="44"/>
      <c r="R21" s="44">
        <v>3</v>
      </c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</row>
    <row r="22" spans="1:29" ht="119">
      <c r="A22" s="44" t="s">
        <v>799</v>
      </c>
      <c r="B22" s="98">
        <v>122362</v>
      </c>
      <c r="C22" s="97" t="s">
        <v>752</v>
      </c>
      <c r="D22" s="44" t="s">
        <v>748</v>
      </c>
      <c r="E22" s="44">
        <v>1</v>
      </c>
      <c r="F22" s="102">
        <v>27.62</v>
      </c>
      <c r="G22" s="44">
        <f t="shared" si="0"/>
        <v>27.62</v>
      </c>
      <c r="H22" s="44"/>
      <c r="I22" s="44"/>
      <c r="J22" s="44"/>
      <c r="K22" s="44"/>
      <c r="L22" s="44"/>
      <c r="M22" s="44"/>
      <c r="N22" s="44"/>
      <c r="O22" s="44"/>
      <c r="P22" s="44">
        <v>1</v>
      </c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</row>
    <row r="23" spans="1:29" ht="85">
      <c r="A23" s="44" t="s">
        <v>799</v>
      </c>
      <c r="B23" s="98">
        <v>122828</v>
      </c>
      <c r="C23" s="97" t="s">
        <v>753</v>
      </c>
      <c r="D23" s="44" t="s">
        <v>754</v>
      </c>
      <c r="E23" s="44">
        <v>1</v>
      </c>
      <c r="F23" s="102">
        <v>91.43</v>
      </c>
      <c r="G23" s="44">
        <f t="shared" si="0"/>
        <v>91.43</v>
      </c>
      <c r="H23" s="44"/>
      <c r="I23" s="44"/>
      <c r="J23" s="44"/>
      <c r="K23" s="44">
        <v>1</v>
      </c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</row>
    <row r="24" spans="1:29" ht="68">
      <c r="A24" s="44" t="s">
        <v>799</v>
      </c>
      <c r="B24" s="98">
        <v>123166</v>
      </c>
      <c r="C24" s="97" t="s">
        <v>755</v>
      </c>
      <c r="D24" s="44" t="s">
        <v>742</v>
      </c>
      <c r="E24" s="44">
        <v>30</v>
      </c>
      <c r="F24" s="102">
        <v>26.67</v>
      </c>
      <c r="G24" s="44">
        <f t="shared" si="0"/>
        <v>800.1</v>
      </c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>
        <v>30</v>
      </c>
      <c r="V24" s="44"/>
      <c r="W24" s="44"/>
      <c r="X24" s="44"/>
      <c r="Y24" s="44"/>
      <c r="Z24" s="44"/>
      <c r="AA24" s="44"/>
      <c r="AB24" s="44"/>
      <c r="AC24" s="44"/>
    </row>
    <row r="25" spans="1:29" ht="102">
      <c r="A25" s="44" t="s">
        <v>799</v>
      </c>
      <c r="B25" s="98">
        <v>123773</v>
      </c>
      <c r="C25" s="97" t="s">
        <v>756</v>
      </c>
      <c r="D25" s="44" t="s">
        <v>738</v>
      </c>
      <c r="E25" s="44">
        <v>2</v>
      </c>
      <c r="F25" s="102">
        <v>26.67</v>
      </c>
      <c r="G25" s="44">
        <f t="shared" si="0"/>
        <v>53.34</v>
      </c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>
        <v>2</v>
      </c>
      <c r="Z25" s="44"/>
      <c r="AA25" s="44"/>
      <c r="AB25" s="44"/>
      <c r="AC25" s="44"/>
    </row>
    <row r="26" spans="1:29" ht="102">
      <c r="A26" s="44" t="s">
        <v>799</v>
      </c>
      <c r="B26" s="98">
        <v>123847</v>
      </c>
      <c r="C26" s="97" t="s">
        <v>757</v>
      </c>
      <c r="D26" s="44" t="s">
        <v>754</v>
      </c>
      <c r="E26" s="44">
        <v>1</v>
      </c>
      <c r="F26" s="102">
        <v>10.48</v>
      </c>
      <c r="G26" s="44">
        <f t="shared" si="0"/>
        <v>10.48</v>
      </c>
      <c r="H26" s="44"/>
      <c r="I26" s="44"/>
      <c r="J26" s="44"/>
      <c r="K26" s="44"/>
      <c r="L26" s="44">
        <v>1</v>
      </c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</row>
    <row r="27" spans="1:29" ht="68">
      <c r="A27" s="44" t="s">
        <v>799</v>
      </c>
      <c r="B27" s="98">
        <v>124299</v>
      </c>
      <c r="C27" s="97" t="s">
        <v>758</v>
      </c>
      <c r="D27" s="44" t="s">
        <v>728</v>
      </c>
      <c r="E27" s="44">
        <v>2</v>
      </c>
      <c r="F27" s="102">
        <v>36.19</v>
      </c>
      <c r="G27" s="44">
        <f t="shared" si="0"/>
        <v>72.38</v>
      </c>
      <c r="H27" s="44"/>
      <c r="I27" s="44"/>
      <c r="J27" s="44"/>
      <c r="K27" s="44"/>
      <c r="L27" s="44">
        <v>1</v>
      </c>
      <c r="M27" s="44"/>
      <c r="N27" s="44"/>
      <c r="O27" s="44">
        <v>1</v>
      </c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</row>
    <row r="28" spans="1:29" ht="102">
      <c r="A28" s="44" t="s">
        <v>799</v>
      </c>
      <c r="B28" s="98">
        <v>124841</v>
      </c>
      <c r="C28" s="97" t="s">
        <v>759</v>
      </c>
      <c r="D28" s="44" t="s">
        <v>735</v>
      </c>
      <c r="E28" s="44">
        <v>1</v>
      </c>
      <c r="F28" s="102">
        <v>37.14</v>
      </c>
      <c r="G28" s="44">
        <f t="shared" si="0"/>
        <v>37.14</v>
      </c>
      <c r="H28" s="44"/>
      <c r="I28" s="44"/>
      <c r="J28" s="44"/>
      <c r="K28" s="44"/>
      <c r="L28" s="44">
        <v>1</v>
      </c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</row>
    <row r="29" spans="1:29" ht="119">
      <c r="A29" s="44" t="s">
        <v>799</v>
      </c>
      <c r="B29" s="98">
        <v>125595</v>
      </c>
      <c r="C29" s="97" t="s">
        <v>760</v>
      </c>
      <c r="D29" s="44" t="s">
        <v>761</v>
      </c>
      <c r="E29" s="44">
        <v>3</v>
      </c>
      <c r="F29" s="102">
        <v>100.95</v>
      </c>
      <c r="G29" s="44">
        <f t="shared" si="0"/>
        <v>302.85000000000002</v>
      </c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>
        <v>1</v>
      </c>
      <c r="W29" s="44">
        <v>1</v>
      </c>
      <c r="X29" s="44"/>
      <c r="Y29" s="44"/>
      <c r="Z29" s="44">
        <v>1</v>
      </c>
      <c r="AA29" s="44"/>
      <c r="AB29" s="44"/>
      <c r="AC29" s="44"/>
    </row>
    <row r="30" spans="1:29" ht="119">
      <c r="A30" s="44" t="s">
        <v>799</v>
      </c>
      <c r="B30" s="98">
        <v>140750</v>
      </c>
      <c r="C30" s="97" t="s">
        <v>762</v>
      </c>
      <c r="D30" s="44" t="s">
        <v>728</v>
      </c>
      <c r="E30" s="44">
        <v>1</v>
      </c>
      <c r="F30" s="102">
        <v>57.14</v>
      </c>
      <c r="G30" s="44">
        <f t="shared" si="0"/>
        <v>57.14</v>
      </c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>
        <v>1</v>
      </c>
      <c r="T30" s="44"/>
      <c r="U30" s="44"/>
      <c r="V30" s="44"/>
      <c r="W30" s="44"/>
      <c r="X30" s="44"/>
      <c r="Y30" s="44"/>
      <c r="Z30" s="44"/>
      <c r="AA30" s="44"/>
      <c r="AB30" s="44"/>
      <c r="AC30" s="44"/>
    </row>
    <row r="31" spans="1:29" ht="102">
      <c r="A31" s="44" t="s">
        <v>799</v>
      </c>
      <c r="B31" s="98">
        <v>190556</v>
      </c>
      <c r="C31" s="97" t="s">
        <v>763</v>
      </c>
      <c r="D31" s="44" t="s">
        <v>764</v>
      </c>
      <c r="E31" s="44">
        <v>3</v>
      </c>
      <c r="F31" s="102">
        <v>44.76</v>
      </c>
      <c r="G31" s="44">
        <f t="shared" si="0"/>
        <v>134.28</v>
      </c>
      <c r="H31" s="44"/>
      <c r="I31" s="44"/>
      <c r="J31" s="44"/>
      <c r="K31" s="44"/>
      <c r="L31" s="44"/>
      <c r="M31" s="44">
        <v>1</v>
      </c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>
        <v>2</v>
      </c>
      <c r="Y31" s="44"/>
      <c r="Z31" s="44"/>
      <c r="AA31" s="44"/>
      <c r="AB31" s="44"/>
      <c r="AC31" s="44"/>
    </row>
    <row r="32" spans="1:29" ht="102">
      <c r="A32" s="44" t="s">
        <v>799</v>
      </c>
      <c r="B32" s="98">
        <v>190557</v>
      </c>
      <c r="C32" s="97" t="s">
        <v>765</v>
      </c>
      <c r="D32" s="44" t="s">
        <v>764</v>
      </c>
      <c r="E32" s="101">
        <v>25</v>
      </c>
      <c r="F32" s="102">
        <v>42.86</v>
      </c>
      <c r="G32" s="44">
        <f t="shared" si="0"/>
        <v>1071.5</v>
      </c>
      <c r="H32" s="44"/>
      <c r="I32" s="44"/>
      <c r="J32" s="44"/>
      <c r="K32" s="44"/>
      <c r="L32" s="44">
        <v>2</v>
      </c>
      <c r="M32" s="44"/>
      <c r="N32" s="44"/>
      <c r="O32" s="44">
        <v>1</v>
      </c>
      <c r="P32" s="44">
        <v>1</v>
      </c>
      <c r="Q32" s="44"/>
      <c r="R32" s="44"/>
      <c r="S32" s="44"/>
      <c r="T32" s="44"/>
      <c r="U32" s="44">
        <v>10</v>
      </c>
      <c r="V32" s="44"/>
      <c r="W32" s="44"/>
      <c r="X32" s="44"/>
      <c r="Y32" s="44"/>
      <c r="Z32" s="44">
        <v>8</v>
      </c>
      <c r="AA32" s="44">
        <v>2</v>
      </c>
      <c r="AB32" s="44">
        <v>1</v>
      </c>
      <c r="AC32" s="44">
        <v>2</v>
      </c>
    </row>
    <row r="33" spans="1:29" ht="102">
      <c r="A33" s="44" t="s">
        <v>799</v>
      </c>
      <c r="B33" s="98">
        <v>190558</v>
      </c>
      <c r="C33" s="97" t="s">
        <v>766</v>
      </c>
      <c r="D33" s="44" t="s">
        <v>764</v>
      </c>
      <c r="E33" s="101">
        <v>13</v>
      </c>
      <c r="F33" s="102">
        <v>42.86</v>
      </c>
      <c r="G33" s="44">
        <f t="shared" si="0"/>
        <v>557.17999999999995</v>
      </c>
      <c r="H33" s="44"/>
      <c r="I33" s="44"/>
      <c r="J33" s="44"/>
      <c r="K33" s="44"/>
      <c r="L33" s="44">
        <v>1</v>
      </c>
      <c r="M33" s="44"/>
      <c r="N33" s="44"/>
      <c r="O33" s="44">
        <v>1</v>
      </c>
      <c r="P33" s="44"/>
      <c r="Q33" s="44"/>
      <c r="R33" s="44"/>
      <c r="S33" s="44"/>
      <c r="T33" s="44"/>
      <c r="U33" s="44">
        <v>10</v>
      </c>
      <c r="V33" s="44"/>
      <c r="W33" s="44"/>
      <c r="X33" s="44"/>
      <c r="Y33" s="44"/>
      <c r="Z33" s="44">
        <v>1</v>
      </c>
      <c r="AA33" s="44"/>
      <c r="AB33" s="44"/>
      <c r="AC33" s="44">
        <v>1</v>
      </c>
    </row>
    <row r="34" spans="1:29" ht="68">
      <c r="A34" s="44" t="s">
        <v>799</v>
      </c>
      <c r="B34" s="98">
        <v>192609</v>
      </c>
      <c r="C34" s="97" t="s">
        <v>23</v>
      </c>
      <c r="D34" s="44" t="s">
        <v>767</v>
      </c>
      <c r="E34" s="44">
        <v>1</v>
      </c>
      <c r="F34" s="102">
        <v>190.48</v>
      </c>
      <c r="G34" s="44">
        <f t="shared" si="0"/>
        <v>190.48</v>
      </c>
      <c r="H34" s="44"/>
      <c r="I34" s="44"/>
      <c r="J34" s="44"/>
      <c r="K34" s="44"/>
      <c r="L34" s="44"/>
      <c r="M34" s="44"/>
      <c r="N34" s="44"/>
      <c r="O34" s="44"/>
      <c r="P34" s="44">
        <v>1</v>
      </c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</row>
    <row r="35" spans="1:29" ht="85">
      <c r="A35" s="44" t="s">
        <v>799</v>
      </c>
      <c r="B35" s="98">
        <v>193135</v>
      </c>
      <c r="C35" s="97" t="s">
        <v>768</v>
      </c>
      <c r="D35" s="44" t="s">
        <v>735</v>
      </c>
      <c r="E35" s="44">
        <v>10</v>
      </c>
      <c r="F35" s="102">
        <v>17.14</v>
      </c>
      <c r="G35" s="44">
        <f t="shared" si="0"/>
        <v>171.4</v>
      </c>
      <c r="H35" s="44"/>
      <c r="I35" s="44"/>
      <c r="J35" s="44"/>
      <c r="K35" s="44"/>
      <c r="L35" s="44"/>
      <c r="M35" s="44">
        <v>10</v>
      </c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</row>
    <row r="36" spans="1:29" ht="85">
      <c r="A36" s="44" t="s">
        <v>799</v>
      </c>
      <c r="B36" s="98">
        <v>193136</v>
      </c>
      <c r="C36" s="97" t="s">
        <v>769</v>
      </c>
      <c r="D36" s="44" t="s">
        <v>735</v>
      </c>
      <c r="E36" s="44">
        <v>2</v>
      </c>
      <c r="F36" s="102">
        <v>22.86</v>
      </c>
      <c r="G36" s="44">
        <f t="shared" si="0"/>
        <v>45.72</v>
      </c>
      <c r="H36" s="44"/>
      <c r="I36" s="44"/>
      <c r="J36" s="44"/>
      <c r="K36" s="44"/>
      <c r="L36" s="44"/>
      <c r="M36" s="44"/>
      <c r="N36" s="44">
        <v>2</v>
      </c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</row>
    <row r="37" spans="1:29" ht="85">
      <c r="A37" s="44" t="s">
        <v>799</v>
      </c>
      <c r="B37" s="98">
        <v>193137</v>
      </c>
      <c r="C37" s="97" t="s">
        <v>770</v>
      </c>
      <c r="D37" s="44" t="s">
        <v>735</v>
      </c>
      <c r="E37" s="44">
        <v>3</v>
      </c>
      <c r="F37" s="102">
        <v>30.48</v>
      </c>
      <c r="G37" s="44">
        <f t="shared" si="0"/>
        <v>91.44</v>
      </c>
      <c r="H37" s="44"/>
      <c r="I37" s="44"/>
      <c r="J37" s="44"/>
      <c r="K37" s="44"/>
      <c r="L37" s="44"/>
      <c r="M37" s="44">
        <v>3</v>
      </c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</row>
    <row r="38" spans="1:29" ht="85">
      <c r="A38" s="44" t="s">
        <v>799</v>
      </c>
      <c r="B38" s="98">
        <v>193138</v>
      </c>
      <c r="C38" s="97" t="s">
        <v>771</v>
      </c>
      <c r="D38" s="44" t="s">
        <v>735</v>
      </c>
      <c r="E38" s="44">
        <v>3</v>
      </c>
      <c r="F38" s="102">
        <v>40</v>
      </c>
      <c r="G38" s="44">
        <f t="shared" si="0"/>
        <v>120</v>
      </c>
      <c r="H38" s="44"/>
      <c r="I38" s="44"/>
      <c r="J38" s="44"/>
      <c r="K38" s="44"/>
      <c r="L38" s="44"/>
      <c r="M38" s="44">
        <v>3</v>
      </c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</row>
    <row r="39" spans="1:29" ht="68">
      <c r="A39" s="44" t="s">
        <v>799</v>
      </c>
      <c r="B39" s="98">
        <v>370086</v>
      </c>
      <c r="C39" s="97" t="s">
        <v>772</v>
      </c>
      <c r="D39" s="44" t="s">
        <v>748</v>
      </c>
      <c r="E39" s="44">
        <v>2</v>
      </c>
      <c r="F39" s="102">
        <v>18.100000000000001</v>
      </c>
      <c r="G39" s="44">
        <f t="shared" si="0"/>
        <v>36.200000000000003</v>
      </c>
      <c r="H39" s="44"/>
      <c r="I39" s="44"/>
      <c r="J39" s="44"/>
      <c r="K39" s="44"/>
      <c r="L39" s="44"/>
      <c r="M39" s="44">
        <v>1</v>
      </c>
      <c r="N39" s="44"/>
      <c r="O39" s="44">
        <v>1</v>
      </c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</row>
    <row r="40" spans="1:29" ht="119">
      <c r="A40" s="44" t="s">
        <v>799</v>
      </c>
      <c r="B40" s="98">
        <v>371374</v>
      </c>
      <c r="C40" s="97" t="s">
        <v>773</v>
      </c>
      <c r="D40" s="44" t="s">
        <v>738</v>
      </c>
      <c r="E40" s="44">
        <v>1</v>
      </c>
      <c r="F40" s="102">
        <v>10.48</v>
      </c>
      <c r="G40" s="44">
        <f t="shared" si="0"/>
        <v>10.48</v>
      </c>
      <c r="H40" s="44"/>
      <c r="I40" s="44"/>
      <c r="J40" s="44"/>
      <c r="K40" s="44"/>
      <c r="L40" s="44"/>
      <c r="M40" s="44"/>
      <c r="N40" s="44"/>
      <c r="O40" s="44"/>
      <c r="P40" s="44">
        <v>1</v>
      </c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</row>
    <row r="41" spans="1:29" ht="119">
      <c r="A41" s="44" t="s">
        <v>799</v>
      </c>
      <c r="B41" s="98">
        <v>371934</v>
      </c>
      <c r="C41" s="97" t="s">
        <v>774</v>
      </c>
      <c r="D41" s="44" t="s">
        <v>738</v>
      </c>
      <c r="E41" s="44">
        <v>1</v>
      </c>
      <c r="F41" s="102">
        <v>5.71</v>
      </c>
      <c r="G41" s="44">
        <f t="shared" si="0"/>
        <v>5.71</v>
      </c>
      <c r="H41" s="44"/>
      <c r="I41" s="44"/>
      <c r="J41" s="44"/>
      <c r="K41" s="44"/>
      <c r="L41" s="44">
        <v>1</v>
      </c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</row>
    <row r="42" spans="1:29" ht="119">
      <c r="A42" s="44" t="s">
        <v>799</v>
      </c>
      <c r="B42" s="98">
        <v>374636</v>
      </c>
      <c r="C42" s="97" t="s">
        <v>775</v>
      </c>
      <c r="D42" s="44" t="s">
        <v>728</v>
      </c>
      <c r="E42" s="44">
        <v>40</v>
      </c>
      <c r="F42" s="102">
        <v>2.86</v>
      </c>
      <c r="G42" s="44">
        <f t="shared" si="0"/>
        <v>114.39999999999999</v>
      </c>
      <c r="H42" s="44"/>
      <c r="I42" s="44"/>
      <c r="J42" s="44"/>
      <c r="K42" s="44"/>
      <c r="L42" s="44">
        <v>2</v>
      </c>
      <c r="M42" s="44">
        <v>1</v>
      </c>
      <c r="N42" s="44">
        <v>1</v>
      </c>
      <c r="O42" s="44"/>
      <c r="P42" s="44"/>
      <c r="Q42" s="44">
        <v>20</v>
      </c>
      <c r="R42" s="44"/>
      <c r="S42" s="44">
        <v>1</v>
      </c>
      <c r="T42" s="44">
        <v>10</v>
      </c>
      <c r="U42" s="44"/>
      <c r="V42" s="44">
        <v>1</v>
      </c>
      <c r="W42" s="44">
        <v>1</v>
      </c>
      <c r="X42" s="44">
        <v>1</v>
      </c>
      <c r="Y42" s="44">
        <v>1</v>
      </c>
      <c r="Z42" s="44">
        <v>1</v>
      </c>
      <c r="AA42" s="44"/>
      <c r="AB42" s="44"/>
      <c r="AC42" s="44"/>
    </row>
    <row r="43" spans="1:29" ht="119">
      <c r="A43" s="44" t="s">
        <v>799</v>
      </c>
      <c r="B43" s="98">
        <v>374637</v>
      </c>
      <c r="C43" s="97" t="s">
        <v>776</v>
      </c>
      <c r="D43" s="44" t="s">
        <v>728</v>
      </c>
      <c r="E43" s="44">
        <v>7</v>
      </c>
      <c r="F43" s="102">
        <v>3.81</v>
      </c>
      <c r="G43" s="44">
        <f t="shared" si="0"/>
        <v>26.67</v>
      </c>
      <c r="H43" s="44"/>
      <c r="I43" s="44"/>
      <c r="J43" s="44"/>
      <c r="K43" s="44">
        <v>1</v>
      </c>
      <c r="L43" s="44">
        <v>2</v>
      </c>
      <c r="M43" s="44"/>
      <c r="N43" s="44"/>
      <c r="O43" s="44"/>
      <c r="P43" s="44"/>
      <c r="Q43" s="44"/>
      <c r="R43" s="44"/>
      <c r="S43" s="44">
        <v>1</v>
      </c>
      <c r="T43" s="44">
        <v>3</v>
      </c>
      <c r="U43" s="44"/>
      <c r="V43" s="44"/>
      <c r="W43" s="44"/>
      <c r="X43" s="44"/>
      <c r="Y43" s="44"/>
      <c r="Z43" s="44"/>
      <c r="AA43" s="44"/>
      <c r="AB43" s="44"/>
      <c r="AC43" s="44"/>
    </row>
    <row r="44" spans="1:29" ht="119">
      <c r="A44" s="44" t="s">
        <v>799</v>
      </c>
      <c r="B44" s="98">
        <v>374638</v>
      </c>
      <c r="C44" s="97" t="s">
        <v>777</v>
      </c>
      <c r="D44" s="44" t="s">
        <v>728</v>
      </c>
      <c r="E44" s="44">
        <v>11</v>
      </c>
      <c r="F44" s="102">
        <v>2.86</v>
      </c>
      <c r="G44" s="44">
        <f t="shared" si="0"/>
        <v>31.459999999999997</v>
      </c>
      <c r="H44" s="44"/>
      <c r="I44" s="44"/>
      <c r="J44" s="44"/>
      <c r="K44" s="44"/>
      <c r="L44" s="44"/>
      <c r="M44" s="44"/>
      <c r="N44" s="44"/>
      <c r="O44" s="44"/>
      <c r="P44" s="44"/>
      <c r="Q44" s="44">
        <v>5</v>
      </c>
      <c r="R44" s="44">
        <v>3</v>
      </c>
      <c r="S44" s="44"/>
      <c r="T44" s="44">
        <v>3</v>
      </c>
      <c r="U44" s="44"/>
      <c r="V44" s="44"/>
      <c r="W44" s="44"/>
      <c r="X44" s="44"/>
      <c r="Y44" s="44"/>
      <c r="Z44" s="44"/>
      <c r="AA44" s="44"/>
      <c r="AB44" s="44"/>
      <c r="AC44" s="44"/>
    </row>
    <row r="45" spans="1:29" ht="153">
      <c r="A45" s="44" t="s">
        <v>799</v>
      </c>
      <c r="B45" s="98">
        <v>374648</v>
      </c>
      <c r="C45" s="97" t="s">
        <v>26</v>
      </c>
      <c r="D45" s="44" t="s">
        <v>767</v>
      </c>
      <c r="E45" s="44">
        <v>2</v>
      </c>
      <c r="F45" s="102">
        <v>59.05</v>
      </c>
      <c r="G45" s="44">
        <f t="shared" si="0"/>
        <v>118.1</v>
      </c>
      <c r="H45" s="44"/>
      <c r="I45" s="44"/>
      <c r="J45" s="44"/>
      <c r="K45" s="44"/>
      <c r="L45" s="44"/>
      <c r="M45" s="44"/>
      <c r="N45" s="44">
        <v>2</v>
      </c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</row>
    <row r="46" spans="1:29" ht="85">
      <c r="A46" s="44" t="s">
        <v>799</v>
      </c>
      <c r="B46" s="98">
        <v>378944</v>
      </c>
      <c r="C46" s="97" t="s">
        <v>778</v>
      </c>
      <c r="D46" s="44" t="s">
        <v>728</v>
      </c>
      <c r="E46" s="44">
        <v>1</v>
      </c>
      <c r="F46" s="102">
        <v>19.05</v>
      </c>
      <c r="G46" s="44">
        <f t="shared" si="0"/>
        <v>19.05</v>
      </c>
      <c r="H46" s="44"/>
      <c r="I46" s="44"/>
      <c r="J46" s="44"/>
      <c r="K46" s="44"/>
      <c r="L46" s="44">
        <v>1</v>
      </c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</row>
    <row r="47" spans="1:29" ht="85">
      <c r="A47" s="44" t="s">
        <v>799</v>
      </c>
      <c r="B47" s="98">
        <v>378968</v>
      </c>
      <c r="C47" s="97" t="s">
        <v>779</v>
      </c>
      <c r="D47" s="44" t="s">
        <v>728</v>
      </c>
      <c r="E47" s="44">
        <v>3</v>
      </c>
      <c r="F47" s="102">
        <v>40</v>
      </c>
      <c r="G47" s="44">
        <f t="shared" si="0"/>
        <v>120</v>
      </c>
      <c r="H47" s="44"/>
      <c r="I47" s="44"/>
      <c r="J47" s="44"/>
      <c r="K47" s="44"/>
      <c r="L47" s="44">
        <v>1</v>
      </c>
      <c r="M47" s="44"/>
      <c r="N47" s="44"/>
      <c r="O47" s="44"/>
      <c r="P47" s="44"/>
      <c r="Q47" s="44">
        <v>2</v>
      </c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</row>
    <row r="48" spans="1:29" ht="85">
      <c r="A48" s="44" t="s">
        <v>799</v>
      </c>
      <c r="B48" s="98">
        <v>400799</v>
      </c>
      <c r="C48" s="97" t="s">
        <v>781</v>
      </c>
      <c r="D48" s="44" t="s">
        <v>742</v>
      </c>
      <c r="E48" s="44">
        <v>1</v>
      </c>
      <c r="F48" s="44">
        <v>152.38</v>
      </c>
      <c r="G48" s="44">
        <f t="shared" si="0"/>
        <v>152.38</v>
      </c>
      <c r="H48" s="44"/>
      <c r="I48" s="44"/>
      <c r="J48" s="44"/>
      <c r="K48" s="44"/>
      <c r="L48" s="44"/>
      <c r="M48" s="44"/>
      <c r="N48" s="44">
        <v>1</v>
      </c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</row>
    <row r="49" spans="1:29" ht="119">
      <c r="A49" s="44" t="s">
        <v>799</v>
      </c>
      <c r="B49" s="98">
        <v>401843</v>
      </c>
      <c r="C49" s="97" t="s">
        <v>782</v>
      </c>
      <c r="D49" s="44" t="s">
        <v>742</v>
      </c>
      <c r="E49" s="44">
        <v>1</v>
      </c>
      <c r="F49" s="44">
        <v>284.76</v>
      </c>
      <c r="G49" s="44">
        <f t="shared" si="0"/>
        <v>284.76</v>
      </c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>
        <v>1</v>
      </c>
      <c r="T49" s="44"/>
      <c r="U49" s="44"/>
      <c r="V49" s="44"/>
      <c r="W49" s="44"/>
      <c r="X49" s="44"/>
      <c r="Y49" s="44"/>
      <c r="Z49" s="44"/>
      <c r="AA49" s="44"/>
      <c r="AB49" s="44"/>
      <c r="AC49" s="44"/>
    </row>
    <row r="50" spans="1:29" ht="102">
      <c r="A50" s="44" t="s">
        <v>799</v>
      </c>
      <c r="B50" s="98">
        <v>550494</v>
      </c>
      <c r="C50" s="97" t="s">
        <v>787</v>
      </c>
      <c r="D50" s="44" t="s">
        <v>788</v>
      </c>
      <c r="E50" s="44">
        <v>216</v>
      </c>
      <c r="F50" s="44">
        <v>53.73</v>
      </c>
      <c r="G50" s="44">
        <f t="shared" si="0"/>
        <v>11605.679999999998</v>
      </c>
      <c r="H50" s="44">
        <v>144</v>
      </c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>
        <v>60</v>
      </c>
      <c r="V50" s="44">
        <v>3</v>
      </c>
      <c r="W50" s="44">
        <v>3</v>
      </c>
      <c r="X50" s="44">
        <v>2</v>
      </c>
      <c r="Y50" s="44">
        <v>2</v>
      </c>
      <c r="Z50" s="44">
        <v>2</v>
      </c>
      <c r="AA50" s="44"/>
      <c r="AB50" s="44"/>
      <c r="AC50" s="44"/>
    </row>
    <row r="51" spans="1:29" ht="85">
      <c r="A51" s="44" t="s">
        <v>799</v>
      </c>
      <c r="B51" s="98" t="s">
        <v>797</v>
      </c>
      <c r="C51" s="97" t="s">
        <v>789</v>
      </c>
      <c r="D51" s="44" t="s">
        <v>790</v>
      </c>
      <c r="E51" s="44">
        <v>2</v>
      </c>
      <c r="F51" s="44">
        <v>256.19</v>
      </c>
      <c r="G51" s="44">
        <f t="shared" si="0"/>
        <v>512.38</v>
      </c>
      <c r="H51" s="44">
        <v>2</v>
      </c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</row>
    <row r="52" spans="1:29" ht="68">
      <c r="A52" s="44" t="s">
        <v>799</v>
      </c>
      <c r="B52" s="98">
        <v>400336</v>
      </c>
      <c r="C52" s="97" t="s">
        <v>780</v>
      </c>
      <c r="D52" s="44" t="s">
        <v>745</v>
      </c>
      <c r="E52" s="44">
        <v>1</v>
      </c>
      <c r="F52" s="102">
        <v>238.1</v>
      </c>
      <c r="G52" s="44">
        <f>F52*E52</f>
        <v>238.1</v>
      </c>
      <c r="H52" s="44"/>
      <c r="I52" s="44"/>
      <c r="J52" s="44"/>
      <c r="K52" s="44"/>
      <c r="L52" s="44">
        <v>1</v>
      </c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</row>
    <row r="53" spans="1:29" ht="102">
      <c r="A53" s="44" t="s">
        <v>799</v>
      </c>
      <c r="B53" s="98">
        <v>192198</v>
      </c>
      <c r="C53" s="97" t="s">
        <v>806</v>
      </c>
      <c r="D53" s="44" t="s">
        <v>764</v>
      </c>
      <c r="E53" s="44">
        <v>3</v>
      </c>
      <c r="F53" s="44">
        <v>71.430000000000007</v>
      </c>
      <c r="G53" s="44">
        <f t="shared" si="0"/>
        <v>214.29000000000002</v>
      </c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>
        <v>3</v>
      </c>
      <c r="Z53" s="44"/>
      <c r="AA53" s="44"/>
      <c r="AB53" s="44"/>
      <c r="AC53" s="44"/>
    </row>
    <row r="54" spans="1:29" ht="85">
      <c r="A54" s="98" t="s">
        <v>793</v>
      </c>
      <c r="B54" s="98" t="s">
        <v>793</v>
      </c>
      <c r="C54" s="97" t="s">
        <v>783</v>
      </c>
      <c r="D54" s="44" t="s">
        <v>784</v>
      </c>
      <c r="E54" s="44">
        <v>1</v>
      </c>
      <c r="F54" s="44">
        <v>380</v>
      </c>
      <c r="G54" s="44">
        <f>F54*E54</f>
        <v>380</v>
      </c>
      <c r="H54" s="44"/>
      <c r="I54" s="44"/>
      <c r="J54" s="44"/>
      <c r="K54" s="44"/>
      <c r="L54" s="44">
        <v>1</v>
      </c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</row>
    <row r="55" spans="1:29" ht="85">
      <c r="A55" s="98" t="s">
        <v>801</v>
      </c>
      <c r="B55" s="98" t="s">
        <v>794</v>
      </c>
      <c r="C55" s="97" t="s">
        <v>785</v>
      </c>
      <c r="D55" s="44" t="s">
        <v>735</v>
      </c>
      <c r="E55" s="44">
        <v>110</v>
      </c>
      <c r="F55" s="44">
        <v>72</v>
      </c>
      <c r="G55" s="44">
        <f>F55*E55</f>
        <v>7920</v>
      </c>
      <c r="H55" s="44"/>
      <c r="I55" s="44"/>
      <c r="J55" s="44"/>
      <c r="K55" s="44">
        <v>20</v>
      </c>
      <c r="L55" s="44">
        <v>20</v>
      </c>
      <c r="M55" s="44">
        <v>15</v>
      </c>
      <c r="N55" s="44"/>
      <c r="O55" s="44"/>
      <c r="P55" s="44">
        <v>10</v>
      </c>
      <c r="Q55" s="44"/>
      <c r="R55" s="44"/>
      <c r="S55" s="44">
        <v>15</v>
      </c>
      <c r="T55" s="44"/>
      <c r="U55" s="44">
        <v>15</v>
      </c>
      <c r="V55" s="44">
        <v>3</v>
      </c>
      <c r="W55" s="44">
        <v>3</v>
      </c>
      <c r="X55" s="44">
        <v>3</v>
      </c>
      <c r="Y55" s="44">
        <v>3</v>
      </c>
      <c r="Z55" s="44">
        <v>3</v>
      </c>
      <c r="AA55" s="44"/>
      <c r="AB55" s="44"/>
      <c r="AC55" s="44"/>
    </row>
    <row r="56" spans="1:29" ht="68">
      <c r="A56" s="44" t="s">
        <v>800</v>
      </c>
      <c r="B56" s="98" t="s">
        <v>795</v>
      </c>
      <c r="C56" s="97" t="s">
        <v>71</v>
      </c>
      <c r="D56" s="44" t="s">
        <v>784</v>
      </c>
      <c r="E56" s="44">
        <v>4</v>
      </c>
      <c r="F56" s="44">
        <v>817.25</v>
      </c>
      <c r="G56" s="44">
        <f>F56*E56</f>
        <v>3269</v>
      </c>
      <c r="H56" s="44"/>
      <c r="I56" s="44">
        <v>2</v>
      </c>
      <c r="J56" s="44">
        <v>2</v>
      </c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</row>
    <row r="57" spans="1:29" ht="68">
      <c r="A57" s="98" t="s">
        <v>796</v>
      </c>
      <c r="B57" s="98" t="s">
        <v>796</v>
      </c>
      <c r="C57" s="97" t="s">
        <v>786</v>
      </c>
      <c r="D57" s="44" t="s">
        <v>742</v>
      </c>
      <c r="E57" s="44">
        <v>10</v>
      </c>
      <c r="F57" s="44">
        <v>800</v>
      </c>
      <c r="G57" s="44">
        <f>F57*E57</f>
        <v>8000</v>
      </c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>
        <v>5</v>
      </c>
      <c r="S57" s="44"/>
      <c r="T57" s="44">
        <v>5</v>
      </c>
      <c r="U57" s="44"/>
      <c r="V57" s="44"/>
      <c r="W57" s="44"/>
      <c r="X57" s="44"/>
      <c r="Y57" s="44"/>
      <c r="Z57" s="44"/>
      <c r="AA57" s="44"/>
      <c r="AB57" s="44"/>
      <c r="AC57" s="44"/>
    </row>
    <row r="58" spans="1:29" ht="85">
      <c r="A58" s="44" t="s">
        <v>802</v>
      </c>
      <c r="B58" s="98" t="s">
        <v>798</v>
      </c>
      <c r="C58" s="97" t="s">
        <v>72</v>
      </c>
      <c r="D58" s="44" t="s">
        <v>791</v>
      </c>
      <c r="E58" s="44">
        <v>10</v>
      </c>
      <c r="F58" s="44">
        <v>1000</v>
      </c>
      <c r="G58" s="44">
        <f>F58*E58</f>
        <v>10000</v>
      </c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>
        <v>1</v>
      </c>
      <c r="T58" s="44"/>
      <c r="U58" s="44">
        <v>5</v>
      </c>
      <c r="V58" s="44">
        <v>2</v>
      </c>
      <c r="W58" s="44">
        <v>2</v>
      </c>
      <c r="X58" s="44"/>
      <c r="Y58" s="44"/>
      <c r="Z58" s="44"/>
      <c r="AA58" s="44"/>
      <c r="AB58" s="44"/>
      <c r="AC58" s="44"/>
    </row>
  </sheetData>
  <phoneticPr fontId="1" type="noConversion"/>
  <conditionalFormatting sqref="B8">
    <cfRule type="duplicateValues" dxfId="10" priority="6"/>
  </conditionalFormatting>
  <conditionalFormatting sqref="B8">
    <cfRule type="duplicateValues" dxfId="9" priority="5"/>
  </conditionalFormatting>
  <conditionalFormatting sqref="B8">
    <cfRule type="duplicateValues" dxfId="8" priority="4"/>
  </conditionalFormatting>
  <conditionalFormatting sqref="F1:F58">
    <cfRule type="cellIs" dxfId="7" priority="3" operator="equal">
      <formula>0</formula>
    </cfRule>
  </conditionalFormatting>
  <conditionalFormatting sqref="F1:F1048576">
    <cfRule type="cellIs" dxfId="6" priority="2" operator="equal">
      <formula>0</formula>
    </cfRule>
  </conditionalFormatting>
  <conditionalFormatting sqref="G1:G1048576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E1" sqref="E1:E1048576"/>
    </sheetView>
  </sheetViews>
  <sheetFormatPr defaultRowHeight="17"/>
  <cols>
    <col min="2" max="2" width="17" customWidth="1"/>
    <col min="3" max="4" width="21.6328125" customWidth="1"/>
    <col min="5" max="5" width="13.36328125" customWidth="1"/>
    <col min="6" max="6" width="19" customWidth="1"/>
  </cols>
  <sheetData>
    <row r="1" spans="1:27">
      <c r="A1" s="103" t="s">
        <v>808</v>
      </c>
      <c r="B1" s="103" t="s">
        <v>809</v>
      </c>
      <c r="C1" s="103" t="s">
        <v>810</v>
      </c>
      <c r="D1" s="103"/>
      <c r="E1" s="103" t="s">
        <v>811</v>
      </c>
      <c r="F1" s="103" t="s">
        <v>812</v>
      </c>
      <c r="G1" s="103" t="s">
        <v>813</v>
      </c>
      <c r="H1" s="103" t="s">
        <v>814</v>
      </c>
      <c r="I1" s="103" t="s">
        <v>815</v>
      </c>
      <c r="J1" s="103" t="s">
        <v>816</v>
      </c>
      <c r="K1" s="103" t="s">
        <v>833</v>
      </c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>
      <c r="A2" t="s">
        <v>807</v>
      </c>
      <c r="B2" t="s">
        <v>817</v>
      </c>
      <c r="C2" t="s">
        <v>818</v>
      </c>
      <c r="E2">
        <v>19789</v>
      </c>
      <c r="F2">
        <v>20778</v>
      </c>
      <c r="G2">
        <f>ROUND(E2*0.05,0)</f>
        <v>989</v>
      </c>
      <c r="H2" t="s">
        <v>821</v>
      </c>
      <c r="K2">
        <f>F2-E2</f>
        <v>989</v>
      </c>
    </row>
    <row r="3" spans="1:27">
      <c r="A3" t="s">
        <v>822</v>
      </c>
      <c r="B3" t="s">
        <v>819</v>
      </c>
      <c r="C3" t="s">
        <v>820</v>
      </c>
      <c r="E3">
        <v>214</v>
      </c>
      <c r="F3">
        <v>225</v>
      </c>
      <c r="G3">
        <f t="shared" ref="G3:G7" si="0">ROUND(E3*0.05,0)</f>
        <v>11</v>
      </c>
      <c r="H3" t="s">
        <v>821</v>
      </c>
      <c r="K3">
        <f t="shared" ref="K3:K7" si="1">F3-E3</f>
        <v>11</v>
      </c>
    </row>
    <row r="4" spans="1:27">
      <c r="A4" s="98" t="s">
        <v>796</v>
      </c>
      <c r="B4" t="s">
        <v>825</v>
      </c>
      <c r="C4" t="s">
        <v>826</v>
      </c>
      <c r="E4">
        <v>8000</v>
      </c>
      <c r="F4">
        <v>8400</v>
      </c>
      <c r="G4">
        <f t="shared" si="0"/>
        <v>400</v>
      </c>
      <c r="H4" t="s">
        <v>821</v>
      </c>
      <c r="K4">
        <f t="shared" si="1"/>
        <v>400</v>
      </c>
    </row>
    <row r="5" spans="1:27">
      <c r="A5" t="s">
        <v>827</v>
      </c>
      <c r="B5" t="s">
        <v>828</v>
      </c>
      <c r="C5" t="s">
        <v>832</v>
      </c>
      <c r="E5">
        <v>8300</v>
      </c>
      <c r="F5">
        <v>8715</v>
      </c>
      <c r="G5">
        <f t="shared" si="0"/>
        <v>415</v>
      </c>
      <c r="H5" t="s">
        <v>821</v>
      </c>
      <c r="K5">
        <f t="shared" si="1"/>
        <v>415</v>
      </c>
    </row>
    <row r="6" spans="1:27">
      <c r="A6" t="s">
        <v>829</v>
      </c>
      <c r="B6" t="s">
        <v>830</v>
      </c>
      <c r="C6" t="s">
        <v>831</v>
      </c>
      <c r="E6">
        <v>3269</v>
      </c>
      <c r="F6">
        <v>3432</v>
      </c>
      <c r="G6">
        <f t="shared" si="0"/>
        <v>163</v>
      </c>
      <c r="H6" t="s">
        <v>821</v>
      </c>
      <c r="K6">
        <f t="shared" si="1"/>
        <v>163</v>
      </c>
    </row>
    <row r="7" spans="1:27">
      <c r="A7" t="s">
        <v>856</v>
      </c>
      <c r="B7" t="s">
        <v>857</v>
      </c>
      <c r="C7" t="s">
        <v>858</v>
      </c>
      <c r="E7">
        <v>10000</v>
      </c>
      <c r="F7">
        <v>10500</v>
      </c>
      <c r="G7">
        <f t="shared" si="0"/>
        <v>500</v>
      </c>
      <c r="H7" t="s">
        <v>821</v>
      </c>
      <c r="K7">
        <f t="shared" si="1"/>
        <v>500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/>
  </sheetViews>
  <sheetFormatPr defaultRowHeight="17"/>
  <sheetData>
    <row r="1" spans="1:26">
      <c r="A1" s="106" t="s">
        <v>808</v>
      </c>
      <c r="B1" s="107" t="s">
        <v>834</v>
      </c>
      <c r="C1" s="106" t="s">
        <v>835</v>
      </c>
      <c r="D1" s="106" t="s">
        <v>836</v>
      </c>
      <c r="E1" s="108" t="s">
        <v>837</v>
      </c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</row>
    <row r="2" spans="1:26">
      <c r="A2" s="109" t="s">
        <v>859</v>
      </c>
      <c r="B2" s="107">
        <v>2200000829</v>
      </c>
      <c r="C2" s="106">
        <v>6212000000</v>
      </c>
      <c r="D2" s="106" t="s">
        <v>838</v>
      </c>
      <c r="E2" s="108" t="s">
        <v>839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</row>
    <row r="3" spans="1:26" ht="17.5">
      <c r="A3" s="110" t="s">
        <v>860</v>
      </c>
      <c r="B3" s="111">
        <v>2200000830</v>
      </c>
      <c r="C3" s="106">
        <v>6288002000</v>
      </c>
      <c r="D3" s="106" t="s">
        <v>840</v>
      </c>
      <c r="E3" s="108" t="s">
        <v>861</v>
      </c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</row>
    <row r="4" spans="1:26" ht="17.5">
      <c r="A4" s="112" t="s">
        <v>796</v>
      </c>
      <c r="B4" s="111">
        <v>2200000831</v>
      </c>
      <c r="C4" s="106">
        <v>6288002000</v>
      </c>
      <c r="D4" s="106" t="s">
        <v>840</v>
      </c>
      <c r="E4" s="108" t="s">
        <v>862</v>
      </c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</row>
    <row r="5" spans="1:26" ht="17.5">
      <c r="A5" s="113" t="s">
        <v>841</v>
      </c>
      <c r="B5" s="111">
        <v>2200000832</v>
      </c>
      <c r="C5" s="106">
        <v>6288002000</v>
      </c>
      <c r="D5" s="106" t="s">
        <v>840</v>
      </c>
      <c r="E5" s="108" t="s">
        <v>842</v>
      </c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</row>
    <row r="6" spans="1:26" ht="17.5">
      <c r="A6" s="113" t="s">
        <v>843</v>
      </c>
      <c r="B6" s="111">
        <v>2200000833</v>
      </c>
      <c r="C6" s="106">
        <v>6212002000</v>
      </c>
      <c r="D6" s="106" t="s">
        <v>844</v>
      </c>
      <c r="E6" s="108" t="s">
        <v>863</v>
      </c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</row>
    <row r="7" spans="1:26" ht="17.5">
      <c r="A7" s="113" t="s">
        <v>793</v>
      </c>
      <c r="B7" s="111">
        <v>2200000834</v>
      </c>
      <c r="C7" s="106">
        <v>6212000000</v>
      </c>
      <c r="D7" s="106" t="s">
        <v>838</v>
      </c>
      <c r="E7" s="108" t="s">
        <v>845</v>
      </c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ht="17.5">
      <c r="A8" s="114" t="s">
        <v>846</v>
      </c>
      <c r="B8" s="111">
        <v>2200000835</v>
      </c>
      <c r="C8" s="106">
        <v>6288002000</v>
      </c>
      <c r="D8" s="106" t="s">
        <v>840</v>
      </c>
      <c r="E8" s="108" t="s">
        <v>847</v>
      </c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</row>
    <row r="9" spans="1:26" ht="17.5">
      <c r="A9" s="115" t="s">
        <v>848</v>
      </c>
      <c r="B9" s="111">
        <v>2200000836</v>
      </c>
      <c r="C9" s="106">
        <v>6288002000</v>
      </c>
      <c r="D9" s="106" t="s">
        <v>840</v>
      </c>
      <c r="E9" s="108" t="s">
        <v>849</v>
      </c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</row>
    <row r="10" spans="1:26">
      <c r="A10" s="108" t="s">
        <v>850</v>
      </c>
      <c r="B10" s="108"/>
      <c r="C10" s="108">
        <v>6288002000</v>
      </c>
      <c r="D10" s="108" t="s">
        <v>840</v>
      </c>
      <c r="E10" s="108" t="s">
        <v>851</v>
      </c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</row>
    <row r="11" spans="1:26">
      <c r="A11" s="108" t="s">
        <v>852</v>
      </c>
      <c r="B11" s="108"/>
      <c r="C11" s="108">
        <v>6288002000</v>
      </c>
      <c r="D11" s="108" t="s">
        <v>840</v>
      </c>
      <c r="E11" s="108" t="s">
        <v>853</v>
      </c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>
      <c r="A12" s="108" t="s">
        <v>864</v>
      </c>
      <c r="B12" s="108"/>
      <c r="C12" s="108">
        <v>6288002000</v>
      </c>
      <c r="D12" s="108" t="s">
        <v>840</v>
      </c>
      <c r="E12" s="108" t="s">
        <v>854</v>
      </c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113122001型錄碼</vt:lpstr>
      <vt:lpstr>113122001 簽核檔</vt:lpstr>
      <vt:lpstr>工作表1</vt:lpstr>
      <vt:lpstr>工作表2</vt:lpstr>
      <vt:lpstr>發票</vt:lpstr>
      <vt:lpstr>費用請款單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2025-01-18T07:22:23Z</dcterms:modified>
</cp:coreProperties>
</file>