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ester 6\Analisis Runtun Waktu\"/>
    </mc:Choice>
  </mc:AlternateContent>
  <bookViews>
    <workbookView xWindow="0" yWindow="0" windowWidth="20490" windowHeight="7155"/>
  </bookViews>
  <sheets>
    <sheet name="hujan" sheetId="1" r:id="rId1"/>
  </sheets>
  <calcPr calcId="152511"/>
</workbook>
</file>

<file path=xl/calcChain.xml><?xml version="1.0" encoding="utf-8"?>
<calcChain xmlns="http://schemas.openxmlformats.org/spreadsheetml/2006/main">
  <c r="I6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5" i="1"/>
  <c r="S6" i="1"/>
  <c r="Q4" i="1"/>
  <c r="O4" i="1"/>
  <c r="O5" i="1"/>
  <c r="O6" i="1"/>
  <c r="O7" i="1"/>
  <c r="O8" i="1"/>
  <c r="P8" i="1" s="1"/>
  <c r="O9" i="1"/>
  <c r="O10" i="1"/>
  <c r="O11" i="1"/>
  <c r="O12" i="1"/>
  <c r="O13" i="1"/>
  <c r="O14" i="1"/>
  <c r="O15" i="1"/>
  <c r="O16" i="1"/>
  <c r="P16" i="1" s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P32" i="1" s="1"/>
  <c r="O33" i="1"/>
  <c r="O34" i="1"/>
  <c r="O35" i="1"/>
  <c r="O36" i="1"/>
  <c r="O37" i="1"/>
  <c r="O38" i="1"/>
  <c r="O39" i="1"/>
  <c r="O40" i="1"/>
  <c r="P40" i="1" s="1"/>
  <c r="O41" i="1"/>
  <c r="O42" i="1"/>
  <c r="O43" i="1"/>
  <c r="O44" i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P56" i="1" s="1"/>
  <c r="O57" i="1"/>
  <c r="O58" i="1"/>
  <c r="O59" i="1"/>
  <c r="O60" i="1"/>
  <c r="O61" i="1"/>
  <c r="O62" i="1"/>
  <c r="O63" i="1"/>
  <c r="O64" i="1"/>
  <c r="P64" i="1" s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P80" i="1" s="1"/>
  <c r="O81" i="1"/>
  <c r="O82" i="1"/>
  <c r="O83" i="1"/>
  <c r="O84" i="1"/>
  <c r="O85" i="1"/>
  <c r="O86" i="1"/>
  <c r="O87" i="1"/>
  <c r="O88" i="1"/>
  <c r="P88" i="1" s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I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P4" i="1"/>
  <c r="P18" i="1"/>
  <c r="P24" i="1"/>
  <c r="P58" i="1"/>
  <c r="P96" i="1"/>
  <c r="P10" i="1"/>
  <c r="P19" i="1"/>
  <c r="P26" i="1"/>
  <c r="P34" i="1"/>
  <c r="P35" i="1"/>
  <c r="P42" i="1"/>
  <c r="P50" i="1"/>
  <c r="P51" i="1"/>
  <c r="P66" i="1"/>
  <c r="P67" i="1"/>
  <c r="P83" i="1"/>
  <c r="P99" i="1"/>
  <c r="P15" i="1"/>
  <c r="P31" i="1"/>
  <c r="P47" i="1"/>
  <c r="P63" i="1"/>
  <c r="P72" i="1"/>
  <c r="P79" i="1"/>
  <c r="P95" i="1"/>
  <c r="N5" i="1"/>
  <c r="P5" i="1" s="1"/>
  <c r="N8" i="1"/>
  <c r="N9" i="1"/>
  <c r="P9" i="1" s="1"/>
  <c r="N12" i="1"/>
  <c r="N13" i="1"/>
  <c r="P13" i="1" s="1"/>
  <c r="N16" i="1"/>
  <c r="N17" i="1"/>
  <c r="P17" i="1" s="1"/>
  <c r="N20" i="1"/>
  <c r="N21" i="1"/>
  <c r="P21" i="1" s="1"/>
  <c r="N24" i="1"/>
  <c r="N25" i="1"/>
  <c r="P25" i="1" s="1"/>
  <c r="N28" i="1"/>
  <c r="N29" i="1"/>
  <c r="P29" i="1" s="1"/>
  <c r="N32" i="1"/>
  <c r="N33" i="1"/>
  <c r="P33" i="1" s="1"/>
  <c r="N36" i="1"/>
  <c r="N37" i="1"/>
  <c r="P37" i="1" s="1"/>
  <c r="N40" i="1"/>
  <c r="N41" i="1"/>
  <c r="P41" i="1" s="1"/>
  <c r="N44" i="1"/>
  <c r="N45" i="1"/>
  <c r="P45" i="1" s="1"/>
  <c r="N48" i="1"/>
  <c r="N49" i="1"/>
  <c r="P49" i="1" s="1"/>
  <c r="N52" i="1"/>
  <c r="N53" i="1"/>
  <c r="P53" i="1" s="1"/>
  <c r="N56" i="1"/>
  <c r="N57" i="1"/>
  <c r="P57" i="1" s="1"/>
  <c r="N60" i="1"/>
  <c r="N61" i="1"/>
  <c r="P61" i="1" s="1"/>
  <c r="N64" i="1"/>
  <c r="N65" i="1"/>
  <c r="P65" i="1" s="1"/>
  <c r="N68" i="1"/>
  <c r="N69" i="1"/>
  <c r="P69" i="1" s="1"/>
  <c r="N72" i="1"/>
  <c r="N73" i="1"/>
  <c r="P73" i="1" s="1"/>
  <c r="N76" i="1"/>
  <c r="N77" i="1"/>
  <c r="P77" i="1" s="1"/>
  <c r="N80" i="1"/>
  <c r="N81" i="1"/>
  <c r="P81" i="1" s="1"/>
  <c r="N84" i="1"/>
  <c r="N85" i="1"/>
  <c r="P85" i="1" s="1"/>
  <c r="N88" i="1"/>
  <c r="N89" i="1"/>
  <c r="P89" i="1" s="1"/>
  <c r="N92" i="1"/>
  <c r="N93" i="1"/>
  <c r="P93" i="1" s="1"/>
  <c r="N96" i="1"/>
  <c r="N97" i="1"/>
  <c r="P97" i="1" s="1"/>
  <c r="N100" i="1"/>
  <c r="N101" i="1"/>
  <c r="P101" i="1" s="1"/>
  <c r="M4" i="1"/>
  <c r="M5" i="1"/>
  <c r="N6" i="1" s="1"/>
  <c r="P6" i="1" s="1"/>
  <c r="M6" i="1"/>
  <c r="N7" i="1" s="1"/>
  <c r="P7" i="1" s="1"/>
  <c r="M7" i="1"/>
  <c r="M8" i="1"/>
  <c r="M9" i="1"/>
  <c r="N10" i="1" s="1"/>
  <c r="M10" i="1"/>
  <c r="N11" i="1" s="1"/>
  <c r="P11" i="1" s="1"/>
  <c r="M11" i="1"/>
  <c r="M12" i="1"/>
  <c r="M13" i="1"/>
  <c r="N14" i="1" s="1"/>
  <c r="P14" i="1" s="1"/>
  <c r="M14" i="1"/>
  <c r="N15" i="1" s="1"/>
  <c r="M15" i="1"/>
  <c r="M16" i="1"/>
  <c r="M17" i="1"/>
  <c r="N18" i="1" s="1"/>
  <c r="M18" i="1"/>
  <c r="N19" i="1" s="1"/>
  <c r="M19" i="1"/>
  <c r="M20" i="1"/>
  <c r="M21" i="1"/>
  <c r="N22" i="1" s="1"/>
  <c r="P22" i="1" s="1"/>
  <c r="M22" i="1"/>
  <c r="N23" i="1" s="1"/>
  <c r="P23" i="1" s="1"/>
  <c r="M23" i="1"/>
  <c r="M24" i="1"/>
  <c r="M25" i="1"/>
  <c r="N26" i="1" s="1"/>
  <c r="M26" i="1"/>
  <c r="N27" i="1" s="1"/>
  <c r="P27" i="1" s="1"/>
  <c r="M27" i="1"/>
  <c r="M28" i="1"/>
  <c r="M29" i="1"/>
  <c r="N30" i="1" s="1"/>
  <c r="P30" i="1" s="1"/>
  <c r="M30" i="1"/>
  <c r="N31" i="1" s="1"/>
  <c r="M31" i="1"/>
  <c r="M32" i="1"/>
  <c r="M33" i="1"/>
  <c r="N34" i="1" s="1"/>
  <c r="M34" i="1"/>
  <c r="N35" i="1" s="1"/>
  <c r="M35" i="1"/>
  <c r="M36" i="1"/>
  <c r="M37" i="1"/>
  <c r="N38" i="1" s="1"/>
  <c r="P38" i="1" s="1"/>
  <c r="M38" i="1"/>
  <c r="N39" i="1" s="1"/>
  <c r="P39" i="1" s="1"/>
  <c r="M39" i="1"/>
  <c r="M40" i="1"/>
  <c r="M41" i="1"/>
  <c r="N42" i="1" s="1"/>
  <c r="M42" i="1"/>
  <c r="N43" i="1" s="1"/>
  <c r="P43" i="1" s="1"/>
  <c r="M43" i="1"/>
  <c r="M44" i="1"/>
  <c r="M45" i="1"/>
  <c r="N46" i="1" s="1"/>
  <c r="P46" i="1" s="1"/>
  <c r="M46" i="1"/>
  <c r="N47" i="1" s="1"/>
  <c r="M47" i="1"/>
  <c r="M48" i="1"/>
  <c r="M49" i="1"/>
  <c r="N50" i="1" s="1"/>
  <c r="M50" i="1"/>
  <c r="N51" i="1" s="1"/>
  <c r="M51" i="1"/>
  <c r="M52" i="1"/>
  <c r="M53" i="1"/>
  <c r="N54" i="1" s="1"/>
  <c r="P54" i="1" s="1"/>
  <c r="M54" i="1"/>
  <c r="N55" i="1" s="1"/>
  <c r="P55" i="1" s="1"/>
  <c r="M55" i="1"/>
  <c r="M56" i="1"/>
  <c r="M57" i="1"/>
  <c r="N58" i="1" s="1"/>
  <c r="M58" i="1"/>
  <c r="N59" i="1" s="1"/>
  <c r="P59" i="1" s="1"/>
  <c r="M59" i="1"/>
  <c r="M60" i="1"/>
  <c r="M61" i="1"/>
  <c r="N62" i="1" s="1"/>
  <c r="P62" i="1" s="1"/>
  <c r="M62" i="1"/>
  <c r="N63" i="1" s="1"/>
  <c r="M63" i="1"/>
  <c r="M64" i="1"/>
  <c r="M65" i="1"/>
  <c r="N66" i="1" s="1"/>
  <c r="M66" i="1"/>
  <c r="N67" i="1" s="1"/>
  <c r="M67" i="1"/>
  <c r="M68" i="1"/>
  <c r="M69" i="1"/>
  <c r="N70" i="1" s="1"/>
  <c r="P70" i="1" s="1"/>
  <c r="M70" i="1"/>
  <c r="N71" i="1" s="1"/>
  <c r="P71" i="1" s="1"/>
  <c r="M71" i="1"/>
  <c r="M72" i="1"/>
  <c r="M73" i="1"/>
  <c r="N74" i="1" s="1"/>
  <c r="P74" i="1" s="1"/>
  <c r="M74" i="1"/>
  <c r="N75" i="1" s="1"/>
  <c r="P75" i="1" s="1"/>
  <c r="M75" i="1"/>
  <c r="M76" i="1"/>
  <c r="M77" i="1"/>
  <c r="N78" i="1" s="1"/>
  <c r="P78" i="1" s="1"/>
  <c r="M78" i="1"/>
  <c r="N79" i="1" s="1"/>
  <c r="M79" i="1"/>
  <c r="M80" i="1"/>
  <c r="M81" i="1"/>
  <c r="N82" i="1" s="1"/>
  <c r="P82" i="1" s="1"/>
  <c r="M82" i="1"/>
  <c r="N83" i="1" s="1"/>
  <c r="M83" i="1"/>
  <c r="M84" i="1"/>
  <c r="M85" i="1"/>
  <c r="N86" i="1" s="1"/>
  <c r="P86" i="1" s="1"/>
  <c r="M86" i="1"/>
  <c r="N87" i="1" s="1"/>
  <c r="P87" i="1" s="1"/>
  <c r="M87" i="1"/>
  <c r="M88" i="1"/>
  <c r="M89" i="1"/>
  <c r="N90" i="1" s="1"/>
  <c r="P90" i="1" s="1"/>
  <c r="M90" i="1"/>
  <c r="N91" i="1" s="1"/>
  <c r="P91" i="1" s="1"/>
  <c r="M91" i="1"/>
  <c r="M92" i="1"/>
  <c r="M93" i="1"/>
  <c r="N94" i="1" s="1"/>
  <c r="P94" i="1" s="1"/>
  <c r="M94" i="1"/>
  <c r="N95" i="1" s="1"/>
  <c r="M95" i="1"/>
  <c r="M96" i="1"/>
  <c r="M97" i="1"/>
  <c r="N98" i="1" s="1"/>
  <c r="P98" i="1" s="1"/>
  <c r="M98" i="1"/>
  <c r="N99" i="1" s="1"/>
  <c r="M99" i="1"/>
  <c r="M100" i="1"/>
  <c r="M101" i="1"/>
  <c r="N102" i="1" s="1"/>
  <c r="P102" i="1" s="1"/>
  <c r="M102" i="1"/>
  <c r="M3" i="1"/>
  <c r="N4" i="1" s="1"/>
  <c r="D6" i="1"/>
  <c r="D10" i="1"/>
  <c r="D14" i="1"/>
  <c r="D15" i="1"/>
  <c r="D26" i="1"/>
  <c r="D30" i="1"/>
  <c r="D31" i="1"/>
  <c r="D42" i="1"/>
  <c r="D46" i="1"/>
  <c r="D47" i="1"/>
  <c r="D58" i="1"/>
  <c r="D61" i="1"/>
  <c r="D62" i="1"/>
  <c r="D65" i="1"/>
  <c r="D66" i="1"/>
  <c r="D69" i="1"/>
  <c r="D70" i="1"/>
  <c r="D73" i="1"/>
  <c r="D74" i="1"/>
  <c r="D77" i="1"/>
  <c r="D78" i="1"/>
  <c r="D81" i="1"/>
  <c r="D82" i="1"/>
  <c r="D85" i="1"/>
  <c r="D86" i="1"/>
  <c r="D89" i="1"/>
  <c r="D90" i="1"/>
  <c r="D93" i="1"/>
  <c r="D94" i="1"/>
  <c r="D97" i="1"/>
  <c r="D98" i="1"/>
  <c r="D101" i="1"/>
  <c r="D102" i="1"/>
  <c r="C5" i="1"/>
  <c r="C6" i="1"/>
  <c r="D7" i="1" s="1"/>
  <c r="C7" i="1"/>
  <c r="D8" i="1" s="1"/>
  <c r="C8" i="1"/>
  <c r="D9" i="1" s="1"/>
  <c r="C9" i="1"/>
  <c r="C10" i="1"/>
  <c r="D11" i="1" s="1"/>
  <c r="C11" i="1"/>
  <c r="D12" i="1" s="1"/>
  <c r="C12" i="1"/>
  <c r="D13" i="1" s="1"/>
  <c r="C13" i="1"/>
  <c r="C14" i="1"/>
  <c r="C15" i="1"/>
  <c r="D16" i="1" s="1"/>
  <c r="C16" i="1"/>
  <c r="D17" i="1" s="1"/>
  <c r="C17" i="1"/>
  <c r="D18" i="1" s="1"/>
  <c r="C18" i="1"/>
  <c r="D19" i="1" s="1"/>
  <c r="C19" i="1"/>
  <c r="D20" i="1" s="1"/>
  <c r="C20" i="1"/>
  <c r="D21" i="1" s="1"/>
  <c r="C21" i="1"/>
  <c r="D22" i="1" s="1"/>
  <c r="C22" i="1"/>
  <c r="D23" i="1" s="1"/>
  <c r="C23" i="1"/>
  <c r="D24" i="1" s="1"/>
  <c r="C24" i="1"/>
  <c r="D25" i="1" s="1"/>
  <c r="C25" i="1"/>
  <c r="C26" i="1"/>
  <c r="D27" i="1" s="1"/>
  <c r="C27" i="1"/>
  <c r="D28" i="1" s="1"/>
  <c r="C28" i="1"/>
  <c r="D29" i="1" s="1"/>
  <c r="C29" i="1"/>
  <c r="C30" i="1"/>
  <c r="C31" i="1"/>
  <c r="D32" i="1" s="1"/>
  <c r="C32" i="1"/>
  <c r="D33" i="1" s="1"/>
  <c r="C33" i="1"/>
  <c r="D34" i="1" s="1"/>
  <c r="C34" i="1"/>
  <c r="D35" i="1" s="1"/>
  <c r="C35" i="1"/>
  <c r="D36" i="1" s="1"/>
  <c r="C36" i="1"/>
  <c r="D37" i="1" s="1"/>
  <c r="C37" i="1"/>
  <c r="D38" i="1" s="1"/>
  <c r="C38" i="1"/>
  <c r="D39" i="1" s="1"/>
  <c r="C39" i="1"/>
  <c r="D40" i="1" s="1"/>
  <c r="C40" i="1"/>
  <c r="D41" i="1" s="1"/>
  <c r="C41" i="1"/>
  <c r="C42" i="1"/>
  <c r="D43" i="1" s="1"/>
  <c r="C43" i="1"/>
  <c r="D44" i="1" s="1"/>
  <c r="C44" i="1"/>
  <c r="D45" i="1" s="1"/>
  <c r="C45" i="1"/>
  <c r="C46" i="1"/>
  <c r="C47" i="1"/>
  <c r="D48" i="1" s="1"/>
  <c r="C48" i="1"/>
  <c r="D49" i="1" s="1"/>
  <c r="C49" i="1"/>
  <c r="D50" i="1" s="1"/>
  <c r="C50" i="1"/>
  <c r="D51" i="1" s="1"/>
  <c r="C51" i="1"/>
  <c r="D52" i="1" s="1"/>
  <c r="C52" i="1"/>
  <c r="D53" i="1" s="1"/>
  <c r="C53" i="1"/>
  <c r="D54" i="1" s="1"/>
  <c r="C54" i="1"/>
  <c r="D55" i="1" s="1"/>
  <c r="C55" i="1"/>
  <c r="D56" i="1" s="1"/>
  <c r="C56" i="1"/>
  <c r="D57" i="1" s="1"/>
  <c r="C57" i="1"/>
  <c r="C58" i="1"/>
  <c r="D59" i="1" s="1"/>
  <c r="C59" i="1"/>
  <c r="D60" i="1" s="1"/>
  <c r="C60" i="1"/>
  <c r="C61" i="1"/>
  <c r="C62" i="1"/>
  <c r="D63" i="1" s="1"/>
  <c r="C63" i="1"/>
  <c r="D64" i="1" s="1"/>
  <c r="C64" i="1"/>
  <c r="C65" i="1"/>
  <c r="C66" i="1"/>
  <c r="D67" i="1" s="1"/>
  <c r="C67" i="1"/>
  <c r="D68" i="1" s="1"/>
  <c r="C68" i="1"/>
  <c r="C69" i="1"/>
  <c r="C70" i="1"/>
  <c r="D71" i="1" s="1"/>
  <c r="C71" i="1"/>
  <c r="D72" i="1" s="1"/>
  <c r="C72" i="1"/>
  <c r="C73" i="1"/>
  <c r="C74" i="1"/>
  <c r="D75" i="1" s="1"/>
  <c r="C75" i="1"/>
  <c r="D76" i="1" s="1"/>
  <c r="C76" i="1"/>
  <c r="C77" i="1"/>
  <c r="C78" i="1"/>
  <c r="D79" i="1" s="1"/>
  <c r="C79" i="1"/>
  <c r="D80" i="1" s="1"/>
  <c r="C80" i="1"/>
  <c r="C81" i="1"/>
  <c r="C82" i="1"/>
  <c r="D83" i="1" s="1"/>
  <c r="C83" i="1"/>
  <c r="D84" i="1" s="1"/>
  <c r="C84" i="1"/>
  <c r="C85" i="1"/>
  <c r="C86" i="1"/>
  <c r="D87" i="1" s="1"/>
  <c r="C87" i="1"/>
  <c r="D88" i="1" s="1"/>
  <c r="C88" i="1"/>
  <c r="C89" i="1"/>
  <c r="C90" i="1"/>
  <c r="D91" i="1" s="1"/>
  <c r="C91" i="1"/>
  <c r="D92" i="1" s="1"/>
  <c r="C92" i="1"/>
  <c r="C93" i="1"/>
  <c r="C94" i="1"/>
  <c r="D95" i="1" s="1"/>
  <c r="C95" i="1"/>
  <c r="D96" i="1" s="1"/>
  <c r="C96" i="1"/>
  <c r="C97" i="1"/>
  <c r="C98" i="1"/>
  <c r="D99" i="1" s="1"/>
  <c r="C99" i="1"/>
  <c r="D100" i="1" s="1"/>
  <c r="C100" i="1"/>
  <c r="C101" i="1"/>
  <c r="C102" i="1"/>
  <c r="C4" i="1"/>
  <c r="D5" i="1" s="1"/>
  <c r="I7" i="1" l="1"/>
  <c r="I8" i="1" s="1"/>
  <c r="S7" i="1"/>
  <c r="P100" i="1"/>
  <c r="P92" i="1"/>
  <c r="P84" i="1"/>
  <c r="P76" i="1"/>
  <c r="P68" i="1"/>
  <c r="P60" i="1"/>
  <c r="P52" i="1"/>
  <c r="P44" i="1"/>
  <c r="P36" i="1"/>
  <c r="P28" i="1"/>
  <c r="P20" i="1"/>
  <c r="P12" i="1"/>
  <c r="S4" i="1" l="1"/>
  <c r="S5" i="1"/>
</calcChain>
</file>

<file path=xl/sharedStrings.xml><?xml version="1.0" encoding="utf-8"?>
<sst xmlns="http://schemas.openxmlformats.org/spreadsheetml/2006/main" count="21" uniqueCount="13">
  <si>
    <t>Periode</t>
  </si>
  <si>
    <t>Error</t>
  </si>
  <si>
    <t>Error^2</t>
  </si>
  <si>
    <t>MA (3) St</t>
  </si>
  <si>
    <t>Forecast Ft</t>
  </si>
  <si>
    <t>MSE =</t>
  </si>
  <si>
    <t>Data hujan At</t>
  </si>
  <si>
    <t>MA (2) St</t>
  </si>
  <si>
    <t>RMSE =</t>
  </si>
  <si>
    <t>%error</t>
  </si>
  <si>
    <t>SSE =</t>
  </si>
  <si>
    <t>mape =</t>
  </si>
  <si>
    <t>MAPE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</si>
</sst>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33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topLeftCell="A91" zoomScale="84" zoomScaleNormal="84" workbookViewId="0">
      <selection activeCell="G100" sqref="G100"/>
    </sheetView>
  </sheetViews>
  <sheetFormatPr defaultRowHeight="15" x14ac:dyDescent="0.25"/>
  <cols>
    <col min="1" max="1" width="12" style="1" customWidth="1"/>
    <col min="2" max="2" width="14.28515625" style="1" customWidth="1"/>
    <col min="3" max="3" width="12.5703125" customWidth="1"/>
    <col min="4" max="4" width="13.7109375" customWidth="1"/>
    <col min="5" max="5" width="12.5703125" customWidth="1"/>
    <col min="11" max="11" width="12" style="2" customWidth="1"/>
    <col min="12" max="12" width="14.28515625" style="2" customWidth="1"/>
    <col min="13" max="13" width="12.5703125" customWidth="1"/>
    <col min="14" max="14" width="13.7109375" customWidth="1"/>
    <col min="15" max="15" width="12.5703125" customWidth="1"/>
  </cols>
  <sheetData>
    <row r="1" spans="1:19" x14ac:dyDescent="0.25">
      <c r="A1" s="3" t="s">
        <v>0</v>
      </c>
      <c r="B1" s="3" t="s">
        <v>6</v>
      </c>
      <c r="C1" s="4" t="s">
        <v>3</v>
      </c>
      <c r="D1" s="4" t="s">
        <v>4</v>
      </c>
      <c r="E1" s="4" t="s">
        <v>1</v>
      </c>
      <c r="F1" s="4" t="s">
        <v>2</v>
      </c>
      <c r="G1" s="7" t="s">
        <v>9</v>
      </c>
      <c r="K1" s="3" t="s">
        <v>0</v>
      </c>
      <c r="L1" s="3" t="s">
        <v>6</v>
      </c>
      <c r="M1" s="4" t="s">
        <v>7</v>
      </c>
      <c r="N1" s="4" t="s">
        <v>4</v>
      </c>
      <c r="O1" s="4" t="s">
        <v>1</v>
      </c>
      <c r="P1" s="4" t="s">
        <v>2</v>
      </c>
    </row>
    <row r="2" spans="1:19" x14ac:dyDescent="0.25">
      <c r="A2" s="5">
        <v>1813</v>
      </c>
      <c r="B2" s="5">
        <v>23.56</v>
      </c>
      <c r="C2" s="6"/>
      <c r="D2" s="6"/>
      <c r="E2" s="6"/>
      <c r="F2" s="6"/>
      <c r="K2" s="5">
        <v>1813</v>
      </c>
      <c r="L2" s="5">
        <v>23.56</v>
      </c>
      <c r="M2" s="6"/>
      <c r="N2" s="6"/>
      <c r="O2" s="6"/>
      <c r="P2" s="6"/>
    </row>
    <row r="3" spans="1:19" x14ac:dyDescent="0.25">
      <c r="A3" s="5">
        <v>1814</v>
      </c>
      <c r="B3" s="5">
        <v>26.07</v>
      </c>
      <c r="C3" s="6"/>
      <c r="D3" s="6"/>
      <c r="E3" s="6"/>
      <c r="F3" s="6"/>
      <c r="K3" s="5">
        <v>1814</v>
      </c>
      <c r="L3" s="5">
        <v>26.07</v>
      </c>
      <c r="M3" s="6">
        <f>AVERAGE(L2:L3)</f>
        <v>24.814999999999998</v>
      </c>
      <c r="N3" s="6"/>
      <c r="O3" s="6"/>
      <c r="P3" s="6"/>
    </row>
    <row r="4" spans="1:19" x14ac:dyDescent="0.25">
      <c r="A4" s="5">
        <v>1815</v>
      </c>
      <c r="B4" s="5">
        <v>21.86</v>
      </c>
      <c r="C4" s="6">
        <f>AVERAGE(B2:B4)</f>
        <v>23.83</v>
      </c>
      <c r="D4" s="6"/>
      <c r="E4" s="6"/>
      <c r="F4" s="6"/>
      <c r="K4" s="5">
        <v>1815</v>
      </c>
      <c r="L4" s="5">
        <v>21.86</v>
      </c>
      <c r="M4" s="6">
        <f t="shared" ref="M4:M67" si="0">AVERAGE(L3:L4)</f>
        <v>23.965</v>
      </c>
      <c r="N4" s="6">
        <f>M3</f>
        <v>24.814999999999998</v>
      </c>
      <c r="O4" s="6">
        <f>L4-N4</f>
        <v>-2.9549999999999983</v>
      </c>
      <c r="P4" s="6">
        <f>O4^2</f>
        <v>8.7320249999999895</v>
      </c>
      <c r="Q4">
        <f>ABS((L4-N4)/L4)*100%</f>
        <v>0.13517840805123507</v>
      </c>
      <c r="R4" t="s">
        <v>10</v>
      </c>
      <c r="S4">
        <f>SUM(P4:P102)</f>
        <v>2847.3290000000002</v>
      </c>
    </row>
    <row r="5" spans="1:19" x14ac:dyDescent="0.25">
      <c r="A5" s="5">
        <v>1816</v>
      </c>
      <c r="B5" s="5">
        <v>31.24</v>
      </c>
      <c r="C5" s="6">
        <f t="shared" ref="C5:C68" si="1">AVERAGE(B3:B5)</f>
        <v>26.39</v>
      </c>
      <c r="D5" s="6">
        <f>C4</f>
        <v>23.83</v>
      </c>
      <c r="E5" s="6">
        <f>B5-D5</f>
        <v>7.41</v>
      </c>
      <c r="F5" s="6">
        <f>E5^2</f>
        <v>54.908100000000005</v>
      </c>
      <c r="G5">
        <f>ABS((B5-D5)/B5)*100%</f>
        <v>0.23719590268886045</v>
      </c>
      <c r="K5" s="5">
        <v>1816</v>
      </c>
      <c r="L5" s="5">
        <v>31.24</v>
      </c>
      <c r="M5" s="6">
        <f t="shared" si="0"/>
        <v>26.549999999999997</v>
      </c>
      <c r="N5" s="6">
        <f t="shared" ref="N5:N68" si="2">M4</f>
        <v>23.965</v>
      </c>
      <c r="O5" s="6">
        <f t="shared" ref="O5:O68" si="3">L5-N5</f>
        <v>7.2749999999999986</v>
      </c>
      <c r="P5" s="6">
        <f t="shared" ref="P5:P68" si="4">O5^2</f>
        <v>52.925624999999982</v>
      </c>
      <c r="Q5">
        <f t="shared" ref="Q5:Q68" si="5">ABS((L5-N5)/L5)*100%</f>
        <v>0.2328745198463508</v>
      </c>
      <c r="R5" t="s">
        <v>5</v>
      </c>
      <c r="S5">
        <f>AVERAGE(P4:P102)</f>
        <v>28.76089898989899</v>
      </c>
    </row>
    <row r="6" spans="1:19" x14ac:dyDescent="0.25">
      <c r="A6" s="5">
        <v>1817</v>
      </c>
      <c r="B6" s="5">
        <v>23.65</v>
      </c>
      <c r="C6" s="6">
        <f t="shared" si="1"/>
        <v>25.583333333333332</v>
      </c>
      <c r="D6" s="6">
        <f t="shared" ref="D6:D69" si="6">C5</f>
        <v>26.39</v>
      </c>
      <c r="E6" s="6">
        <f t="shared" ref="E6:E69" si="7">B6-D6</f>
        <v>-2.740000000000002</v>
      </c>
      <c r="F6" s="6">
        <f t="shared" ref="F6:F69" si="8">E6^2</f>
        <v>7.5076000000000107</v>
      </c>
      <c r="G6">
        <f t="shared" ref="G6:G69" si="9">ABS((B6-D6)/B6)*100%</f>
        <v>0.11585623678646943</v>
      </c>
      <c r="H6" t="s">
        <v>10</v>
      </c>
      <c r="I6">
        <f>SUM(F5:F102)</f>
        <v>2211.2281222222214</v>
      </c>
      <c r="K6" s="5">
        <v>1817</v>
      </c>
      <c r="L6" s="5">
        <v>23.65</v>
      </c>
      <c r="M6" s="6">
        <f t="shared" si="0"/>
        <v>27.445</v>
      </c>
      <c r="N6" s="6">
        <f t="shared" si="2"/>
        <v>26.549999999999997</v>
      </c>
      <c r="O6" s="6">
        <f t="shared" si="3"/>
        <v>-2.8999999999999986</v>
      </c>
      <c r="P6" s="6">
        <f t="shared" si="4"/>
        <v>8.4099999999999913</v>
      </c>
      <c r="Q6">
        <f t="shared" si="5"/>
        <v>0.12262156448202954</v>
      </c>
      <c r="R6" t="s">
        <v>8</v>
      </c>
      <c r="S6">
        <f>SQRT(S5)</f>
        <v>5.3629188871265798</v>
      </c>
    </row>
    <row r="7" spans="1:19" x14ac:dyDescent="0.25">
      <c r="A7" s="5">
        <v>1818</v>
      </c>
      <c r="B7" s="5">
        <v>23.88</v>
      </c>
      <c r="C7" s="6">
        <f t="shared" si="1"/>
        <v>26.256666666666664</v>
      </c>
      <c r="D7" s="6">
        <f t="shared" si="6"/>
        <v>25.583333333333332</v>
      </c>
      <c r="E7" s="6">
        <f t="shared" si="7"/>
        <v>-1.7033333333333331</v>
      </c>
      <c r="F7" s="6">
        <f t="shared" si="8"/>
        <v>2.9013444444444438</v>
      </c>
      <c r="G7">
        <f t="shared" si="9"/>
        <v>7.1328866554997206E-2</v>
      </c>
      <c r="H7" t="s">
        <v>5</v>
      </c>
      <c r="I7">
        <f>AVERAGE(F5:F102)</f>
        <v>22.563552267573687</v>
      </c>
      <c r="K7" s="5">
        <v>1818</v>
      </c>
      <c r="L7" s="5">
        <v>23.88</v>
      </c>
      <c r="M7" s="6">
        <f t="shared" si="0"/>
        <v>23.765000000000001</v>
      </c>
      <c r="N7" s="6">
        <f t="shared" si="2"/>
        <v>27.445</v>
      </c>
      <c r="O7" s="6">
        <f t="shared" si="3"/>
        <v>-3.5650000000000013</v>
      </c>
      <c r="P7" s="6">
        <f t="shared" si="4"/>
        <v>12.709225000000009</v>
      </c>
      <c r="Q7">
        <f t="shared" si="5"/>
        <v>0.14928810720268013</v>
      </c>
      <c r="R7" t="s">
        <v>12</v>
      </c>
      <c r="S7">
        <f>AVERAGE(Q4:Q102)</f>
        <v>0.17138499694548925</v>
      </c>
    </row>
    <row r="8" spans="1:19" x14ac:dyDescent="0.25">
      <c r="A8" s="5">
        <v>1819</v>
      </c>
      <c r="B8" s="5">
        <v>26.41</v>
      </c>
      <c r="C8" s="6">
        <f t="shared" si="1"/>
        <v>24.646666666666665</v>
      </c>
      <c r="D8" s="6">
        <f t="shared" si="6"/>
        <v>26.256666666666664</v>
      </c>
      <c r="E8" s="6">
        <f t="shared" si="7"/>
        <v>0.15333333333333599</v>
      </c>
      <c r="F8" s="6">
        <f t="shared" si="8"/>
        <v>2.3511111111111923E-2</v>
      </c>
      <c r="G8">
        <f t="shared" si="9"/>
        <v>5.8058816105011736E-3</v>
      </c>
      <c r="H8" t="s">
        <v>8</v>
      </c>
      <c r="I8">
        <f>SQRT(I7)</f>
        <v>4.7501107637163251</v>
      </c>
      <c r="K8" s="5">
        <v>1819</v>
      </c>
      <c r="L8" s="5">
        <v>26.41</v>
      </c>
      <c r="M8" s="6">
        <f t="shared" si="0"/>
        <v>25.145</v>
      </c>
      <c r="N8" s="6">
        <f t="shared" si="2"/>
        <v>23.765000000000001</v>
      </c>
      <c r="O8" s="6">
        <f t="shared" si="3"/>
        <v>2.6449999999999996</v>
      </c>
      <c r="P8" s="6">
        <f t="shared" si="4"/>
        <v>6.9960249999999977</v>
      </c>
      <c r="Q8">
        <f t="shared" si="5"/>
        <v>0.1001514577811435</v>
      </c>
    </row>
    <row r="9" spans="1:19" x14ac:dyDescent="0.25">
      <c r="A9" s="5">
        <v>1820</v>
      </c>
      <c r="B9" s="5">
        <v>22.67</v>
      </c>
      <c r="C9" s="6">
        <f t="shared" si="1"/>
        <v>24.320000000000004</v>
      </c>
      <c r="D9" s="6">
        <f t="shared" si="6"/>
        <v>24.646666666666665</v>
      </c>
      <c r="E9" s="6">
        <f t="shared" si="7"/>
        <v>-1.976666666666663</v>
      </c>
      <c r="F9" s="6">
        <f t="shared" si="8"/>
        <v>3.9072111111110965</v>
      </c>
      <c r="G9">
        <f t="shared" si="9"/>
        <v>8.71930598441404E-2</v>
      </c>
      <c r="H9" t="s">
        <v>11</v>
      </c>
      <c r="I9">
        <f>AVERAGE(G4:G102)</f>
        <v>0.15177032253356321</v>
      </c>
      <c r="K9" s="5">
        <v>1820</v>
      </c>
      <c r="L9" s="5">
        <v>22.67</v>
      </c>
      <c r="M9" s="6">
        <f t="shared" si="0"/>
        <v>24.54</v>
      </c>
      <c r="N9" s="6">
        <f t="shared" si="2"/>
        <v>25.145</v>
      </c>
      <c r="O9" s="6">
        <f t="shared" si="3"/>
        <v>-2.4749999999999979</v>
      </c>
      <c r="P9" s="6">
        <f t="shared" si="4"/>
        <v>6.1256249999999897</v>
      </c>
      <c r="Q9">
        <f t="shared" si="5"/>
        <v>0.10917512130569024</v>
      </c>
    </row>
    <row r="10" spans="1:19" x14ac:dyDescent="0.25">
      <c r="A10" s="5">
        <v>1821</v>
      </c>
      <c r="B10" s="5">
        <v>31.69</v>
      </c>
      <c r="C10" s="6">
        <f t="shared" si="1"/>
        <v>26.923333333333332</v>
      </c>
      <c r="D10" s="6">
        <f t="shared" si="6"/>
        <v>24.320000000000004</v>
      </c>
      <c r="E10" s="6">
        <f t="shared" si="7"/>
        <v>7.3699999999999974</v>
      </c>
      <c r="F10" s="6">
        <f t="shared" si="8"/>
        <v>54.316899999999961</v>
      </c>
      <c r="G10">
        <f t="shared" si="9"/>
        <v>0.23256547806879133</v>
      </c>
      <c r="K10" s="5">
        <v>1821</v>
      </c>
      <c r="L10" s="5">
        <v>31.69</v>
      </c>
      <c r="M10" s="6">
        <f t="shared" si="0"/>
        <v>27.18</v>
      </c>
      <c r="N10" s="6">
        <f t="shared" si="2"/>
        <v>24.54</v>
      </c>
      <c r="O10" s="6">
        <f t="shared" si="3"/>
        <v>7.1500000000000021</v>
      </c>
      <c r="P10" s="6">
        <f t="shared" si="4"/>
        <v>51.122500000000031</v>
      </c>
      <c r="Q10">
        <f t="shared" si="5"/>
        <v>0.22562322499211113</v>
      </c>
    </row>
    <row r="11" spans="1:19" x14ac:dyDescent="0.25">
      <c r="A11" s="5">
        <v>1822</v>
      </c>
      <c r="B11" s="5">
        <v>23.86</v>
      </c>
      <c r="C11" s="6">
        <f t="shared" si="1"/>
        <v>26.073333333333334</v>
      </c>
      <c r="D11" s="6">
        <f t="shared" si="6"/>
        <v>26.923333333333332</v>
      </c>
      <c r="E11" s="6">
        <f t="shared" si="7"/>
        <v>-3.0633333333333326</v>
      </c>
      <c r="F11" s="6">
        <f t="shared" si="8"/>
        <v>9.3840111111111071</v>
      </c>
      <c r="G11">
        <f t="shared" si="9"/>
        <v>0.12838781782620842</v>
      </c>
      <c r="K11" s="5">
        <v>1822</v>
      </c>
      <c r="L11" s="5">
        <v>23.86</v>
      </c>
      <c r="M11" s="6">
        <f t="shared" si="0"/>
        <v>27.774999999999999</v>
      </c>
      <c r="N11" s="6">
        <f t="shared" si="2"/>
        <v>27.18</v>
      </c>
      <c r="O11" s="6">
        <f t="shared" si="3"/>
        <v>-3.3200000000000003</v>
      </c>
      <c r="P11" s="6">
        <f t="shared" si="4"/>
        <v>11.022400000000001</v>
      </c>
      <c r="Q11">
        <f t="shared" si="5"/>
        <v>0.13914501257334452</v>
      </c>
    </row>
    <row r="12" spans="1:19" x14ac:dyDescent="0.25">
      <c r="A12" s="5">
        <v>1823</v>
      </c>
      <c r="B12" s="5">
        <v>24.11</v>
      </c>
      <c r="C12" s="6">
        <f t="shared" si="1"/>
        <v>26.553333333333331</v>
      </c>
      <c r="D12" s="6">
        <f t="shared" si="6"/>
        <v>26.073333333333334</v>
      </c>
      <c r="E12" s="6">
        <f t="shared" si="7"/>
        <v>-1.9633333333333347</v>
      </c>
      <c r="F12" s="6">
        <f t="shared" si="8"/>
        <v>3.8546777777777832</v>
      </c>
      <c r="G12">
        <f t="shared" si="9"/>
        <v>8.1432324070233708E-2</v>
      </c>
      <c r="K12" s="5">
        <v>1823</v>
      </c>
      <c r="L12" s="5">
        <v>24.11</v>
      </c>
      <c r="M12" s="6">
        <f t="shared" si="0"/>
        <v>23.984999999999999</v>
      </c>
      <c r="N12" s="6">
        <f t="shared" si="2"/>
        <v>27.774999999999999</v>
      </c>
      <c r="O12" s="6">
        <f t="shared" si="3"/>
        <v>-3.6649999999999991</v>
      </c>
      <c r="P12" s="6">
        <f t="shared" si="4"/>
        <v>13.432224999999994</v>
      </c>
      <c r="Q12">
        <f t="shared" si="5"/>
        <v>0.15201161343840727</v>
      </c>
    </row>
    <row r="13" spans="1:19" x14ac:dyDescent="0.25">
      <c r="A13" s="5">
        <v>1824</v>
      </c>
      <c r="B13" s="5">
        <v>32.43</v>
      </c>
      <c r="C13" s="6">
        <f t="shared" si="1"/>
        <v>26.8</v>
      </c>
      <c r="D13" s="6">
        <f t="shared" si="6"/>
        <v>26.553333333333331</v>
      </c>
      <c r="E13" s="6">
        <f t="shared" si="7"/>
        <v>5.8766666666666687</v>
      </c>
      <c r="F13" s="6">
        <f t="shared" si="8"/>
        <v>34.535211111111138</v>
      </c>
      <c r="G13">
        <f t="shared" si="9"/>
        <v>0.18121081303319977</v>
      </c>
      <c r="K13" s="5">
        <v>1824</v>
      </c>
      <c r="L13" s="5">
        <v>32.43</v>
      </c>
      <c r="M13" s="6">
        <f t="shared" si="0"/>
        <v>28.27</v>
      </c>
      <c r="N13" s="6">
        <f t="shared" si="2"/>
        <v>23.984999999999999</v>
      </c>
      <c r="O13" s="6">
        <f t="shared" si="3"/>
        <v>8.4450000000000003</v>
      </c>
      <c r="P13" s="6">
        <f t="shared" si="4"/>
        <v>71.318025000000006</v>
      </c>
      <c r="Q13">
        <f t="shared" si="5"/>
        <v>0.26040703052728958</v>
      </c>
    </row>
    <row r="14" spans="1:19" x14ac:dyDescent="0.25">
      <c r="A14" s="5">
        <v>1825</v>
      </c>
      <c r="B14" s="5">
        <v>23.26</v>
      </c>
      <c r="C14" s="6">
        <f t="shared" si="1"/>
        <v>26.599999999999998</v>
      </c>
      <c r="D14" s="6">
        <f t="shared" si="6"/>
        <v>26.8</v>
      </c>
      <c r="E14" s="6">
        <f t="shared" si="7"/>
        <v>-3.5399999999999991</v>
      </c>
      <c r="F14" s="6">
        <f t="shared" si="8"/>
        <v>12.531599999999994</v>
      </c>
      <c r="G14">
        <f t="shared" si="9"/>
        <v>0.15219260533104037</v>
      </c>
      <c r="K14" s="5">
        <v>1825</v>
      </c>
      <c r="L14" s="5">
        <v>23.26</v>
      </c>
      <c r="M14" s="6">
        <f t="shared" si="0"/>
        <v>27.844999999999999</v>
      </c>
      <c r="N14" s="6">
        <f t="shared" si="2"/>
        <v>28.27</v>
      </c>
      <c r="O14" s="6">
        <f t="shared" si="3"/>
        <v>-5.009999999999998</v>
      </c>
      <c r="P14" s="6">
        <f t="shared" si="4"/>
        <v>25.10009999999998</v>
      </c>
      <c r="Q14">
        <f t="shared" si="5"/>
        <v>0.21539122957867574</v>
      </c>
    </row>
    <row r="15" spans="1:19" x14ac:dyDescent="0.25">
      <c r="A15" s="5">
        <v>1826</v>
      </c>
      <c r="B15" s="5">
        <v>22.57</v>
      </c>
      <c r="C15" s="6">
        <f t="shared" si="1"/>
        <v>26.086666666666662</v>
      </c>
      <c r="D15" s="6">
        <f t="shared" si="6"/>
        <v>26.599999999999998</v>
      </c>
      <c r="E15" s="6">
        <f t="shared" si="7"/>
        <v>-4.0299999999999976</v>
      </c>
      <c r="F15" s="6">
        <f t="shared" si="8"/>
        <v>16.240899999999982</v>
      </c>
      <c r="G15">
        <f t="shared" si="9"/>
        <v>0.17855560478511287</v>
      </c>
      <c r="K15" s="5">
        <v>1826</v>
      </c>
      <c r="L15" s="5">
        <v>22.57</v>
      </c>
      <c r="M15" s="6">
        <f t="shared" si="0"/>
        <v>22.914999999999999</v>
      </c>
      <c r="N15" s="6">
        <f t="shared" si="2"/>
        <v>27.844999999999999</v>
      </c>
      <c r="O15" s="6">
        <f t="shared" si="3"/>
        <v>-5.2749999999999986</v>
      </c>
      <c r="P15" s="6">
        <f t="shared" si="4"/>
        <v>27.825624999999985</v>
      </c>
      <c r="Q15">
        <f t="shared" si="5"/>
        <v>0.23371732388125824</v>
      </c>
    </row>
    <row r="16" spans="1:19" x14ac:dyDescent="0.25">
      <c r="A16" s="5">
        <v>1827</v>
      </c>
      <c r="B16" s="5">
        <v>23</v>
      </c>
      <c r="C16" s="6">
        <f t="shared" si="1"/>
        <v>22.943333333333332</v>
      </c>
      <c r="D16" s="6">
        <f t="shared" si="6"/>
        <v>26.086666666666662</v>
      </c>
      <c r="E16" s="6">
        <f t="shared" si="7"/>
        <v>-3.0866666666666625</v>
      </c>
      <c r="F16" s="6">
        <f t="shared" si="8"/>
        <v>9.5275111111110853</v>
      </c>
      <c r="G16">
        <f t="shared" si="9"/>
        <v>0.13420289855072445</v>
      </c>
      <c r="K16" s="5">
        <v>1827</v>
      </c>
      <c r="L16" s="5">
        <v>23</v>
      </c>
      <c r="M16" s="6">
        <f t="shared" si="0"/>
        <v>22.785</v>
      </c>
      <c r="N16" s="6">
        <f t="shared" si="2"/>
        <v>22.914999999999999</v>
      </c>
      <c r="O16" s="6">
        <f t="shared" si="3"/>
        <v>8.5000000000000853E-2</v>
      </c>
      <c r="P16" s="6">
        <f t="shared" si="4"/>
        <v>7.2250000000001454E-3</v>
      </c>
      <c r="Q16">
        <f t="shared" si="5"/>
        <v>3.6956521739130803E-3</v>
      </c>
    </row>
    <row r="17" spans="1:17" x14ac:dyDescent="0.25">
      <c r="A17" s="5">
        <v>1828</v>
      </c>
      <c r="B17" s="5">
        <v>27.88</v>
      </c>
      <c r="C17" s="6">
        <f t="shared" si="1"/>
        <v>24.483333333333334</v>
      </c>
      <c r="D17" s="6">
        <f t="shared" si="6"/>
        <v>22.943333333333332</v>
      </c>
      <c r="E17" s="6">
        <f t="shared" si="7"/>
        <v>4.9366666666666674</v>
      </c>
      <c r="F17" s="6">
        <f t="shared" si="8"/>
        <v>24.370677777777786</v>
      </c>
      <c r="G17">
        <f t="shared" si="9"/>
        <v>0.17706838833094216</v>
      </c>
      <c r="K17" s="5">
        <v>1828</v>
      </c>
      <c r="L17" s="5">
        <v>27.88</v>
      </c>
      <c r="M17" s="6">
        <f t="shared" si="0"/>
        <v>25.439999999999998</v>
      </c>
      <c r="N17" s="6">
        <f t="shared" si="2"/>
        <v>22.785</v>
      </c>
      <c r="O17" s="6">
        <f t="shared" si="3"/>
        <v>5.0949999999999989</v>
      </c>
      <c r="P17" s="6">
        <f t="shared" si="4"/>
        <v>25.95902499999999</v>
      </c>
      <c r="Q17">
        <f t="shared" si="5"/>
        <v>0.18274748923959824</v>
      </c>
    </row>
    <row r="18" spans="1:17" x14ac:dyDescent="0.25">
      <c r="A18" s="5">
        <v>1829</v>
      </c>
      <c r="B18" s="5">
        <v>25.32</v>
      </c>
      <c r="C18" s="6">
        <f t="shared" si="1"/>
        <v>25.399999999999995</v>
      </c>
      <c r="D18" s="6">
        <f t="shared" si="6"/>
        <v>24.483333333333334</v>
      </c>
      <c r="E18" s="6">
        <f t="shared" si="7"/>
        <v>0.836666666666666</v>
      </c>
      <c r="F18" s="6">
        <f t="shared" si="8"/>
        <v>0.70001111111111003</v>
      </c>
      <c r="G18">
        <f t="shared" si="9"/>
        <v>3.3043707214323301E-2</v>
      </c>
      <c r="K18" s="5">
        <v>1829</v>
      </c>
      <c r="L18" s="5">
        <v>25.32</v>
      </c>
      <c r="M18" s="6">
        <f t="shared" si="0"/>
        <v>26.6</v>
      </c>
      <c r="N18" s="6">
        <f t="shared" si="2"/>
        <v>25.439999999999998</v>
      </c>
      <c r="O18" s="6">
        <f t="shared" si="3"/>
        <v>-0.11999999999999744</v>
      </c>
      <c r="P18" s="6">
        <f t="shared" si="4"/>
        <v>1.4399999999999386E-2</v>
      </c>
      <c r="Q18">
        <f t="shared" si="5"/>
        <v>4.7393364928908941E-3</v>
      </c>
    </row>
    <row r="19" spans="1:17" x14ac:dyDescent="0.25">
      <c r="A19" s="5">
        <v>1830</v>
      </c>
      <c r="B19" s="5">
        <v>25.08</v>
      </c>
      <c r="C19" s="6">
        <f t="shared" si="1"/>
        <v>26.093333333333334</v>
      </c>
      <c r="D19" s="6">
        <f t="shared" si="6"/>
        <v>25.399999999999995</v>
      </c>
      <c r="E19" s="6">
        <f t="shared" si="7"/>
        <v>-0.31999999999999673</v>
      </c>
      <c r="F19" s="6">
        <f t="shared" si="8"/>
        <v>0.10239999999999791</v>
      </c>
      <c r="G19">
        <f t="shared" si="9"/>
        <v>1.2759170653907366E-2</v>
      </c>
      <c r="K19" s="5">
        <v>1830</v>
      </c>
      <c r="L19" s="5">
        <v>25.08</v>
      </c>
      <c r="M19" s="6">
        <f t="shared" si="0"/>
        <v>25.2</v>
      </c>
      <c r="N19" s="6">
        <f t="shared" si="2"/>
        <v>26.6</v>
      </c>
      <c r="O19" s="6">
        <f t="shared" si="3"/>
        <v>-1.5200000000000031</v>
      </c>
      <c r="P19" s="6">
        <f t="shared" si="4"/>
        <v>2.3104000000000093</v>
      </c>
      <c r="Q19">
        <f t="shared" si="5"/>
        <v>6.0606060606060733E-2</v>
      </c>
    </row>
    <row r="20" spans="1:17" x14ac:dyDescent="0.25">
      <c r="A20" s="5">
        <v>1831</v>
      </c>
      <c r="B20" s="5">
        <v>27.76</v>
      </c>
      <c r="C20" s="6">
        <f t="shared" si="1"/>
        <v>26.053333333333331</v>
      </c>
      <c r="D20" s="6">
        <f t="shared" si="6"/>
        <v>26.093333333333334</v>
      </c>
      <c r="E20" s="6">
        <f t="shared" si="7"/>
        <v>1.6666666666666679</v>
      </c>
      <c r="F20" s="6">
        <f t="shared" si="8"/>
        <v>2.7777777777777817</v>
      </c>
      <c r="G20">
        <f t="shared" si="9"/>
        <v>6.0038424591738755E-2</v>
      </c>
      <c r="K20" s="5">
        <v>1831</v>
      </c>
      <c r="L20" s="5">
        <v>27.76</v>
      </c>
      <c r="M20" s="6">
        <f t="shared" si="0"/>
        <v>26.42</v>
      </c>
      <c r="N20" s="6">
        <f t="shared" si="2"/>
        <v>25.2</v>
      </c>
      <c r="O20" s="6">
        <f t="shared" si="3"/>
        <v>2.5600000000000023</v>
      </c>
      <c r="P20" s="6">
        <f t="shared" si="4"/>
        <v>6.5536000000000119</v>
      </c>
      <c r="Q20">
        <f t="shared" si="5"/>
        <v>9.221902017291074E-2</v>
      </c>
    </row>
    <row r="21" spans="1:17" x14ac:dyDescent="0.25">
      <c r="A21" s="5">
        <v>1832</v>
      </c>
      <c r="B21" s="5">
        <v>19.82</v>
      </c>
      <c r="C21" s="6">
        <f t="shared" si="1"/>
        <v>24.22</v>
      </c>
      <c r="D21" s="6">
        <f t="shared" si="6"/>
        <v>26.053333333333331</v>
      </c>
      <c r="E21" s="6">
        <f t="shared" si="7"/>
        <v>-6.2333333333333307</v>
      </c>
      <c r="F21" s="6">
        <f t="shared" si="8"/>
        <v>38.854444444444411</v>
      </c>
      <c r="G21">
        <f t="shared" si="9"/>
        <v>0.3144971409350823</v>
      </c>
      <c r="K21" s="5">
        <v>1832</v>
      </c>
      <c r="L21" s="5">
        <v>19.82</v>
      </c>
      <c r="M21" s="6">
        <f t="shared" si="0"/>
        <v>23.79</v>
      </c>
      <c r="N21" s="6">
        <f t="shared" si="2"/>
        <v>26.42</v>
      </c>
      <c r="O21" s="6">
        <f t="shared" si="3"/>
        <v>-6.6000000000000014</v>
      </c>
      <c r="P21" s="6">
        <f t="shared" si="4"/>
        <v>43.560000000000016</v>
      </c>
      <c r="Q21">
        <f t="shared" si="5"/>
        <v>0.33299697275479323</v>
      </c>
    </row>
    <row r="22" spans="1:17" x14ac:dyDescent="0.25">
      <c r="A22" s="5">
        <v>1833</v>
      </c>
      <c r="B22" s="5">
        <v>24.78</v>
      </c>
      <c r="C22" s="6">
        <f t="shared" si="1"/>
        <v>24.12</v>
      </c>
      <c r="D22" s="6">
        <f t="shared" si="6"/>
        <v>24.22</v>
      </c>
      <c r="E22" s="6">
        <f t="shared" si="7"/>
        <v>0.56000000000000227</v>
      </c>
      <c r="F22" s="6">
        <f t="shared" si="8"/>
        <v>0.31360000000000254</v>
      </c>
      <c r="G22">
        <f t="shared" si="9"/>
        <v>2.2598870056497265E-2</v>
      </c>
      <c r="K22" s="5">
        <v>1833</v>
      </c>
      <c r="L22" s="5">
        <v>24.78</v>
      </c>
      <c r="M22" s="6">
        <f t="shared" si="0"/>
        <v>22.3</v>
      </c>
      <c r="N22" s="6">
        <f t="shared" si="2"/>
        <v>23.79</v>
      </c>
      <c r="O22" s="6">
        <f t="shared" si="3"/>
        <v>0.99000000000000199</v>
      </c>
      <c r="P22" s="6">
        <f t="shared" si="4"/>
        <v>0.98010000000000397</v>
      </c>
      <c r="Q22">
        <f t="shared" si="5"/>
        <v>3.9951573849879012E-2</v>
      </c>
    </row>
    <row r="23" spans="1:17" x14ac:dyDescent="0.25">
      <c r="A23" s="5">
        <v>1834</v>
      </c>
      <c r="B23" s="5">
        <v>20.12</v>
      </c>
      <c r="C23" s="6">
        <f t="shared" si="1"/>
        <v>21.573333333333334</v>
      </c>
      <c r="D23" s="6">
        <f t="shared" si="6"/>
        <v>24.12</v>
      </c>
      <c r="E23" s="6">
        <f t="shared" si="7"/>
        <v>-4</v>
      </c>
      <c r="F23" s="6">
        <f t="shared" si="8"/>
        <v>16</v>
      </c>
      <c r="G23">
        <f t="shared" si="9"/>
        <v>0.19880715705765406</v>
      </c>
      <c r="K23" s="5">
        <v>1834</v>
      </c>
      <c r="L23" s="5">
        <v>20.12</v>
      </c>
      <c r="M23" s="6">
        <f t="shared" si="0"/>
        <v>22.450000000000003</v>
      </c>
      <c r="N23" s="6">
        <f t="shared" si="2"/>
        <v>22.3</v>
      </c>
      <c r="O23" s="6">
        <f t="shared" si="3"/>
        <v>-2.1799999999999997</v>
      </c>
      <c r="P23" s="6">
        <f t="shared" si="4"/>
        <v>4.7523999999999988</v>
      </c>
      <c r="Q23">
        <f t="shared" si="5"/>
        <v>0.10834990059642145</v>
      </c>
    </row>
    <row r="24" spans="1:17" x14ac:dyDescent="0.25">
      <c r="A24" s="5">
        <v>1835</v>
      </c>
      <c r="B24" s="5">
        <v>24.34</v>
      </c>
      <c r="C24" s="6">
        <f t="shared" si="1"/>
        <v>23.080000000000002</v>
      </c>
      <c r="D24" s="6">
        <f t="shared" si="6"/>
        <v>21.573333333333334</v>
      </c>
      <c r="E24" s="6">
        <f t="shared" si="7"/>
        <v>2.7666666666666657</v>
      </c>
      <c r="F24" s="6">
        <f t="shared" si="8"/>
        <v>7.6544444444444393</v>
      </c>
      <c r="G24">
        <f t="shared" si="9"/>
        <v>0.11366748835935356</v>
      </c>
      <c r="K24" s="5">
        <v>1835</v>
      </c>
      <c r="L24" s="5">
        <v>24.34</v>
      </c>
      <c r="M24" s="6">
        <f t="shared" si="0"/>
        <v>22.23</v>
      </c>
      <c r="N24" s="6">
        <f t="shared" si="2"/>
        <v>22.450000000000003</v>
      </c>
      <c r="O24" s="6">
        <f t="shared" si="3"/>
        <v>1.889999999999997</v>
      </c>
      <c r="P24" s="6">
        <f t="shared" si="4"/>
        <v>3.5720999999999887</v>
      </c>
      <c r="Q24">
        <f t="shared" si="5"/>
        <v>7.7649958915365525E-2</v>
      </c>
    </row>
    <row r="25" spans="1:17" x14ac:dyDescent="0.25">
      <c r="A25" s="5">
        <v>1836</v>
      </c>
      <c r="B25" s="5">
        <v>27.42</v>
      </c>
      <c r="C25" s="6">
        <f t="shared" si="1"/>
        <v>23.959999999999997</v>
      </c>
      <c r="D25" s="6">
        <f t="shared" si="6"/>
        <v>23.080000000000002</v>
      </c>
      <c r="E25" s="6">
        <f t="shared" si="7"/>
        <v>4.34</v>
      </c>
      <c r="F25" s="6">
        <f t="shared" si="8"/>
        <v>18.835599999999999</v>
      </c>
      <c r="G25">
        <f t="shared" si="9"/>
        <v>0.15827862873814733</v>
      </c>
      <c r="K25" s="5">
        <v>1836</v>
      </c>
      <c r="L25" s="5">
        <v>27.42</v>
      </c>
      <c r="M25" s="6">
        <f t="shared" si="0"/>
        <v>25.880000000000003</v>
      </c>
      <c r="N25" s="6">
        <f t="shared" si="2"/>
        <v>22.23</v>
      </c>
      <c r="O25" s="6">
        <f t="shared" si="3"/>
        <v>5.1900000000000013</v>
      </c>
      <c r="P25" s="6">
        <f t="shared" si="4"/>
        <v>26.936100000000014</v>
      </c>
      <c r="Q25">
        <f t="shared" si="5"/>
        <v>0.18927789934354489</v>
      </c>
    </row>
    <row r="26" spans="1:17" x14ac:dyDescent="0.25">
      <c r="A26" s="5">
        <v>1837</v>
      </c>
      <c r="B26" s="5">
        <v>19.440000000000001</v>
      </c>
      <c r="C26" s="6">
        <f t="shared" si="1"/>
        <v>23.733333333333334</v>
      </c>
      <c r="D26" s="6">
        <f t="shared" si="6"/>
        <v>23.959999999999997</v>
      </c>
      <c r="E26" s="6">
        <f t="shared" si="7"/>
        <v>-4.519999999999996</v>
      </c>
      <c r="F26" s="6">
        <f t="shared" si="8"/>
        <v>20.430399999999963</v>
      </c>
      <c r="G26">
        <f t="shared" si="9"/>
        <v>0.2325102880658434</v>
      </c>
      <c r="K26" s="5">
        <v>1837</v>
      </c>
      <c r="L26" s="5">
        <v>19.440000000000001</v>
      </c>
      <c r="M26" s="6">
        <f t="shared" si="0"/>
        <v>23.43</v>
      </c>
      <c r="N26" s="6">
        <f t="shared" si="2"/>
        <v>25.880000000000003</v>
      </c>
      <c r="O26" s="6">
        <f t="shared" si="3"/>
        <v>-6.4400000000000013</v>
      </c>
      <c r="P26" s="6">
        <f t="shared" si="4"/>
        <v>41.473600000000019</v>
      </c>
      <c r="Q26">
        <f t="shared" si="5"/>
        <v>0.3312757201646091</v>
      </c>
    </row>
    <row r="27" spans="1:17" x14ac:dyDescent="0.25">
      <c r="A27" s="5">
        <v>1838</v>
      </c>
      <c r="B27" s="5">
        <v>21.63</v>
      </c>
      <c r="C27" s="6">
        <f t="shared" si="1"/>
        <v>22.83</v>
      </c>
      <c r="D27" s="6">
        <f t="shared" si="6"/>
        <v>23.733333333333334</v>
      </c>
      <c r="E27" s="6">
        <f t="shared" si="7"/>
        <v>-2.1033333333333353</v>
      </c>
      <c r="F27" s="6">
        <f t="shared" si="8"/>
        <v>4.4240111111111196</v>
      </c>
      <c r="G27">
        <f t="shared" si="9"/>
        <v>9.7241485591000251E-2</v>
      </c>
      <c r="K27" s="5">
        <v>1838</v>
      </c>
      <c r="L27" s="5">
        <v>21.63</v>
      </c>
      <c r="M27" s="6">
        <f t="shared" si="0"/>
        <v>20.535</v>
      </c>
      <c r="N27" s="6">
        <f t="shared" si="2"/>
        <v>23.43</v>
      </c>
      <c r="O27" s="6">
        <f t="shared" si="3"/>
        <v>-1.8000000000000007</v>
      </c>
      <c r="P27" s="6">
        <f t="shared" si="4"/>
        <v>3.2400000000000024</v>
      </c>
      <c r="Q27">
        <f t="shared" si="5"/>
        <v>8.3217753120665774E-2</v>
      </c>
    </row>
    <row r="28" spans="1:17" x14ac:dyDescent="0.25">
      <c r="A28" s="5">
        <v>1839</v>
      </c>
      <c r="B28" s="5">
        <v>27.49</v>
      </c>
      <c r="C28" s="6">
        <f t="shared" si="1"/>
        <v>22.853333333333335</v>
      </c>
      <c r="D28" s="6">
        <f t="shared" si="6"/>
        <v>22.83</v>
      </c>
      <c r="E28" s="6">
        <f t="shared" si="7"/>
        <v>4.66</v>
      </c>
      <c r="F28" s="6">
        <f t="shared" si="8"/>
        <v>21.715600000000002</v>
      </c>
      <c r="G28">
        <f t="shared" si="9"/>
        <v>0.16951618770461988</v>
      </c>
      <c r="K28" s="5">
        <v>1839</v>
      </c>
      <c r="L28" s="5">
        <v>27.49</v>
      </c>
      <c r="M28" s="6">
        <f t="shared" si="0"/>
        <v>24.56</v>
      </c>
      <c r="N28" s="6">
        <f t="shared" si="2"/>
        <v>20.535</v>
      </c>
      <c r="O28" s="6">
        <f t="shared" si="3"/>
        <v>6.9549999999999983</v>
      </c>
      <c r="P28" s="6">
        <f t="shared" si="4"/>
        <v>48.372024999999979</v>
      </c>
      <c r="Q28">
        <f t="shared" si="5"/>
        <v>0.2530010913059294</v>
      </c>
    </row>
    <row r="29" spans="1:17" x14ac:dyDescent="0.25">
      <c r="A29" s="5">
        <v>1840</v>
      </c>
      <c r="B29" s="5">
        <v>19.43</v>
      </c>
      <c r="C29" s="6">
        <f t="shared" si="1"/>
        <v>22.849999999999998</v>
      </c>
      <c r="D29" s="6">
        <f t="shared" si="6"/>
        <v>22.853333333333335</v>
      </c>
      <c r="E29" s="6">
        <f t="shared" si="7"/>
        <v>-3.4233333333333356</v>
      </c>
      <c r="F29" s="6">
        <f t="shared" si="8"/>
        <v>11.719211111111127</v>
      </c>
      <c r="G29">
        <f t="shared" si="9"/>
        <v>0.17618802539029005</v>
      </c>
      <c r="K29" s="5">
        <v>1840</v>
      </c>
      <c r="L29" s="5">
        <v>19.43</v>
      </c>
      <c r="M29" s="6">
        <f t="shared" si="0"/>
        <v>23.46</v>
      </c>
      <c r="N29" s="6">
        <f t="shared" si="2"/>
        <v>24.56</v>
      </c>
      <c r="O29" s="6">
        <f t="shared" si="3"/>
        <v>-5.129999999999999</v>
      </c>
      <c r="P29" s="6">
        <f t="shared" si="4"/>
        <v>26.31689999999999</v>
      </c>
      <c r="Q29">
        <f t="shared" si="5"/>
        <v>0.26402470406587747</v>
      </c>
    </row>
    <row r="30" spans="1:17" x14ac:dyDescent="0.25">
      <c r="A30" s="5">
        <v>1841</v>
      </c>
      <c r="B30" s="5">
        <v>31.13</v>
      </c>
      <c r="C30" s="6">
        <f t="shared" si="1"/>
        <v>26.016666666666666</v>
      </c>
      <c r="D30" s="6">
        <f t="shared" si="6"/>
        <v>22.849999999999998</v>
      </c>
      <c r="E30" s="6">
        <f t="shared" si="7"/>
        <v>8.2800000000000011</v>
      </c>
      <c r="F30" s="6">
        <f t="shared" si="8"/>
        <v>68.55840000000002</v>
      </c>
      <c r="G30">
        <f t="shared" si="9"/>
        <v>0.26598136845486675</v>
      </c>
      <c r="K30" s="5">
        <v>1841</v>
      </c>
      <c r="L30" s="5">
        <v>31.13</v>
      </c>
      <c r="M30" s="6">
        <f t="shared" si="0"/>
        <v>25.28</v>
      </c>
      <c r="N30" s="6">
        <f t="shared" si="2"/>
        <v>23.46</v>
      </c>
      <c r="O30" s="6">
        <f t="shared" si="3"/>
        <v>7.6699999999999982</v>
      </c>
      <c r="P30" s="6">
        <f t="shared" si="4"/>
        <v>58.828899999999969</v>
      </c>
      <c r="Q30">
        <f t="shared" si="5"/>
        <v>0.24638612271121099</v>
      </c>
    </row>
    <row r="31" spans="1:17" x14ac:dyDescent="0.25">
      <c r="A31" s="5">
        <v>1842</v>
      </c>
      <c r="B31" s="5">
        <v>23.09</v>
      </c>
      <c r="C31" s="6">
        <f t="shared" si="1"/>
        <v>24.55</v>
      </c>
      <c r="D31" s="6">
        <f t="shared" si="6"/>
        <v>26.016666666666666</v>
      </c>
      <c r="E31" s="6">
        <f t="shared" si="7"/>
        <v>-2.9266666666666659</v>
      </c>
      <c r="F31" s="6">
        <f t="shared" si="8"/>
        <v>8.5653777777777726</v>
      </c>
      <c r="G31">
        <f t="shared" si="9"/>
        <v>0.12675039699725707</v>
      </c>
      <c r="K31" s="5">
        <v>1842</v>
      </c>
      <c r="L31" s="5">
        <v>23.09</v>
      </c>
      <c r="M31" s="6">
        <f t="shared" si="0"/>
        <v>27.11</v>
      </c>
      <c r="N31" s="6">
        <f t="shared" si="2"/>
        <v>25.28</v>
      </c>
      <c r="O31" s="6">
        <f t="shared" si="3"/>
        <v>-2.1900000000000013</v>
      </c>
      <c r="P31" s="6">
        <f t="shared" si="4"/>
        <v>4.7961000000000054</v>
      </c>
      <c r="Q31">
        <f t="shared" si="5"/>
        <v>9.484625378951933E-2</v>
      </c>
    </row>
    <row r="32" spans="1:17" x14ac:dyDescent="0.25">
      <c r="A32" s="5">
        <v>1843</v>
      </c>
      <c r="B32" s="5">
        <v>25.85</v>
      </c>
      <c r="C32" s="6">
        <f t="shared" si="1"/>
        <v>26.689999999999998</v>
      </c>
      <c r="D32" s="6">
        <f t="shared" si="6"/>
        <v>24.55</v>
      </c>
      <c r="E32" s="6">
        <f t="shared" si="7"/>
        <v>1.3000000000000007</v>
      </c>
      <c r="F32" s="6">
        <f t="shared" si="8"/>
        <v>1.6900000000000019</v>
      </c>
      <c r="G32">
        <f t="shared" si="9"/>
        <v>5.0290135396518401E-2</v>
      </c>
      <c r="K32" s="5">
        <v>1843</v>
      </c>
      <c r="L32" s="5">
        <v>25.85</v>
      </c>
      <c r="M32" s="6">
        <f t="shared" si="0"/>
        <v>24.47</v>
      </c>
      <c r="N32" s="6">
        <f t="shared" si="2"/>
        <v>27.11</v>
      </c>
      <c r="O32" s="6">
        <f t="shared" si="3"/>
        <v>-1.259999999999998</v>
      </c>
      <c r="P32" s="6">
        <f t="shared" si="4"/>
        <v>1.587599999999995</v>
      </c>
      <c r="Q32">
        <f t="shared" si="5"/>
        <v>4.8742746615086964E-2</v>
      </c>
    </row>
    <row r="33" spans="1:17" x14ac:dyDescent="0.25">
      <c r="A33" s="5">
        <v>1844</v>
      </c>
      <c r="B33" s="5">
        <v>22.65</v>
      </c>
      <c r="C33" s="6">
        <f t="shared" si="1"/>
        <v>23.863333333333333</v>
      </c>
      <c r="D33" s="6">
        <f t="shared" si="6"/>
        <v>26.689999999999998</v>
      </c>
      <c r="E33" s="6">
        <f t="shared" si="7"/>
        <v>-4.0399999999999991</v>
      </c>
      <c r="F33" s="6">
        <f t="shared" si="8"/>
        <v>16.321599999999993</v>
      </c>
      <c r="G33">
        <f t="shared" si="9"/>
        <v>0.17836644591611475</v>
      </c>
      <c r="K33" s="5">
        <v>1844</v>
      </c>
      <c r="L33" s="5">
        <v>22.65</v>
      </c>
      <c r="M33" s="6">
        <f t="shared" si="0"/>
        <v>24.25</v>
      </c>
      <c r="N33" s="6">
        <f t="shared" si="2"/>
        <v>24.47</v>
      </c>
      <c r="O33" s="6">
        <f t="shared" si="3"/>
        <v>-1.8200000000000003</v>
      </c>
      <c r="P33" s="6">
        <f t="shared" si="4"/>
        <v>3.3124000000000011</v>
      </c>
      <c r="Q33">
        <f t="shared" si="5"/>
        <v>8.0353200883002227E-2</v>
      </c>
    </row>
    <row r="34" spans="1:17" x14ac:dyDescent="0.25">
      <c r="A34" s="5">
        <v>1845</v>
      </c>
      <c r="B34" s="5">
        <v>22.75</v>
      </c>
      <c r="C34" s="6">
        <f t="shared" si="1"/>
        <v>23.75</v>
      </c>
      <c r="D34" s="6">
        <f t="shared" si="6"/>
        <v>23.863333333333333</v>
      </c>
      <c r="E34" s="6">
        <f t="shared" si="7"/>
        <v>-1.1133333333333333</v>
      </c>
      <c r="F34" s="6">
        <f t="shared" si="8"/>
        <v>1.239511111111111</v>
      </c>
      <c r="G34">
        <f t="shared" si="9"/>
        <v>4.8937728937728936E-2</v>
      </c>
      <c r="K34" s="5">
        <v>1845</v>
      </c>
      <c r="L34" s="5">
        <v>22.75</v>
      </c>
      <c r="M34" s="6">
        <f t="shared" si="0"/>
        <v>22.7</v>
      </c>
      <c r="N34" s="6">
        <f t="shared" si="2"/>
        <v>24.25</v>
      </c>
      <c r="O34" s="6">
        <f t="shared" si="3"/>
        <v>-1.5</v>
      </c>
      <c r="P34" s="6">
        <f t="shared" si="4"/>
        <v>2.25</v>
      </c>
      <c r="Q34">
        <f t="shared" si="5"/>
        <v>6.5934065934065936E-2</v>
      </c>
    </row>
    <row r="35" spans="1:17" x14ac:dyDescent="0.25">
      <c r="A35" s="5">
        <v>1846</v>
      </c>
      <c r="B35" s="5">
        <v>26.36</v>
      </c>
      <c r="C35" s="6">
        <f t="shared" si="1"/>
        <v>23.919999999999998</v>
      </c>
      <c r="D35" s="6">
        <f t="shared" si="6"/>
        <v>23.75</v>
      </c>
      <c r="E35" s="6">
        <f t="shared" si="7"/>
        <v>2.6099999999999994</v>
      </c>
      <c r="F35" s="6">
        <f t="shared" si="8"/>
        <v>6.8120999999999974</v>
      </c>
      <c r="G35">
        <f t="shared" si="9"/>
        <v>9.9013657056145662E-2</v>
      </c>
      <c r="K35" s="5">
        <v>1846</v>
      </c>
      <c r="L35" s="5">
        <v>26.36</v>
      </c>
      <c r="M35" s="6">
        <f t="shared" si="0"/>
        <v>24.555</v>
      </c>
      <c r="N35" s="6">
        <f t="shared" si="2"/>
        <v>22.7</v>
      </c>
      <c r="O35" s="6">
        <f t="shared" si="3"/>
        <v>3.66</v>
      </c>
      <c r="P35" s="6">
        <f t="shared" si="4"/>
        <v>13.395600000000002</v>
      </c>
      <c r="Q35">
        <f t="shared" si="5"/>
        <v>0.13884673748103188</v>
      </c>
    </row>
    <row r="36" spans="1:17" x14ac:dyDescent="0.25">
      <c r="A36" s="5">
        <v>1847</v>
      </c>
      <c r="B36" s="5">
        <v>17.7</v>
      </c>
      <c r="C36" s="6">
        <f t="shared" si="1"/>
        <v>22.27</v>
      </c>
      <c r="D36" s="6">
        <f t="shared" si="6"/>
        <v>23.919999999999998</v>
      </c>
      <c r="E36" s="6">
        <f t="shared" si="7"/>
        <v>-6.2199999999999989</v>
      </c>
      <c r="F36" s="6">
        <f t="shared" si="8"/>
        <v>38.688399999999987</v>
      </c>
      <c r="G36">
        <f t="shared" si="9"/>
        <v>0.35141242937853101</v>
      </c>
      <c r="K36" s="5">
        <v>1847</v>
      </c>
      <c r="L36" s="5">
        <v>17.7</v>
      </c>
      <c r="M36" s="6">
        <f t="shared" si="0"/>
        <v>22.03</v>
      </c>
      <c r="N36" s="6">
        <f t="shared" si="2"/>
        <v>24.555</v>
      </c>
      <c r="O36" s="6">
        <f t="shared" si="3"/>
        <v>-6.8550000000000004</v>
      </c>
      <c r="P36" s="6">
        <f t="shared" si="4"/>
        <v>46.991025000000008</v>
      </c>
      <c r="Q36">
        <f t="shared" si="5"/>
        <v>0.3872881355932204</v>
      </c>
    </row>
    <row r="37" spans="1:17" x14ac:dyDescent="0.25">
      <c r="A37" s="5">
        <v>1848</v>
      </c>
      <c r="B37" s="5">
        <v>29.81</v>
      </c>
      <c r="C37" s="6">
        <f t="shared" si="1"/>
        <v>24.623333333333335</v>
      </c>
      <c r="D37" s="6">
        <f t="shared" si="6"/>
        <v>22.27</v>
      </c>
      <c r="E37" s="6">
        <f t="shared" si="7"/>
        <v>7.5399999999999991</v>
      </c>
      <c r="F37" s="6">
        <f t="shared" si="8"/>
        <v>56.851599999999991</v>
      </c>
      <c r="G37">
        <f t="shared" si="9"/>
        <v>0.25293525662529348</v>
      </c>
      <c r="K37" s="5">
        <v>1848</v>
      </c>
      <c r="L37" s="5">
        <v>29.81</v>
      </c>
      <c r="M37" s="6">
        <f t="shared" si="0"/>
        <v>23.754999999999999</v>
      </c>
      <c r="N37" s="6">
        <f t="shared" si="2"/>
        <v>22.03</v>
      </c>
      <c r="O37" s="6">
        <f t="shared" si="3"/>
        <v>7.7799999999999976</v>
      </c>
      <c r="P37" s="6">
        <f t="shared" si="4"/>
        <v>60.528399999999962</v>
      </c>
      <c r="Q37">
        <f t="shared" si="5"/>
        <v>0.26098624622609856</v>
      </c>
    </row>
    <row r="38" spans="1:17" x14ac:dyDescent="0.25">
      <c r="A38" s="5">
        <v>1849</v>
      </c>
      <c r="B38" s="5">
        <v>22.93</v>
      </c>
      <c r="C38" s="6">
        <f t="shared" si="1"/>
        <v>23.48</v>
      </c>
      <c r="D38" s="6">
        <f t="shared" si="6"/>
        <v>24.623333333333335</v>
      </c>
      <c r="E38" s="6">
        <f t="shared" si="7"/>
        <v>-1.6933333333333351</v>
      </c>
      <c r="F38" s="6">
        <f t="shared" si="8"/>
        <v>2.8673777777777838</v>
      </c>
      <c r="G38">
        <f t="shared" si="9"/>
        <v>7.3847943014973189E-2</v>
      </c>
      <c r="K38" s="5">
        <v>1849</v>
      </c>
      <c r="L38" s="5">
        <v>22.93</v>
      </c>
      <c r="M38" s="6">
        <f t="shared" si="0"/>
        <v>26.369999999999997</v>
      </c>
      <c r="N38" s="6">
        <f t="shared" si="2"/>
        <v>23.754999999999999</v>
      </c>
      <c r="O38" s="6">
        <f t="shared" si="3"/>
        <v>-0.82499999999999929</v>
      </c>
      <c r="P38" s="6">
        <f t="shared" si="4"/>
        <v>0.68062499999999881</v>
      </c>
      <c r="Q38">
        <f t="shared" si="5"/>
        <v>3.5979066724814622E-2</v>
      </c>
    </row>
    <row r="39" spans="1:17" x14ac:dyDescent="0.25">
      <c r="A39" s="5">
        <v>1850</v>
      </c>
      <c r="B39" s="5">
        <v>19.22</v>
      </c>
      <c r="C39" s="6">
        <f t="shared" si="1"/>
        <v>23.986666666666665</v>
      </c>
      <c r="D39" s="6">
        <f t="shared" si="6"/>
        <v>23.48</v>
      </c>
      <c r="E39" s="6">
        <f t="shared" si="7"/>
        <v>-4.2600000000000016</v>
      </c>
      <c r="F39" s="6">
        <f t="shared" si="8"/>
        <v>18.147600000000015</v>
      </c>
      <c r="G39">
        <f t="shared" si="9"/>
        <v>0.22164412070759634</v>
      </c>
      <c r="K39" s="5">
        <v>1850</v>
      </c>
      <c r="L39" s="5">
        <v>19.22</v>
      </c>
      <c r="M39" s="6">
        <f t="shared" si="0"/>
        <v>21.074999999999999</v>
      </c>
      <c r="N39" s="6">
        <f t="shared" si="2"/>
        <v>26.369999999999997</v>
      </c>
      <c r="O39" s="6">
        <f t="shared" si="3"/>
        <v>-7.1499999999999986</v>
      </c>
      <c r="P39" s="6">
        <f t="shared" si="4"/>
        <v>51.122499999999981</v>
      </c>
      <c r="Q39">
        <f t="shared" si="5"/>
        <v>0.37200832466181055</v>
      </c>
    </row>
    <row r="40" spans="1:17" x14ac:dyDescent="0.25">
      <c r="A40" s="5">
        <v>1851</v>
      </c>
      <c r="B40" s="5">
        <v>20.63</v>
      </c>
      <c r="C40" s="6">
        <f t="shared" si="1"/>
        <v>20.926666666666666</v>
      </c>
      <c r="D40" s="6">
        <f t="shared" si="6"/>
        <v>23.986666666666665</v>
      </c>
      <c r="E40" s="6">
        <f t="shared" si="7"/>
        <v>-3.3566666666666656</v>
      </c>
      <c r="F40" s="6">
        <f t="shared" si="8"/>
        <v>11.267211111111104</v>
      </c>
      <c r="G40">
        <f t="shared" si="9"/>
        <v>0.16270803037647436</v>
      </c>
      <c r="K40" s="5">
        <v>1851</v>
      </c>
      <c r="L40" s="5">
        <v>20.63</v>
      </c>
      <c r="M40" s="6">
        <f t="shared" si="0"/>
        <v>19.924999999999997</v>
      </c>
      <c r="N40" s="6">
        <f t="shared" si="2"/>
        <v>21.074999999999999</v>
      </c>
      <c r="O40" s="6">
        <f t="shared" si="3"/>
        <v>-0.44500000000000028</v>
      </c>
      <c r="P40" s="6">
        <f t="shared" si="4"/>
        <v>0.19802500000000026</v>
      </c>
      <c r="Q40">
        <f t="shared" si="5"/>
        <v>2.1570528356762011E-2</v>
      </c>
    </row>
    <row r="41" spans="1:17" x14ac:dyDescent="0.25">
      <c r="A41" s="5">
        <v>1852</v>
      </c>
      <c r="B41" s="5">
        <v>35.340000000000003</v>
      </c>
      <c r="C41" s="6">
        <f t="shared" si="1"/>
        <v>25.063333333333333</v>
      </c>
      <c r="D41" s="6">
        <f t="shared" si="6"/>
        <v>20.926666666666666</v>
      </c>
      <c r="E41" s="6">
        <f t="shared" si="7"/>
        <v>14.413333333333338</v>
      </c>
      <c r="F41" s="6">
        <f t="shared" si="8"/>
        <v>207.74417777777791</v>
      </c>
      <c r="G41">
        <f t="shared" si="9"/>
        <v>0.40784757592907006</v>
      </c>
      <c r="K41" s="5">
        <v>1852</v>
      </c>
      <c r="L41" s="5">
        <v>35.340000000000003</v>
      </c>
      <c r="M41" s="6">
        <f t="shared" si="0"/>
        <v>27.984999999999999</v>
      </c>
      <c r="N41" s="6">
        <f t="shared" si="2"/>
        <v>19.924999999999997</v>
      </c>
      <c r="O41" s="6">
        <f t="shared" si="3"/>
        <v>15.415000000000006</v>
      </c>
      <c r="P41" s="6">
        <f t="shared" si="4"/>
        <v>237.62222500000018</v>
      </c>
      <c r="Q41">
        <f t="shared" si="5"/>
        <v>0.43619128466327123</v>
      </c>
    </row>
    <row r="42" spans="1:17" x14ac:dyDescent="0.25">
      <c r="A42" s="5">
        <v>1853</v>
      </c>
      <c r="B42" s="5">
        <v>25.89</v>
      </c>
      <c r="C42" s="6">
        <f t="shared" si="1"/>
        <v>27.286666666666665</v>
      </c>
      <c r="D42" s="6">
        <f t="shared" si="6"/>
        <v>25.063333333333333</v>
      </c>
      <c r="E42" s="6">
        <f t="shared" si="7"/>
        <v>0.82666666666666799</v>
      </c>
      <c r="F42" s="6">
        <f t="shared" si="8"/>
        <v>0.68337777777777997</v>
      </c>
      <c r="G42">
        <f t="shared" si="9"/>
        <v>3.192996008754994E-2</v>
      </c>
      <c r="K42" s="5">
        <v>1853</v>
      </c>
      <c r="L42" s="5">
        <v>25.89</v>
      </c>
      <c r="M42" s="6">
        <f t="shared" si="0"/>
        <v>30.615000000000002</v>
      </c>
      <c r="N42" s="6">
        <f t="shared" si="2"/>
        <v>27.984999999999999</v>
      </c>
      <c r="O42" s="6">
        <f t="shared" si="3"/>
        <v>-2.0949999999999989</v>
      </c>
      <c r="P42" s="6">
        <f t="shared" si="4"/>
        <v>4.3890249999999948</v>
      </c>
      <c r="Q42">
        <f t="shared" si="5"/>
        <v>8.0919273850907636E-2</v>
      </c>
    </row>
    <row r="43" spans="1:17" x14ac:dyDescent="0.25">
      <c r="A43" s="5">
        <v>1854</v>
      </c>
      <c r="B43" s="5">
        <v>18.649999999999999</v>
      </c>
      <c r="C43" s="6">
        <f t="shared" si="1"/>
        <v>26.626666666666665</v>
      </c>
      <c r="D43" s="6">
        <f t="shared" si="6"/>
        <v>27.286666666666665</v>
      </c>
      <c r="E43" s="6">
        <f t="shared" si="7"/>
        <v>-8.6366666666666667</v>
      </c>
      <c r="F43" s="6">
        <f t="shared" si="8"/>
        <v>74.592011111111105</v>
      </c>
      <c r="G43">
        <f t="shared" si="9"/>
        <v>0.46309204647006258</v>
      </c>
      <c r="K43" s="5">
        <v>1854</v>
      </c>
      <c r="L43" s="5">
        <v>18.649999999999999</v>
      </c>
      <c r="M43" s="6">
        <f t="shared" si="0"/>
        <v>22.27</v>
      </c>
      <c r="N43" s="6">
        <f t="shared" si="2"/>
        <v>30.615000000000002</v>
      </c>
      <c r="O43" s="6">
        <f t="shared" si="3"/>
        <v>-11.965000000000003</v>
      </c>
      <c r="P43" s="6">
        <f t="shared" si="4"/>
        <v>143.16122500000009</v>
      </c>
      <c r="Q43">
        <f t="shared" si="5"/>
        <v>0.64155495978552302</v>
      </c>
    </row>
    <row r="44" spans="1:17" x14ac:dyDescent="0.25">
      <c r="A44" s="5">
        <v>1855</v>
      </c>
      <c r="B44" s="5">
        <v>23.06</v>
      </c>
      <c r="C44" s="6">
        <f t="shared" si="1"/>
        <v>22.533333333333331</v>
      </c>
      <c r="D44" s="6">
        <f t="shared" si="6"/>
        <v>26.626666666666665</v>
      </c>
      <c r="E44" s="6">
        <f t="shared" si="7"/>
        <v>-3.5666666666666664</v>
      </c>
      <c r="F44" s="6">
        <f t="shared" si="8"/>
        <v>12.72111111111111</v>
      </c>
      <c r="G44">
        <f t="shared" si="9"/>
        <v>0.15466897947383637</v>
      </c>
      <c r="K44" s="5">
        <v>1855</v>
      </c>
      <c r="L44" s="5">
        <v>23.06</v>
      </c>
      <c r="M44" s="6">
        <f t="shared" si="0"/>
        <v>20.854999999999997</v>
      </c>
      <c r="N44" s="6">
        <f t="shared" si="2"/>
        <v>22.27</v>
      </c>
      <c r="O44" s="6">
        <f t="shared" si="3"/>
        <v>0.78999999999999915</v>
      </c>
      <c r="P44" s="6">
        <f t="shared" si="4"/>
        <v>0.62409999999999866</v>
      </c>
      <c r="Q44">
        <f t="shared" si="5"/>
        <v>3.4258456201214191E-2</v>
      </c>
    </row>
    <row r="45" spans="1:17" x14ac:dyDescent="0.25">
      <c r="A45" s="5">
        <v>1856</v>
      </c>
      <c r="B45" s="5">
        <v>22.21</v>
      </c>
      <c r="C45" s="6">
        <f t="shared" si="1"/>
        <v>21.306666666666665</v>
      </c>
      <c r="D45" s="6">
        <f t="shared" si="6"/>
        <v>22.533333333333331</v>
      </c>
      <c r="E45" s="6">
        <f t="shared" si="7"/>
        <v>-0.32333333333333059</v>
      </c>
      <c r="F45" s="6">
        <f t="shared" si="8"/>
        <v>0.10454444444444266</v>
      </c>
      <c r="G45">
        <f t="shared" si="9"/>
        <v>1.4558006903796964E-2</v>
      </c>
      <c r="K45" s="5">
        <v>1856</v>
      </c>
      <c r="L45" s="5">
        <v>22.21</v>
      </c>
      <c r="M45" s="6">
        <f t="shared" si="0"/>
        <v>22.634999999999998</v>
      </c>
      <c r="N45" s="6">
        <f t="shared" si="2"/>
        <v>20.854999999999997</v>
      </c>
      <c r="O45" s="6">
        <f t="shared" si="3"/>
        <v>1.355000000000004</v>
      </c>
      <c r="P45" s="6">
        <f t="shared" si="4"/>
        <v>1.8360250000000107</v>
      </c>
      <c r="Q45">
        <f t="shared" si="5"/>
        <v>6.1008554705087974E-2</v>
      </c>
    </row>
    <row r="46" spans="1:17" x14ac:dyDescent="0.25">
      <c r="A46" s="5">
        <v>1857</v>
      </c>
      <c r="B46" s="5">
        <v>22.18</v>
      </c>
      <c r="C46" s="6">
        <f t="shared" si="1"/>
        <v>22.483333333333331</v>
      </c>
      <c r="D46" s="6">
        <f t="shared" si="6"/>
        <v>21.306666666666665</v>
      </c>
      <c r="E46" s="6">
        <f t="shared" si="7"/>
        <v>0.87333333333333485</v>
      </c>
      <c r="F46" s="6">
        <f t="shared" si="8"/>
        <v>0.76271111111111378</v>
      </c>
      <c r="G46">
        <f t="shared" si="9"/>
        <v>3.9374812143071904E-2</v>
      </c>
      <c r="K46" s="5">
        <v>1857</v>
      </c>
      <c r="L46" s="5">
        <v>22.18</v>
      </c>
      <c r="M46" s="6">
        <f t="shared" si="0"/>
        <v>22.195</v>
      </c>
      <c r="N46" s="6">
        <f t="shared" si="2"/>
        <v>22.634999999999998</v>
      </c>
      <c r="O46" s="6">
        <f t="shared" si="3"/>
        <v>-0.45499999999999829</v>
      </c>
      <c r="P46" s="6">
        <f t="shared" si="4"/>
        <v>0.20702499999999846</v>
      </c>
      <c r="Q46">
        <f t="shared" si="5"/>
        <v>2.0513976555455289E-2</v>
      </c>
    </row>
    <row r="47" spans="1:17" x14ac:dyDescent="0.25">
      <c r="A47" s="5">
        <v>1858</v>
      </c>
      <c r="B47" s="5">
        <v>18.77</v>
      </c>
      <c r="C47" s="6">
        <f t="shared" si="1"/>
        <v>21.053333333333331</v>
      </c>
      <c r="D47" s="6">
        <f t="shared" si="6"/>
        <v>22.483333333333331</v>
      </c>
      <c r="E47" s="6">
        <f t="shared" si="7"/>
        <v>-3.7133333333333312</v>
      </c>
      <c r="F47" s="6">
        <f t="shared" si="8"/>
        <v>13.788844444444429</v>
      </c>
      <c r="G47">
        <f t="shared" si="9"/>
        <v>0.19783342212750832</v>
      </c>
      <c r="K47" s="5">
        <v>1858</v>
      </c>
      <c r="L47" s="5">
        <v>18.77</v>
      </c>
      <c r="M47" s="6">
        <f t="shared" si="0"/>
        <v>20.475000000000001</v>
      </c>
      <c r="N47" s="6">
        <f t="shared" si="2"/>
        <v>22.195</v>
      </c>
      <c r="O47" s="6">
        <f t="shared" si="3"/>
        <v>-3.4250000000000007</v>
      </c>
      <c r="P47" s="6">
        <f t="shared" si="4"/>
        <v>11.730625000000005</v>
      </c>
      <c r="Q47">
        <f t="shared" si="5"/>
        <v>0.18247202983484287</v>
      </c>
    </row>
    <row r="48" spans="1:17" x14ac:dyDescent="0.25">
      <c r="A48" s="5">
        <v>1859</v>
      </c>
      <c r="B48" s="5">
        <v>28.21</v>
      </c>
      <c r="C48" s="6">
        <f t="shared" si="1"/>
        <v>23.053333333333331</v>
      </c>
      <c r="D48" s="6">
        <f t="shared" si="6"/>
        <v>21.053333333333331</v>
      </c>
      <c r="E48" s="6">
        <f t="shared" si="7"/>
        <v>7.1566666666666698</v>
      </c>
      <c r="F48" s="6">
        <f t="shared" si="8"/>
        <v>51.217877777777822</v>
      </c>
      <c r="G48">
        <f t="shared" si="9"/>
        <v>0.25369254401512475</v>
      </c>
      <c r="K48" s="5">
        <v>1859</v>
      </c>
      <c r="L48" s="5">
        <v>28.21</v>
      </c>
      <c r="M48" s="6">
        <f t="shared" si="0"/>
        <v>23.490000000000002</v>
      </c>
      <c r="N48" s="6">
        <f t="shared" si="2"/>
        <v>20.475000000000001</v>
      </c>
      <c r="O48" s="6">
        <f t="shared" si="3"/>
        <v>7.7349999999999994</v>
      </c>
      <c r="P48" s="6">
        <f t="shared" si="4"/>
        <v>59.830224999999992</v>
      </c>
      <c r="Q48">
        <f t="shared" si="5"/>
        <v>0.27419354838709675</v>
      </c>
    </row>
    <row r="49" spans="1:17" x14ac:dyDescent="0.25">
      <c r="A49" s="5">
        <v>1860</v>
      </c>
      <c r="B49" s="5">
        <v>32.24</v>
      </c>
      <c r="C49" s="6">
        <f t="shared" si="1"/>
        <v>26.406666666666666</v>
      </c>
      <c r="D49" s="6">
        <f t="shared" si="6"/>
        <v>23.053333333333331</v>
      </c>
      <c r="E49" s="6">
        <f t="shared" si="7"/>
        <v>9.186666666666671</v>
      </c>
      <c r="F49" s="6">
        <f t="shared" si="8"/>
        <v>84.39484444444453</v>
      </c>
      <c r="G49">
        <f t="shared" si="9"/>
        <v>0.28494623655913992</v>
      </c>
      <c r="K49" s="5">
        <v>1860</v>
      </c>
      <c r="L49" s="5">
        <v>32.24</v>
      </c>
      <c r="M49" s="6">
        <f t="shared" si="0"/>
        <v>30.225000000000001</v>
      </c>
      <c r="N49" s="6">
        <f t="shared" si="2"/>
        <v>23.490000000000002</v>
      </c>
      <c r="O49" s="6">
        <f t="shared" si="3"/>
        <v>8.75</v>
      </c>
      <c r="P49" s="6">
        <f t="shared" si="4"/>
        <v>76.5625</v>
      </c>
      <c r="Q49">
        <f t="shared" si="5"/>
        <v>0.27140198511166252</v>
      </c>
    </row>
    <row r="50" spans="1:17" x14ac:dyDescent="0.25">
      <c r="A50" s="5">
        <v>1861</v>
      </c>
      <c r="B50" s="5">
        <v>22.27</v>
      </c>
      <c r="C50" s="6">
        <f t="shared" si="1"/>
        <v>27.573333333333334</v>
      </c>
      <c r="D50" s="6">
        <f t="shared" si="6"/>
        <v>26.406666666666666</v>
      </c>
      <c r="E50" s="6">
        <f t="shared" si="7"/>
        <v>-4.1366666666666667</v>
      </c>
      <c r="F50" s="6">
        <f t="shared" si="8"/>
        <v>17.112011111111112</v>
      </c>
      <c r="G50">
        <f t="shared" si="9"/>
        <v>0.18575063613231552</v>
      </c>
      <c r="K50" s="5">
        <v>1861</v>
      </c>
      <c r="L50" s="5">
        <v>22.27</v>
      </c>
      <c r="M50" s="6">
        <f t="shared" si="0"/>
        <v>27.255000000000003</v>
      </c>
      <c r="N50" s="6">
        <f t="shared" si="2"/>
        <v>30.225000000000001</v>
      </c>
      <c r="O50" s="6">
        <f t="shared" si="3"/>
        <v>-7.9550000000000018</v>
      </c>
      <c r="P50" s="6">
        <f t="shared" si="4"/>
        <v>63.282025000000033</v>
      </c>
      <c r="Q50">
        <f t="shared" si="5"/>
        <v>0.3572070049393804</v>
      </c>
    </row>
    <row r="51" spans="1:17" x14ac:dyDescent="0.25">
      <c r="A51" s="5">
        <v>1862</v>
      </c>
      <c r="B51" s="5">
        <v>27.57</v>
      </c>
      <c r="C51" s="6">
        <f t="shared" si="1"/>
        <v>27.360000000000003</v>
      </c>
      <c r="D51" s="6">
        <f t="shared" si="6"/>
        <v>27.573333333333334</v>
      </c>
      <c r="E51" s="6">
        <f t="shared" si="7"/>
        <v>-3.3333333333338544E-3</v>
      </c>
      <c r="F51" s="6">
        <f t="shared" si="8"/>
        <v>1.1111111111114584E-5</v>
      </c>
      <c r="G51">
        <f t="shared" si="9"/>
        <v>1.2090436464758267E-4</v>
      </c>
      <c r="K51" s="5">
        <v>1862</v>
      </c>
      <c r="L51" s="5">
        <v>27.57</v>
      </c>
      <c r="M51" s="6">
        <f t="shared" si="0"/>
        <v>24.92</v>
      </c>
      <c r="N51" s="6">
        <f t="shared" si="2"/>
        <v>27.255000000000003</v>
      </c>
      <c r="O51" s="6">
        <f t="shared" si="3"/>
        <v>0.31499999999999773</v>
      </c>
      <c r="P51" s="6">
        <f t="shared" si="4"/>
        <v>9.9224999999998564E-2</v>
      </c>
      <c r="Q51">
        <f t="shared" si="5"/>
        <v>1.1425462459194693E-2</v>
      </c>
    </row>
    <row r="52" spans="1:17" x14ac:dyDescent="0.25">
      <c r="A52" s="5">
        <v>1863</v>
      </c>
      <c r="B52" s="5">
        <v>21.59</v>
      </c>
      <c r="C52" s="6">
        <f t="shared" si="1"/>
        <v>23.810000000000002</v>
      </c>
      <c r="D52" s="6">
        <f t="shared" si="6"/>
        <v>27.360000000000003</v>
      </c>
      <c r="E52" s="6">
        <f t="shared" si="7"/>
        <v>-5.7700000000000031</v>
      </c>
      <c r="F52" s="6">
        <f t="shared" si="8"/>
        <v>33.292900000000039</v>
      </c>
      <c r="G52">
        <f t="shared" si="9"/>
        <v>0.26725335803612799</v>
      </c>
      <c r="K52" s="5">
        <v>1863</v>
      </c>
      <c r="L52" s="5">
        <v>21.59</v>
      </c>
      <c r="M52" s="6">
        <f t="shared" si="0"/>
        <v>24.58</v>
      </c>
      <c r="N52" s="6">
        <f t="shared" si="2"/>
        <v>24.92</v>
      </c>
      <c r="O52" s="6">
        <f t="shared" si="3"/>
        <v>-3.3300000000000018</v>
      </c>
      <c r="P52" s="6">
        <f t="shared" si="4"/>
        <v>11.088900000000013</v>
      </c>
      <c r="Q52">
        <f t="shared" si="5"/>
        <v>0.15423807318202881</v>
      </c>
    </row>
    <row r="53" spans="1:17" x14ac:dyDescent="0.25">
      <c r="A53" s="5">
        <v>1864</v>
      </c>
      <c r="B53" s="5">
        <v>16.93</v>
      </c>
      <c r="C53" s="6">
        <f t="shared" si="1"/>
        <v>22.03</v>
      </c>
      <c r="D53" s="6">
        <f t="shared" si="6"/>
        <v>23.810000000000002</v>
      </c>
      <c r="E53" s="6">
        <f t="shared" si="7"/>
        <v>-6.8800000000000026</v>
      </c>
      <c r="F53" s="6">
        <f t="shared" si="8"/>
        <v>47.334400000000038</v>
      </c>
      <c r="G53">
        <f t="shared" si="9"/>
        <v>0.40637920850561149</v>
      </c>
      <c r="K53" s="5">
        <v>1864</v>
      </c>
      <c r="L53" s="5">
        <v>16.93</v>
      </c>
      <c r="M53" s="6">
        <f t="shared" si="0"/>
        <v>19.259999999999998</v>
      </c>
      <c r="N53" s="6">
        <f t="shared" si="2"/>
        <v>24.58</v>
      </c>
      <c r="O53" s="6">
        <f t="shared" si="3"/>
        <v>-7.6499999999999986</v>
      </c>
      <c r="P53" s="6">
        <f t="shared" si="4"/>
        <v>58.52249999999998</v>
      </c>
      <c r="Q53">
        <f t="shared" si="5"/>
        <v>0.45186060248080323</v>
      </c>
    </row>
    <row r="54" spans="1:17" x14ac:dyDescent="0.25">
      <c r="A54" s="5">
        <v>1865</v>
      </c>
      <c r="B54" s="5">
        <v>29.48</v>
      </c>
      <c r="C54" s="6">
        <f t="shared" si="1"/>
        <v>22.666666666666668</v>
      </c>
      <c r="D54" s="6">
        <f t="shared" si="6"/>
        <v>22.03</v>
      </c>
      <c r="E54" s="6">
        <f t="shared" si="7"/>
        <v>7.4499999999999993</v>
      </c>
      <c r="F54" s="6">
        <f t="shared" si="8"/>
        <v>55.502499999999991</v>
      </c>
      <c r="G54">
        <f t="shared" si="9"/>
        <v>0.25271370420624151</v>
      </c>
      <c r="K54" s="5">
        <v>1865</v>
      </c>
      <c r="L54" s="5">
        <v>29.48</v>
      </c>
      <c r="M54" s="6">
        <f t="shared" si="0"/>
        <v>23.204999999999998</v>
      </c>
      <c r="N54" s="6">
        <f t="shared" si="2"/>
        <v>19.259999999999998</v>
      </c>
      <c r="O54" s="6">
        <f t="shared" si="3"/>
        <v>10.220000000000002</v>
      </c>
      <c r="P54" s="6">
        <f t="shared" si="4"/>
        <v>104.44840000000005</v>
      </c>
      <c r="Q54">
        <f t="shared" si="5"/>
        <v>0.34667571234735423</v>
      </c>
    </row>
    <row r="55" spans="1:17" x14ac:dyDescent="0.25">
      <c r="A55" s="5">
        <v>1866</v>
      </c>
      <c r="B55" s="5">
        <v>31.6</v>
      </c>
      <c r="C55" s="6">
        <f t="shared" si="1"/>
        <v>26.00333333333333</v>
      </c>
      <c r="D55" s="6">
        <f t="shared" si="6"/>
        <v>22.666666666666668</v>
      </c>
      <c r="E55" s="6">
        <f t="shared" si="7"/>
        <v>8.9333333333333336</v>
      </c>
      <c r="F55" s="6">
        <f t="shared" si="8"/>
        <v>79.804444444444442</v>
      </c>
      <c r="G55">
        <f t="shared" si="9"/>
        <v>0.28270042194092826</v>
      </c>
      <c r="K55" s="5">
        <v>1866</v>
      </c>
      <c r="L55" s="5">
        <v>31.6</v>
      </c>
      <c r="M55" s="6">
        <f t="shared" si="0"/>
        <v>30.54</v>
      </c>
      <c r="N55" s="6">
        <f t="shared" si="2"/>
        <v>23.204999999999998</v>
      </c>
      <c r="O55" s="6">
        <f t="shared" si="3"/>
        <v>8.3950000000000031</v>
      </c>
      <c r="P55" s="6">
        <f t="shared" si="4"/>
        <v>70.47602500000005</v>
      </c>
      <c r="Q55">
        <f t="shared" si="5"/>
        <v>0.2656645569620254</v>
      </c>
    </row>
    <row r="56" spans="1:17" x14ac:dyDescent="0.25">
      <c r="A56" s="5">
        <v>1867</v>
      </c>
      <c r="B56" s="5">
        <v>26.25</v>
      </c>
      <c r="C56" s="6">
        <f t="shared" si="1"/>
        <v>29.11</v>
      </c>
      <c r="D56" s="6">
        <f t="shared" si="6"/>
        <v>26.00333333333333</v>
      </c>
      <c r="E56" s="6">
        <f t="shared" si="7"/>
        <v>0.2466666666666697</v>
      </c>
      <c r="F56" s="6">
        <f t="shared" si="8"/>
        <v>6.0844444444445943E-2</v>
      </c>
      <c r="G56">
        <f t="shared" si="9"/>
        <v>9.3968253968255127E-3</v>
      </c>
      <c r="K56" s="5">
        <v>1867</v>
      </c>
      <c r="L56" s="5">
        <v>26.25</v>
      </c>
      <c r="M56" s="6">
        <f t="shared" si="0"/>
        <v>28.925000000000001</v>
      </c>
      <c r="N56" s="6">
        <f t="shared" si="2"/>
        <v>30.54</v>
      </c>
      <c r="O56" s="6">
        <f t="shared" si="3"/>
        <v>-4.2899999999999991</v>
      </c>
      <c r="P56" s="6">
        <f t="shared" si="4"/>
        <v>18.404099999999993</v>
      </c>
      <c r="Q56">
        <f t="shared" si="5"/>
        <v>0.1634285714285714</v>
      </c>
    </row>
    <row r="57" spans="1:17" x14ac:dyDescent="0.25">
      <c r="A57" s="5">
        <v>1868</v>
      </c>
      <c r="B57" s="5">
        <v>23.4</v>
      </c>
      <c r="C57" s="6">
        <f t="shared" si="1"/>
        <v>27.083333333333332</v>
      </c>
      <c r="D57" s="6">
        <f t="shared" si="6"/>
        <v>29.11</v>
      </c>
      <c r="E57" s="6">
        <f t="shared" si="7"/>
        <v>-5.7100000000000009</v>
      </c>
      <c r="F57" s="6">
        <f t="shared" si="8"/>
        <v>32.60410000000001</v>
      </c>
      <c r="G57">
        <f t="shared" si="9"/>
        <v>0.24401709401709407</v>
      </c>
      <c r="K57" s="5">
        <v>1868</v>
      </c>
      <c r="L57" s="5">
        <v>23.4</v>
      </c>
      <c r="M57" s="6">
        <f t="shared" si="0"/>
        <v>24.824999999999999</v>
      </c>
      <c r="N57" s="6">
        <f t="shared" si="2"/>
        <v>28.925000000000001</v>
      </c>
      <c r="O57" s="6">
        <f t="shared" si="3"/>
        <v>-5.5250000000000021</v>
      </c>
      <c r="P57" s="6">
        <f t="shared" si="4"/>
        <v>30.525625000000023</v>
      </c>
      <c r="Q57">
        <f t="shared" si="5"/>
        <v>0.23611111111111122</v>
      </c>
    </row>
    <row r="58" spans="1:17" x14ac:dyDescent="0.25">
      <c r="A58" s="5">
        <v>1869</v>
      </c>
      <c r="B58" s="5">
        <v>25.42</v>
      </c>
      <c r="C58" s="6">
        <f t="shared" si="1"/>
        <v>25.02333333333333</v>
      </c>
      <c r="D58" s="6">
        <f t="shared" si="6"/>
        <v>27.083333333333332</v>
      </c>
      <c r="E58" s="6">
        <f t="shared" si="7"/>
        <v>-1.6633333333333304</v>
      </c>
      <c r="F58" s="6">
        <f t="shared" si="8"/>
        <v>2.766677777777768</v>
      </c>
      <c r="G58">
        <f t="shared" si="9"/>
        <v>6.543404143718845E-2</v>
      </c>
      <c r="K58" s="5">
        <v>1869</v>
      </c>
      <c r="L58" s="5">
        <v>25.42</v>
      </c>
      <c r="M58" s="6">
        <f t="shared" si="0"/>
        <v>24.41</v>
      </c>
      <c r="N58" s="6">
        <f t="shared" si="2"/>
        <v>24.824999999999999</v>
      </c>
      <c r="O58" s="6">
        <f t="shared" si="3"/>
        <v>0.59500000000000242</v>
      </c>
      <c r="P58" s="6">
        <f t="shared" si="4"/>
        <v>0.35402500000000287</v>
      </c>
      <c r="Q58">
        <f t="shared" si="5"/>
        <v>2.3406766325727867E-2</v>
      </c>
    </row>
    <row r="59" spans="1:17" x14ac:dyDescent="0.25">
      <c r="A59" s="5">
        <v>1870</v>
      </c>
      <c r="B59" s="5">
        <v>21.32</v>
      </c>
      <c r="C59" s="6">
        <f t="shared" si="1"/>
        <v>23.38</v>
      </c>
      <c r="D59" s="6">
        <f t="shared" si="6"/>
        <v>25.02333333333333</v>
      </c>
      <c r="E59" s="6">
        <f t="shared" si="7"/>
        <v>-3.7033333333333296</v>
      </c>
      <c r="F59" s="6">
        <f t="shared" si="8"/>
        <v>13.71467777777775</v>
      </c>
      <c r="G59">
        <f t="shared" si="9"/>
        <v>0.17370231394621621</v>
      </c>
      <c r="K59" s="5">
        <v>1870</v>
      </c>
      <c r="L59" s="5">
        <v>21.32</v>
      </c>
      <c r="M59" s="6">
        <f t="shared" si="0"/>
        <v>23.37</v>
      </c>
      <c r="N59" s="6">
        <f t="shared" si="2"/>
        <v>24.41</v>
      </c>
      <c r="O59" s="6">
        <f t="shared" si="3"/>
        <v>-3.09</v>
      </c>
      <c r="P59" s="6">
        <f t="shared" si="4"/>
        <v>9.5480999999999998</v>
      </c>
      <c r="Q59">
        <f t="shared" si="5"/>
        <v>0.14493433395872418</v>
      </c>
    </row>
    <row r="60" spans="1:17" x14ac:dyDescent="0.25">
      <c r="A60" s="5">
        <v>1871</v>
      </c>
      <c r="B60" s="5">
        <v>25.02</v>
      </c>
      <c r="C60" s="6">
        <f t="shared" si="1"/>
        <v>23.92</v>
      </c>
      <c r="D60" s="6">
        <f t="shared" si="6"/>
        <v>23.38</v>
      </c>
      <c r="E60" s="6">
        <f t="shared" si="7"/>
        <v>1.6400000000000006</v>
      </c>
      <c r="F60" s="6">
        <f t="shared" si="8"/>
        <v>2.6896000000000018</v>
      </c>
      <c r="G60">
        <f t="shared" si="9"/>
        <v>6.5547561950439676E-2</v>
      </c>
      <c r="K60" s="5">
        <v>1871</v>
      </c>
      <c r="L60" s="5">
        <v>25.02</v>
      </c>
      <c r="M60" s="6">
        <f t="shared" si="0"/>
        <v>23.17</v>
      </c>
      <c r="N60" s="6">
        <f t="shared" si="2"/>
        <v>23.37</v>
      </c>
      <c r="O60" s="6">
        <f t="shared" si="3"/>
        <v>1.6499999999999986</v>
      </c>
      <c r="P60" s="6">
        <f t="shared" si="4"/>
        <v>2.7224999999999953</v>
      </c>
      <c r="Q60">
        <f t="shared" si="5"/>
        <v>6.5947242206234963E-2</v>
      </c>
    </row>
    <row r="61" spans="1:17" x14ac:dyDescent="0.25">
      <c r="A61" s="5">
        <v>1872</v>
      </c>
      <c r="B61" s="5">
        <v>33.86</v>
      </c>
      <c r="C61" s="6">
        <f t="shared" si="1"/>
        <v>26.733333333333334</v>
      </c>
      <c r="D61" s="6">
        <f t="shared" si="6"/>
        <v>23.92</v>
      </c>
      <c r="E61" s="6">
        <f t="shared" si="7"/>
        <v>9.9399999999999977</v>
      </c>
      <c r="F61" s="6">
        <f t="shared" si="8"/>
        <v>98.80359999999996</v>
      </c>
      <c r="G61">
        <f t="shared" si="9"/>
        <v>0.29356172474896625</v>
      </c>
      <c r="K61" s="5">
        <v>1872</v>
      </c>
      <c r="L61" s="5">
        <v>33.86</v>
      </c>
      <c r="M61" s="6">
        <f t="shared" si="0"/>
        <v>29.439999999999998</v>
      </c>
      <c r="N61" s="6">
        <f t="shared" si="2"/>
        <v>23.17</v>
      </c>
      <c r="O61" s="6">
        <f t="shared" si="3"/>
        <v>10.689999999999998</v>
      </c>
      <c r="P61" s="6">
        <f t="shared" si="4"/>
        <v>114.27609999999996</v>
      </c>
      <c r="Q61">
        <f t="shared" si="5"/>
        <v>0.315711754282339</v>
      </c>
    </row>
    <row r="62" spans="1:17" x14ac:dyDescent="0.25">
      <c r="A62" s="5">
        <v>1873</v>
      </c>
      <c r="B62" s="5">
        <v>22.67</v>
      </c>
      <c r="C62" s="6">
        <f t="shared" si="1"/>
        <v>27.183333333333334</v>
      </c>
      <c r="D62" s="6">
        <f t="shared" si="6"/>
        <v>26.733333333333334</v>
      </c>
      <c r="E62" s="6">
        <f t="shared" si="7"/>
        <v>-4.0633333333333326</v>
      </c>
      <c r="F62" s="6">
        <f t="shared" si="8"/>
        <v>16.510677777777772</v>
      </c>
      <c r="G62">
        <f t="shared" si="9"/>
        <v>0.17923834730186733</v>
      </c>
      <c r="K62" s="5">
        <v>1873</v>
      </c>
      <c r="L62" s="5">
        <v>22.67</v>
      </c>
      <c r="M62" s="6">
        <f t="shared" si="0"/>
        <v>28.265000000000001</v>
      </c>
      <c r="N62" s="6">
        <f t="shared" si="2"/>
        <v>29.439999999999998</v>
      </c>
      <c r="O62" s="6">
        <f t="shared" si="3"/>
        <v>-6.769999999999996</v>
      </c>
      <c r="P62" s="6">
        <f t="shared" si="4"/>
        <v>45.832899999999945</v>
      </c>
      <c r="Q62">
        <f t="shared" si="5"/>
        <v>0.29863255403617095</v>
      </c>
    </row>
    <row r="63" spans="1:17" x14ac:dyDescent="0.25">
      <c r="A63" s="5">
        <v>1874</v>
      </c>
      <c r="B63" s="5">
        <v>18.82</v>
      </c>
      <c r="C63" s="6">
        <f t="shared" si="1"/>
        <v>25.116666666666664</v>
      </c>
      <c r="D63" s="6">
        <f t="shared" si="6"/>
        <v>27.183333333333334</v>
      </c>
      <c r="E63" s="6">
        <f t="shared" si="7"/>
        <v>-8.3633333333333333</v>
      </c>
      <c r="F63" s="6">
        <f t="shared" si="8"/>
        <v>69.945344444444444</v>
      </c>
      <c r="G63">
        <f t="shared" si="9"/>
        <v>0.44438540559688272</v>
      </c>
      <c r="K63" s="5">
        <v>1874</v>
      </c>
      <c r="L63" s="5">
        <v>18.82</v>
      </c>
      <c r="M63" s="6">
        <f t="shared" si="0"/>
        <v>20.745000000000001</v>
      </c>
      <c r="N63" s="6">
        <f t="shared" si="2"/>
        <v>28.265000000000001</v>
      </c>
      <c r="O63" s="6">
        <f t="shared" si="3"/>
        <v>-9.4450000000000003</v>
      </c>
      <c r="P63" s="6">
        <f t="shared" si="4"/>
        <v>89.208025000000006</v>
      </c>
      <c r="Q63">
        <f t="shared" si="5"/>
        <v>0.50185972369819343</v>
      </c>
    </row>
    <row r="64" spans="1:17" x14ac:dyDescent="0.25">
      <c r="A64" s="5">
        <v>1875</v>
      </c>
      <c r="B64" s="5">
        <v>28.44</v>
      </c>
      <c r="C64" s="6">
        <f t="shared" si="1"/>
        <v>23.310000000000002</v>
      </c>
      <c r="D64" s="6">
        <f t="shared" si="6"/>
        <v>25.116666666666664</v>
      </c>
      <c r="E64" s="6">
        <f t="shared" si="7"/>
        <v>3.3233333333333377</v>
      </c>
      <c r="F64" s="6">
        <f t="shared" si="8"/>
        <v>11.044544444444474</v>
      </c>
      <c r="G64">
        <f t="shared" si="9"/>
        <v>0.11685419596812016</v>
      </c>
      <c r="K64" s="5">
        <v>1875</v>
      </c>
      <c r="L64" s="5">
        <v>28.44</v>
      </c>
      <c r="M64" s="6">
        <f t="shared" si="0"/>
        <v>23.630000000000003</v>
      </c>
      <c r="N64" s="6">
        <f t="shared" si="2"/>
        <v>20.745000000000001</v>
      </c>
      <c r="O64" s="6">
        <f t="shared" si="3"/>
        <v>7.6950000000000003</v>
      </c>
      <c r="P64" s="6">
        <f t="shared" si="4"/>
        <v>59.213025000000002</v>
      </c>
      <c r="Q64">
        <f t="shared" si="5"/>
        <v>0.27056962025316456</v>
      </c>
    </row>
    <row r="65" spans="1:17" x14ac:dyDescent="0.25">
      <c r="A65" s="5">
        <v>1876</v>
      </c>
      <c r="B65" s="5">
        <v>26.16</v>
      </c>
      <c r="C65" s="6">
        <f t="shared" si="1"/>
        <v>24.473333333333333</v>
      </c>
      <c r="D65" s="6">
        <f t="shared" si="6"/>
        <v>23.310000000000002</v>
      </c>
      <c r="E65" s="6">
        <f t="shared" si="7"/>
        <v>2.8499999999999979</v>
      </c>
      <c r="F65" s="6">
        <f t="shared" si="8"/>
        <v>8.1224999999999881</v>
      </c>
      <c r="G65">
        <f t="shared" si="9"/>
        <v>0.10894495412844028</v>
      </c>
      <c r="K65" s="5">
        <v>1876</v>
      </c>
      <c r="L65" s="5">
        <v>26.16</v>
      </c>
      <c r="M65" s="6">
        <f t="shared" si="0"/>
        <v>27.3</v>
      </c>
      <c r="N65" s="6">
        <f t="shared" si="2"/>
        <v>23.630000000000003</v>
      </c>
      <c r="O65" s="6">
        <f t="shared" si="3"/>
        <v>2.5299999999999976</v>
      </c>
      <c r="P65" s="6">
        <f t="shared" si="4"/>
        <v>6.4008999999999876</v>
      </c>
      <c r="Q65">
        <f t="shared" si="5"/>
        <v>9.6712538226299605E-2</v>
      </c>
    </row>
    <row r="66" spans="1:17" x14ac:dyDescent="0.25">
      <c r="A66" s="5">
        <v>1877</v>
      </c>
      <c r="B66" s="5">
        <v>28.17</v>
      </c>
      <c r="C66" s="6">
        <f t="shared" si="1"/>
        <v>27.590000000000003</v>
      </c>
      <c r="D66" s="6">
        <f t="shared" si="6"/>
        <v>24.473333333333333</v>
      </c>
      <c r="E66" s="6">
        <f t="shared" si="7"/>
        <v>3.696666666666669</v>
      </c>
      <c r="F66" s="6">
        <f t="shared" si="8"/>
        <v>13.665344444444461</v>
      </c>
      <c r="G66">
        <f t="shared" si="9"/>
        <v>0.13122707371908657</v>
      </c>
      <c r="K66" s="5">
        <v>1877</v>
      </c>
      <c r="L66" s="5">
        <v>28.17</v>
      </c>
      <c r="M66" s="6">
        <f t="shared" si="0"/>
        <v>27.164999999999999</v>
      </c>
      <c r="N66" s="6">
        <f t="shared" si="2"/>
        <v>27.3</v>
      </c>
      <c r="O66" s="6">
        <f t="shared" si="3"/>
        <v>0.87000000000000099</v>
      </c>
      <c r="P66" s="6">
        <f t="shared" si="4"/>
        <v>0.75690000000000168</v>
      </c>
      <c r="Q66">
        <f t="shared" si="5"/>
        <v>3.0883919062832835E-2</v>
      </c>
    </row>
    <row r="67" spans="1:17" x14ac:dyDescent="0.25">
      <c r="A67" s="5">
        <v>1878</v>
      </c>
      <c r="B67" s="5">
        <v>34.08</v>
      </c>
      <c r="C67" s="6">
        <f t="shared" si="1"/>
        <v>29.47</v>
      </c>
      <c r="D67" s="6">
        <f t="shared" si="6"/>
        <v>27.590000000000003</v>
      </c>
      <c r="E67" s="6">
        <f t="shared" si="7"/>
        <v>6.4899999999999949</v>
      </c>
      <c r="F67" s="6">
        <f t="shared" si="8"/>
        <v>42.120099999999937</v>
      </c>
      <c r="G67">
        <f t="shared" si="9"/>
        <v>0.19043427230046933</v>
      </c>
      <c r="K67" s="5">
        <v>1878</v>
      </c>
      <c r="L67" s="5">
        <v>34.08</v>
      </c>
      <c r="M67" s="6">
        <f t="shared" si="0"/>
        <v>31.125</v>
      </c>
      <c r="N67" s="6">
        <f t="shared" si="2"/>
        <v>27.164999999999999</v>
      </c>
      <c r="O67" s="6">
        <f t="shared" si="3"/>
        <v>6.9149999999999991</v>
      </c>
      <c r="P67" s="6">
        <f t="shared" si="4"/>
        <v>47.817224999999986</v>
      </c>
      <c r="Q67">
        <f t="shared" si="5"/>
        <v>0.20290492957746478</v>
      </c>
    </row>
    <row r="68" spans="1:17" x14ac:dyDescent="0.25">
      <c r="A68" s="5">
        <v>1879</v>
      </c>
      <c r="B68" s="5">
        <v>33.82</v>
      </c>
      <c r="C68" s="6">
        <f t="shared" si="1"/>
        <v>32.023333333333333</v>
      </c>
      <c r="D68" s="6">
        <f t="shared" si="6"/>
        <v>29.47</v>
      </c>
      <c r="E68" s="6">
        <f t="shared" si="7"/>
        <v>4.3500000000000014</v>
      </c>
      <c r="F68" s="6">
        <f t="shared" si="8"/>
        <v>18.922500000000014</v>
      </c>
      <c r="G68">
        <f t="shared" si="9"/>
        <v>0.12862211709047905</v>
      </c>
      <c r="K68" s="5">
        <v>1879</v>
      </c>
      <c r="L68" s="5">
        <v>33.82</v>
      </c>
      <c r="M68" s="6">
        <f t="shared" ref="M68:M102" si="10">AVERAGE(L67:L68)</f>
        <v>33.950000000000003</v>
      </c>
      <c r="N68" s="6">
        <f t="shared" si="2"/>
        <v>31.125</v>
      </c>
      <c r="O68" s="6">
        <f t="shared" si="3"/>
        <v>2.6950000000000003</v>
      </c>
      <c r="P68" s="6">
        <f t="shared" si="4"/>
        <v>7.2630250000000016</v>
      </c>
      <c r="Q68">
        <f t="shared" si="5"/>
        <v>7.9686575990538147E-2</v>
      </c>
    </row>
    <row r="69" spans="1:17" x14ac:dyDescent="0.25">
      <c r="A69" s="5">
        <v>1880</v>
      </c>
      <c r="B69" s="5">
        <v>30.28</v>
      </c>
      <c r="C69" s="6">
        <f t="shared" ref="C69:C102" si="11">AVERAGE(B67:B69)</f>
        <v>32.726666666666667</v>
      </c>
      <c r="D69" s="6">
        <f t="shared" si="6"/>
        <v>32.023333333333333</v>
      </c>
      <c r="E69" s="6">
        <f t="shared" si="7"/>
        <v>-1.7433333333333323</v>
      </c>
      <c r="F69" s="6">
        <f t="shared" si="8"/>
        <v>3.0392111111111073</v>
      </c>
      <c r="G69">
        <f t="shared" si="9"/>
        <v>5.7573756054601459E-2</v>
      </c>
      <c r="K69" s="5">
        <v>1880</v>
      </c>
      <c r="L69" s="5">
        <v>30.28</v>
      </c>
      <c r="M69" s="6">
        <f t="shared" si="10"/>
        <v>32.049999999999997</v>
      </c>
      <c r="N69" s="6">
        <f t="shared" ref="N69:N102" si="12">M68</f>
        <v>33.950000000000003</v>
      </c>
      <c r="O69" s="6">
        <f t="shared" ref="O69:O102" si="13">L69-N69</f>
        <v>-3.6700000000000017</v>
      </c>
      <c r="P69" s="6">
        <f t="shared" ref="P69:P102" si="14">O69^2</f>
        <v>13.468900000000012</v>
      </c>
      <c r="Q69">
        <f t="shared" ref="Q69:Q102" si="15">ABS((L69-N69)/L69)*100%</f>
        <v>0.12120211360634087</v>
      </c>
    </row>
    <row r="70" spans="1:17" x14ac:dyDescent="0.25">
      <c r="A70" s="5">
        <v>1881</v>
      </c>
      <c r="B70" s="5">
        <v>27.92</v>
      </c>
      <c r="C70" s="6">
        <f t="shared" si="11"/>
        <v>30.673333333333332</v>
      </c>
      <c r="D70" s="6">
        <f t="shared" ref="D70:D102" si="16">C69</f>
        <v>32.726666666666667</v>
      </c>
      <c r="E70" s="6">
        <f t="shared" ref="E70:E102" si="17">B70-D70</f>
        <v>-4.8066666666666649</v>
      </c>
      <c r="F70" s="6">
        <f t="shared" ref="F70:F102" si="18">E70^2</f>
        <v>23.104044444444426</v>
      </c>
      <c r="G70">
        <f t="shared" ref="G70:G102" si="19">ABS((B70-D70)/B70)*100%</f>
        <v>0.17215854823304672</v>
      </c>
      <c r="K70" s="5">
        <v>1881</v>
      </c>
      <c r="L70" s="5">
        <v>27.92</v>
      </c>
      <c r="M70" s="6">
        <f t="shared" si="10"/>
        <v>29.1</v>
      </c>
      <c r="N70" s="6">
        <f t="shared" si="12"/>
        <v>32.049999999999997</v>
      </c>
      <c r="O70" s="6">
        <f t="shared" si="13"/>
        <v>-4.1299999999999955</v>
      </c>
      <c r="P70" s="6">
        <f t="shared" si="14"/>
        <v>17.056899999999963</v>
      </c>
      <c r="Q70">
        <f t="shared" si="15"/>
        <v>0.14792263610315168</v>
      </c>
    </row>
    <row r="71" spans="1:17" x14ac:dyDescent="0.25">
      <c r="A71" s="5">
        <v>1882</v>
      </c>
      <c r="B71" s="5">
        <v>27.14</v>
      </c>
      <c r="C71" s="6">
        <f t="shared" si="11"/>
        <v>28.446666666666669</v>
      </c>
      <c r="D71" s="6">
        <f t="shared" si="16"/>
        <v>30.673333333333332</v>
      </c>
      <c r="E71" s="6">
        <f t="shared" si="17"/>
        <v>-3.5333333333333314</v>
      </c>
      <c r="F71" s="6">
        <f t="shared" si="18"/>
        <v>12.484444444444431</v>
      </c>
      <c r="G71">
        <f t="shared" si="19"/>
        <v>0.13018914271677715</v>
      </c>
      <c r="K71" s="5">
        <v>1882</v>
      </c>
      <c r="L71" s="5">
        <v>27.14</v>
      </c>
      <c r="M71" s="6">
        <f t="shared" si="10"/>
        <v>27.53</v>
      </c>
      <c r="N71" s="6">
        <f t="shared" si="12"/>
        <v>29.1</v>
      </c>
      <c r="O71" s="6">
        <f t="shared" si="13"/>
        <v>-1.9600000000000009</v>
      </c>
      <c r="P71" s="6">
        <f t="shared" si="14"/>
        <v>3.8416000000000032</v>
      </c>
      <c r="Q71">
        <f t="shared" si="15"/>
        <v>7.2218128224023612E-2</v>
      </c>
    </row>
    <row r="72" spans="1:17" x14ac:dyDescent="0.25">
      <c r="A72" s="5">
        <v>1883</v>
      </c>
      <c r="B72" s="5">
        <v>24.4</v>
      </c>
      <c r="C72" s="6">
        <f t="shared" si="11"/>
        <v>26.486666666666668</v>
      </c>
      <c r="D72" s="6">
        <f t="shared" si="16"/>
        <v>28.446666666666669</v>
      </c>
      <c r="E72" s="6">
        <f t="shared" si="17"/>
        <v>-4.0466666666666704</v>
      </c>
      <c r="F72" s="6">
        <f t="shared" si="18"/>
        <v>16.375511111111141</v>
      </c>
      <c r="G72">
        <f t="shared" si="19"/>
        <v>0.16584699453551929</v>
      </c>
      <c r="K72" s="5">
        <v>1883</v>
      </c>
      <c r="L72" s="5">
        <v>24.4</v>
      </c>
      <c r="M72" s="6">
        <f t="shared" si="10"/>
        <v>25.77</v>
      </c>
      <c r="N72" s="6">
        <f t="shared" si="12"/>
        <v>27.53</v>
      </c>
      <c r="O72" s="6">
        <f t="shared" si="13"/>
        <v>-3.1300000000000026</v>
      </c>
      <c r="P72" s="6">
        <f t="shared" si="14"/>
        <v>9.7969000000000168</v>
      </c>
      <c r="Q72">
        <f t="shared" si="15"/>
        <v>0.12827868852459029</v>
      </c>
    </row>
    <row r="73" spans="1:17" x14ac:dyDescent="0.25">
      <c r="A73" s="5">
        <v>1884</v>
      </c>
      <c r="B73" s="5">
        <v>20.350000000000001</v>
      </c>
      <c r="C73" s="6">
        <f t="shared" si="11"/>
        <v>23.963333333333335</v>
      </c>
      <c r="D73" s="6">
        <f t="shared" si="16"/>
        <v>26.486666666666668</v>
      </c>
      <c r="E73" s="6">
        <f t="shared" si="17"/>
        <v>-6.1366666666666667</v>
      </c>
      <c r="F73" s="6">
        <f t="shared" si="18"/>
        <v>37.658677777777775</v>
      </c>
      <c r="G73">
        <f t="shared" si="19"/>
        <v>0.30155610155610152</v>
      </c>
      <c r="K73" s="5">
        <v>1884</v>
      </c>
      <c r="L73" s="5">
        <v>20.350000000000001</v>
      </c>
      <c r="M73" s="6">
        <f t="shared" si="10"/>
        <v>22.375</v>
      </c>
      <c r="N73" s="6">
        <f t="shared" si="12"/>
        <v>25.77</v>
      </c>
      <c r="O73" s="6">
        <f t="shared" si="13"/>
        <v>-5.4199999999999982</v>
      </c>
      <c r="P73" s="6">
        <f t="shared" si="14"/>
        <v>29.376399999999979</v>
      </c>
      <c r="Q73">
        <f t="shared" si="15"/>
        <v>0.26633906633906623</v>
      </c>
    </row>
    <row r="74" spans="1:17" x14ac:dyDescent="0.25">
      <c r="A74" s="5">
        <v>1885</v>
      </c>
      <c r="B74" s="5">
        <v>26.64</v>
      </c>
      <c r="C74" s="6">
        <f t="shared" si="11"/>
        <v>23.796666666666667</v>
      </c>
      <c r="D74" s="6">
        <f t="shared" si="16"/>
        <v>23.963333333333335</v>
      </c>
      <c r="E74" s="6">
        <f t="shared" si="17"/>
        <v>2.6766666666666659</v>
      </c>
      <c r="F74" s="6">
        <f t="shared" si="18"/>
        <v>7.1645444444444397</v>
      </c>
      <c r="G74">
        <f t="shared" si="19"/>
        <v>0.10047547547547545</v>
      </c>
      <c r="K74" s="5">
        <v>1885</v>
      </c>
      <c r="L74" s="5">
        <v>26.64</v>
      </c>
      <c r="M74" s="6">
        <f t="shared" si="10"/>
        <v>23.495000000000001</v>
      </c>
      <c r="N74" s="6">
        <f t="shared" si="12"/>
        <v>22.375</v>
      </c>
      <c r="O74" s="6">
        <f t="shared" si="13"/>
        <v>4.2650000000000006</v>
      </c>
      <c r="P74" s="6">
        <f t="shared" si="14"/>
        <v>18.190225000000005</v>
      </c>
      <c r="Q74">
        <f t="shared" si="15"/>
        <v>0.16009759759759762</v>
      </c>
    </row>
    <row r="75" spans="1:17" x14ac:dyDescent="0.25">
      <c r="A75" s="5">
        <v>1886</v>
      </c>
      <c r="B75" s="5">
        <v>27.01</v>
      </c>
      <c r="C75" s="6">
        <f t="shared" si="11"/>
        <v>24.666666666666668</v>
      </c>
      <c r="D75" s="6">
        <f t="shared" si="16"/>
        <v>23.796666666666667</v>
      </c>
      <c r="E75" s="6">
        <f t="shared" si="17"/>
        <v>3.2133333333333347</v>
      </c>
      <c r="F75" s="6">
        <f t="shared" si="18"/>
        <v>10.325511111111119</v>
      </c>
      <c r="G75">
        <f t="shared" si="19"/>
        <v>0.11896828335184503</v>
      </c>
      <c r="K75" s="5">
        <v>1886</v>
      </c>
      <c r="L75" s="5">
        <v>27.01</v>
      </c>
      <c r="M75" s="6">
        <f t="shared" si="10"/>
        <v>26.825000000000003</v>
      </c>
      <c r="N75" s="6">
        <f t="shared" si="12"/>
        <v>23.495000000000001</v>
      </c>
      <c r="O75" s="6">
        <f t="shared" si="13"/>
        <v>3.5150000000000006</v>
      </c>
      <c r="P75" s="6">
        <f t="shared" si="14"/>
        <v>12.355225000000004</v>
      </c>
      <c r="Q75">
        <f t="shared" si="15"/>
        <v>0.13013698630136988</v>
      </c>
    </row>
    <row r="76" spans="1:17" x14ac:dyDescent="0.25">
      <c r="A76" s="5">
        <v>1887</v>
      </c>
      <c r="B76" s="5">
        <v>19.21</v>
      </c>
      <c r="C76" s="6">
        <f t="shared" si="11"/>
        <v>24.286666666666672</v>
      </c>
      <c r="D76" s="6">
        <f t="shared" si="16"/>
        <v>24.666666666666668</v>
      </c>
      <c r="E76" s="6">
        <f t="shared" si="17"/>
        <v>-5.456666666666667</v>
      </c>
      <c r="F76" s="6">
        <f t="shared" si="18"/>
        <v>29.775211111111116</v>
      </c>
      <c r="G76">
        <f t="shared" si="19"/>
        <v>0.28405344438660418</v>
      </c>
      <c r="K76" s="5">
        <v>1887</v>
      </c>
      <c r="L76" s="5">
        <v>19.21</v>
      </c>
      <c r="M76" s="6">
        <f t="shared" si="10"/>
        <v>23.11</v>
      </c>
      <c r="N76" s="6">
        <f t="shared" si="12"/>
        <v>26.825000000000003</v>
      </c>
      <c r="O76" s="6">
        <f t="shared" si="13"/>
        <v>-7.615000000000002</v>
      </c>
      <c r="P76" s="6">
        <f t="shared" si="14"/>
        <v>57.988225000000028</v>
      </c>
      <c r="Q76">
        <f t="shared" si="15"/>
        <v>0.39640812077043214</v>
      </c>
    </row>
    <row r="77" spans="1:17" x14ac:dyDescent="0.25">
      <c r="A77" s="5">
        <v>1888</v>
      </c>
      <c r="B77" s="5">
        <v>27.74</v>
      </c>
      <c r="C77" s="6">
        <f t="shared" si="11"/>
        <v>24.653333333333332</v>
      </c>
      <c r="D77" s="6">
        <f t="shared" si="16"/>
        <v>24.286666666666672</v>
      </c>
      <c r="E77" s="6">
        <f t="shared" si="17"/>
        <v>3.453333333333326</v>
      </c>
      <c r="F77" s="6">
        <f t="shared" si="18"/>
        <v>11.92551111111106</v>
      </c>
      <c r="G77">
        <f t="shared" si="19"/>
        <v>0.12448930545541911</v>
      </c>
      <c r="K77" s="5">
        <v>1888</v>
      </c>
      <c r="L77" s="5">
        <v>27.74</v>
      </c>
      <c r="M77" s="6">
        <f t="shared" si="10"/>
        <v>23.475000000000001</v>
      </c>
      <c r="N77" s="6">
        <f t="shared" si="12"/>
        <v>23.11</v>
      </c>
      <c r="O77" s="6">
        <f t="shared" si="13"/>
        <v>4.629999999999999</v>
      </c>
      <c r="P77" s="6">
        <f t="shared" si="14"/>
        <v>21.436899999999991</v>
      </c>
      <c r="Q77">
        <f t="shared" si="15"/>
        <v>0.16690699351117516</v>
      </c>
    </row>
    <row r="78" spans="1:17" x14ac:dyDescent="0.25">
      <c r="A78" s="5">
        <v>1889</v>
      </c>
      <c r="B78" s="5">
        <v>23.85</v>
      </c>
      <c r="C78" s="6">
        <f t="shared" si="11"/>
        <v>23.600000000000005</v>
      </c>
      <c r="D78" s="6">
        <f t="shared" si="16"/>
        <v>24.653333333333332</v>
      </c>
      <c r="E78" s="6">
        <f t="shared" si="17"/>
        <v>-0.80333333333333101</v>
      </c>
      <c r="F78" s="6">
        <f t="shared" si="18"/>
        <v>0.64534444444444072</v>
      </c>
      <c r="G78">
        <f t="shared" si="19"/>
        <v>3.3682739343116601E-2</v>
      </c>
      <c r="K78" s="5">
        <v>1889</v>
      </c>
      <c r="L78" s="5">
        <v>23.85</v>
      </c>
      <c r="M78" s="6">
        <f t="shared" si="10"/>
        <v>25.795000000000002</v>
      </c>
      <c r="N78" s="6">
        <f t="shared" si="12"/>
        <v>23.475000000000001</v>
      </c>
      <c r="O78" s="6">
        <f t="shared" si="13"/>
        <v>0.375</v>
      </c>
      <c r="P78" s="6">
        <f t="shared" si="14"/>
        <v>0.140625</v>
      </c>
      <c r="Q78">
        <f t="shared" si="15"/>
        <v>1.5723270440251572E-2</v>
      </c>
    </row>
    <row r="79" spans="1:17" x14ac:dyDescent="0.25">
      <c r="A79" s="5">
        <v>1890</v>
      </c>
      <c r="B79" s="5">
        <v>21.23</v>
      </c>
      <c r="C79" s="6">
        <f t="shared" si="11"/>
        <v>24.273333333333337</v>
      </c>
      <c r="D79" s="6">
        <f t="shared" si="16"/>
        <v>23.600000000000005</v>
      </c>
      <c r="E79" s="6">
        <f t="shared" si="17"/>
        <v>-2.3700000000000045</v>
      </c>
      <c r="F79" s="6">
        <f t="shared" si="18"/>
        <v>5.6169000000000215</v>
      </c>
      <c r="G79">
        <f t="shared" si="19"/>
        <v>0.11163447951012739</v>
      </c>
      <c r="K79" s="5">
        <v>1890</v>
      </c>
      <c r="L79" s="5">
        <v>21.23</v>
      </c>
      <c r="M79" s="6">
        <f t="shared" si="10"/>
        <v>22.54</v>
      </c>
      <c r="N79" s="6">
        <f t="shared" si="12"/>
        <v>25.795000000000002</v>
      </c>
      <c r="O79" s="6">
        <f t="shared" si="13"/>
        <v>-4.5650000000000013</v>
      </c>
      <c r="P79" s="6">
        <f t="shared" si="14"/>
        <v>20.839225000000013</v>
      </c>
      <c r="Q79">
        <f t="shared" si="15"/>
        <v>0.21502590673575134</v>
      </c>
    </row>
    <row r="80" spans="1:17" x14ac:dyDescent="0.25">
      <c r="A80" s="5">
        <v>1891</v>
      </c>
      <c r="B80" s="5">
        <v>28.15</v>
      </c>
      <c r="C80" s="6">
        <f t="shared" si="11"/>
        <v>24.409999999999997</v>
      </c>
      <c r="D80" s="6">
        <f t="shared" si="16"/>
        <v>24.273333333333337</v>
      </c>
      <c r="E80" s="6">
        <f t="shared" si="17"/>
        <v>3.8766666666666616</v>
      </c>
      <c r="F80" s="6">
        <f t="shared" si="18"/>
        <v>15.028544444444405</v>
      </c>
      <c r="G80">
        <f t="shared" si="19"/>
        <v>0.13771462403789206</v>
      </c>
      <c r="K80" s="5">
        <v>1891</v>
      </c>
      <c r="L80" s="5">
        <v>28.15</v>
      </c>
      <c r="M80" s="6">
        <f t="shared" si="10"/>
        <v>24.689999999999998</v>
      </c>
      <c r="N80" s="6">
        <f t="shared" si="12"/>
        <v>22.54</v>
      </c>
      <c r="O80" s="6">
        <f t="shared" si="13"/>
        <v>5.6099999999999994</v>
      </c>
      <c r="P80" s="6">
        <f t="shared" si="14"/>
        <v>31.472099999999994</v>
      </c>
      <c r="Q80">
        <f t="shared" si="15"/>
        <v>0.19928952042628773</v>
      </c>
    </row>
    <row r="81" spans="1:17" x14ac:dyDescent="0.25">
      <c r="A81" s="5">
        <v>1892</v>
      </c>
      <c r="B81" s="5">
        <v>22.61</v>
      </c>
      <c r="C81" s="6">
        <f t="shared" si="11"/>
        <v>23.996666666666666</v>
      </c>
      <c r="D81" s="6">
        <f t="shared" si="16"/>
        <v>24.409999999999997</v>
      </c>
      <c r="E81" s="6">
        <f t="shared" si="17"/>
        <v>-1.7999999999999972</v>
      </c>
      <c r="F81" s="6">
        <f t="shared" si="18"/>
        <v>3.2399999999999896</v>
      </c>
      <c r="G81">
        <f t="shared" si="19"/>
        <v>7.9610791685094967E-2</v>
      </c>
      <c r="K81" s="5">
        <v>1892</v>
      </c>
      <c r="L81" s="5">
        <v>22.61</v>
      </c>
      <c r="M81" s="6">
        <f t="shared" si="10"/>
        <v>25.38</v>
      </c>
      <c r="N81" s="6">
        <f t="shared" si="12"/>
        <v>24.689999999999998</v>
      </c>
      <c r="O81" s="6">
        <f t="shared" si="13"/>
        <v>-2.0799999999999983</v>
      </c>
      <c r="P81" s="6">
        <f t="shared" si="14"/>
        <v>4.3263999999999925</v>
      </c>
      <c r="Q81">
        <f t="shared" si="15"/>
        <v>9.1994692613887583E-2</v>
      </c>
    </row>
    <row r="82" spans="1:17" x14ac:dyDescent="0.25">
      <c r="A82" s="5">
        <v>1893</v>
      </c>
      <c r="B82" s="5">
        <v>19.8</v>
      </c>
      <c r="C82" s="6">
        <f t="shared" si="11"/>
        <v>23.52</v>
      </c>
      <c r="D82" s="6">
        <f t="shared" si="16"/>
        <v>23.996666666666666</v>
      </c>
      <c r="E82" s="6">
        <f t="shared" si="17"/>
        <v>-4.1966666666666654</v>
      </c>
      <c r="F82" s="6">
        <f t="shared" si="18"/>
        <v>17.612011111111102</v>
      </c>
      <c r="G82">
        <f t="shared" si="19"/>
        <v>0.21195286195286189</v>
      </c>
      <c r="K82" s="5">
        <v>1893</v>
      </c>
      <c r="L82" s="5">
        <v>19.8</v>
      </c>
      <c r="M82" s="6">
        <f t="shared" si="10"/>
        <v>21.204999999999998</v>
      </c>
      <c r="N82" s="6">
        <f t="shared" si="12"/>
        <v>25.38</v>
      </c>
      <c r="O82" s="6">
        <f t="shared" si="13"/>
        <v>-5.5799999999999983</v>
      </c>
      <c r="P82" s="6">
        <f t="shared" si="14"/>
        <v>31.136399999999981</v>
      </c>
      <c r="Q82">
        <f t="shared" si="15"/>
        <v>0.28181818181818175</v>
      </c>
    </row>
    <row r="83" spans="1:17" x14ac:dyDescent="0.25">
      <c r="A83" s="5">
        <v>1894</v>
      </c>
      <c r="B83" s="5">
        <v>27.94</v>
      </c>
      <c r="C83" s="6">
        <f t="shared" si="11"/>
        <v>23.45</v>
      </c>
      <c r="D83" s="6">
        <f t="shared" si="16"/>
        <v>23.52</v>
      </c>
      <c r="E83" s="6">
        <f t="shared" si="17"/>
        <v>4.4200000000000017</v>
      </c>
      <c r="F83" s="6">
        <f t="shared" si="18"/>
        <v>19.536400000000015</v>
      </c>
      <c r="G83">
        <f t="shared" si="19"/>
        <v>0.15819613457408738</v>
      </c>
      <c r="K83" s="5">
        <v>1894</v>
      </c>
      <c r="L83" s="5">
        <v>27.94</v>
      </c>
      <c r="M83" s="6">
        <f t="shared" si="10"/>
        <v>23.87</v>
      </c>
      <c r="N83" s="6">
        <f t="shared" si="12"/>
        <v>21.204999999999998</v>
      </c>
      <c r="O83" s="6">
        <f t="shared" si="13"/>
        <v>6.735000000000003</v>
      </c>
      <c r="P83" s="6">
        <f t="shared" si="14"/>
        <v>45.360225000000042</v>
      </c>
      <c r="Q83">
        <f t="shared" si="15"/>
        <v>0.2410522548317825</v>
      </c>
    </row>
    <row r="84" spans="1:17" x14ac:dyDescent="0.25">
      <c r="A84" s="5">
        <v>1895</v>
      </c>
      <c r="B84" s="5">
        <v>21.47</v>
      </c>
      <c r="C84" s="6">
        <f t="shared" si="11"/>
        <v>23.070000000000004</v>
      </c>
      <c r="D84" s="6">
        <f t="shared" si="16"/>
        <v>23.45</v>
      </c>
      <c r="E84" s="6">
        <f t="shared" si="17"/>
        <v>-1.9800000000000004</v>
      </c>
      <c r="F84" s="6">
        <f t="shared" si="18"/>
        <v>3.9204000000000017</v>
      </c>
      <c r="G84">
        <f t="shared" si="19"/>
        <v>9.2221704704238502E-2</v>
      </c>
      <c r="K84" s="5">
        <v>1895</v>
      </c>
      <c r="L84" s="5">
        <v>21.47</v>
      </c>
      <c r="M84" s="6">
        <f t="shared" si="10"/>
        <v>24.704999999999998</v>
      </c>
      <c r="N84" s="6">
        <f t="shared" si="12"/>
        <v>23.87</v>
      </c>
      <c r="O84" s="6">
        <f t="shared" si="13"/>
        <v>-2.4000000000000021</v>
      </c>
      <c r="P84" s="6">
        <f t="shared" si="14"/>
        <v>5.7600000000000104</v>
      </c>
      <c r="Q84">
        <f t="shared" si="15"/>
        <v>0.11178388448998614</v>
      </c>
    </row>
    <row r="85" spans="1:17" x14ac:dyDescent="0.25">
      <c r="A85" s="5">
        <v>1896</v>
      </c>
      <c r="B85" s="5">
        <v>23.52</v>
      </c>
      <c r="C85" s="6">
        <f t="shared" si="11"/>
        <v>24.31</v>
      </c>
      <c r="D85" s="6">
        <f t="shared" si="16"/>
        <v>23.070000000000004</v>
      </c>
      <c r="E85" s="6">
        <f t="shared" si="17"/>
        <v>0.44999999999999574</v>
      </c>
      <c r="F85" s="6">
        <f t="shared" si="18"/>
        <v>0.20249999999999616</v>
      </c>
      <c r="G85">
        <f t="shared" si="19"/>
        <v>1.913265306122431E-2</v>
      </c>
      <c r="K85" s="5">
        <v>1896</v>
      </c>
      <c r="L85" s="5">
        <v>23.52</v>
      </c>
      <c r="M85" s="6">
        <f t="shared" si="10"/>
        <v>22.494999999999997</v>
      </c>
      <c r="N85" s="6">
        <f t="shared" si="12"/>
        <v>24.704999999999998</v>
      </c>
      <c r="O85" s="6">
        <f t="shared" si="13"/>
        <v>-1.1849999999999987</v>
      </c>
      <c r="P85" s="6">
        <f t="shared" si="14"/>
        <v>1.4042249999999969</v>
      </c>
      <c r="Q85">
        <f t="shared" si="15"/>
        <v>5.0382653061224435E-2</v>
      </c>
    </row>
    <row r="86" spans="1:17" x14ac:dyDescent="0.25">
      <c r="A86" s="5">
        <v>1897</v>
      </c>
      <c r="B86" s="5">
        <v>22.86</v>
      </c>
      <c r="C86" s="6">
        <f t="shared" si="11"/>
        <v>22.616666666666664</v>
      </c>
      <c r="D86" s="6">
        <f t="shared" si="16"/>
        <v>24.31</v>
      </c>
      <c r="E86" s="6">
        <f t="shared" si="17"/>
        <v>-1.4499999999999993</v>
      </c>
      <c r="F86" s="6">
        <f t="shared" si="18"/>
        <v>2.1024999999999978</v>
      </c>
      <c r="G86">
        <f t="shared" si="19"/>
        <v>6.3429571303587021E-2</v>
      </c>
      <c r="K86" s="5">
        <v>1897</v>
      </c>
      <c r="L86" s="5">
        <v>22.86</v>
      </c>
      <c r="M86" s="6">
        <f t="shared" si="10"/>
        <v>23.189999999999998</v>
      </c>
      <c r="N86" s="6">
        <f t="shared" si="12"/>
        <v>22.494999999999997</v>
      </c>
      <c r="O86" s="6">
        <f t="shared" si="13"/>
        <v>0.36500000000000199</v>
      </c>
      <c r="P86" s="6">
        <f t="shared" si="14"/>
        <v>0.13322500000000145</v>
      </c>
      <c r="Q86">
        <f t="shared" si="15"/>
        <v>1.5966754155730623E-2</v>
      </c>
    </row>
    <row r="87" spans="1:17" x14ac:dyDescent="0.25">
      <c r="A87" s="5">
        <v>1898</v>
      </c>
      <c r="B87" s="5">
        <v>17.690000000000001</v>
      </c>
      <c r="C87" s="6">
        <f t="shared" si="11"/>
        <v>21.356666666666666</v>
      </c>
      <c r="D87" s="6">
        <f t="shared" si="16"/>
        <v>22.616666666666664</v>
      </c>
      <c r="E87" s="6">
        <f t="shared" si="17"/>
        <v>-4.9266666666666623</v>
      </c>
      <c r="F87" s="6">
        <f t="shared" si="18"/>
        <v>24.272044444444401</v>
      </c>
      <c r="G87">
        <f t="shared" si="19"/>
        <v>0.27850009421518723</v>
      </c>
      <c r="K87" s="5">
        <v>1898</v>
      </c>
      <c r="L87" s="5">
        <v>17.690000000000001</v>
      </c>
      <c r="M87" s="6">
        <f t="shared" si="10"/>
        <v>20.274999999999999</v>
      </c>
      <c r="N87" s="6">
        <f t="shared" si="12"/>
        <v>23.189999999999998</v>
      </c>
      <c r="O87" s="6">
        <f t="shared" si="13"/>
        <v>-5.4999999999999964</v>
      </c>
      <c r="P87" s="6">
        <f t="shared" si="14"/>
        <v>30.249999999999961</v>
      </c>
      <c r="Q87">
        <f t="shared" si="15"/>
        <v>0.310910118711136</v>
      </c>
    </row>
    <row r="88" spans="1:17" x14ac:dyDescent="0.25">
      <c r="A88" s="5">
        <v>1899</v>
      </c>
      <c r="B88" s="5">
        <v>22.54</v>
      </c>
      <c r="C88" s="6">
        <f t="shared" si="11"/>
        <v>21.029999999999998</v>
      </c>
      <c r="D88" s="6">
        <f t="shared" si="16"/>
        <v>21.356666666666666</v>
      </c>
      <c r="E88" s="6">
        <f t="shared" si="17"/>
        <v>1.1833333333333336</v>
      </c>
      <c r="F88" s="6">
        <f t="shared" si="18"/>
        <v>1.4002777777777784</v>
      </c>
      <c r="G88">
        <f t="shared" si="19"/>
        <v>5.2499260573794747E-2</v>
      </c>
      <c r="K88" s="5">
        <v>1899</v>
      </c>
      <c r="L88" s="5">
        <v>22.54</v>
      </c>
      <c r="M88" s="6">
        <f t="shared" si="10"/>
        <v>20.115000000000002</v>
      </c>
      <c r="N88" s="6">
        <f t="shared" si="12"/>
        <v>20.274999999999999</v>
      </c>
      <c r="O88" s="6">
        <f t="shared" si="13"/>
        <v>2.2650000000000006</v>
      </c>
      <c r="P88" s="6">
        <f t="shared" si="14"/>
        <v>5.1302250000000029</v>
      </c>
      <c r="Q88">
        <f t="shared" si="15"/>
        <v>0.10048802129547474</v>
      </c>
    </row>
    <row r="89" spans="1:17" x14ac:dyDescent="0.25">
      <c r="A89" s="5">
        <v>1900</v>
      </c>
      <c r="B89" s="5">
        <v>23.28</v>
      </c>
      <c r="C89" s="6">
        <f t="shared" si="11"/>
        <v>21.17</v>
      </c>
      <c r="D89" s="6">
        <f t="shared" si="16"/>
        <v>21.029999999999998</v>
      </c>
      <c r="E89" s="6">
        <f t="shared" si="17"/>
        <v>2.2500000000000036</v>
      </c>
      <c r="F89" s="6">
        <f t="shared" si="18"/>
        <v>5.062500000000016</v>
      </c>
      <c r="G89">
        <f t="shared" si="19"/>
        <v>9.6649484536082617E-2</v>
      </c>
      <c r="K89" s="5">
        <v>1900</v>
      </c>
      <c r="L89" s="5">
        <v>23.28</v>
      </c>
      <c r="M89" s="6">
        <f t="shared" si="10"/>
        <v>22.91</v>
      </c>
      <c r="N89" s="6">
        <f t="shared" si="12"/>
        <v>20.115000000000002</v>
      </c>
      <c r="O89" s="6">
        <f t="shared" si="13"/>
        <v>3.1649999999999991</v>
      </c>
      <c r="P89" s="6">
        <f t="shared" si="14"/>
        <v>10.017224999999994</v>
      </c>
      <c r="Q89">
        <f t="shared" si="15"/>
        <v>0.13595360824742264</v>
      </c>
    </row>
    <row r="90" spans="1:17" x14ac:dyDescent="0.25">
      <c r="A90" s="5">
        <v>1901</v>
      </c>
      <c r="B90" s="5">
        <v>22.17</v>
      </c>
      <c r="C90" s="6">
        <f t="shared" si="11"/>
        <v>22.663333333333338</v>
      </c>
      <c r="D90" s="6">
        <f t="shared" si="16"/>
        <v>21.17</v>
      </c>
      <c r="E90" s="6">
        <f t="shared" si="17"/>
        <v>1</v>
      </c>
      <c r="F90" s="6">
        <f t="shared" si="18"/>
        <v>1</v>
      </c>
      <c r="G90">
        <f t="shared" si="19"/>
        <v>4.5105999097880017E-2</v>
      </c>
      <c r="K90" s="5">
        <v>1901</v>
      </c>
      <c r="L90" s="5">
        <v>22.17</v>
      </c>
      <c r="M90" s="6">
        <f t="shared" si="10"/>
        <v>22.725000000000001</v>
      </c>
      <c r="N90" s="6">
        <f t="shared" si="12"/>
        <v>22.91</v>
      </c>
      <c r="O90" s="6">
        <f t="shared" si="13"/>
        <v>-0.73999999999999844</v>
      </c>
      <c r="P90" s="6">
        <f t="shared" si="14"/>
        <v>0.54759999999999764</v>
      </c>
      <c r="Q90">
        <f t="shared" si="15"/>
        <v>3.3378439332431141E-2</v>
      </c>
    </row>
    <row r="91" spans="1:17" x14ac:dyDescent="0.25">
      <c r="A91" s="5">
        <v>1902</v>
      </c>
      <c r="B91" s="5">
        <v>20.84</v>
      </c>
      <c r="C91" s="6">
        <f t="shared" si="11"/>
        <v>22.096666666666668</v>
      </c>
      <c r="D91" s="6">
        <f t="shared" si="16"/>
        <v>22.663333333333338</v>
      </c>
      <c r="E91" s="6">
        <f t="shared" si="17"/>
        <v>-1.8233333333333377</v>
      </c>
      <c r="F91" s="6">
        <f t="shared" si="18"/>
        <v>3.3245444444444603</v>
      </c>
      <c r="G91">
        <f t="shared" si="19"/>
        <v>8.749200255918127E-2</v>
      </c>
      <c r="K91" s="5">
        <v>1902</v>
      </c>
      <c r="L91" s="5">
        <v>20.84</v>
      </c>
      <c r="M91" s="6">
        <f t="shared" si="10"/>
        <v>21.505000000000003</v>
      </c>
      <c r="N91" s="6">
        <f t="shared" si="12"/>
        <v>22.725000000000001</v>
      </c>
      <c r="O91" s="6">
        <f t="shared" si="13"/>
        <v>-1.8850000000000016</v>
      </c>
      <c r="P91" s="6">
        <f t="shared" si="14"/>
        <v>3.5532250000000061</v>
      </c>
      <c r="Q91">
        <f t="shared" si="15"/>
        <v>9.0451055662188182E-2</v>
      </c>
    </row>
    <row r="92" spans="1:17" x14ac:dyDescent="0.25">
      <c r="A92" s="5">
        <v>1903</v>
      </c>
      <c r="B92" s="5">
        <v>38.1</v>
      </c>
      <c r="C92" s="6">
        <f t="shared" si="11"/>
        <v>27.036666666666672</v>
      </c>
      <c r="D92" s="6">
        <f t="shared" si="16"/>
        <v>22.096666666666668</v>
      </c>
      <c r="E92" s="6">
        <f t="shared" si="17"/>
        <v>16.003333333333334</v>
      </c>
      <c r="F92" s="6">
        <f t="shared" si="18"/>
        <v>256.1066777777778</v>
      </c>
      <c r="G92">
        <f t="shared" si="19"/>
        <v>0.4200349956255468</v>
      </c>
      <c r="K92" s="5">
        <v>1903</v>
      </c>
      <c r="L92" s="5">
        <v>38.1</v>
      </c>
      <c r="M92" s="6">
        <f t="shared" si="10"/>
        <v>29.47</v>
      </c>
      <c r="N92" s="6">
        <f t="shared" si="12"/>
        <v>21.505000000000003</v>
      </c>
      <c r="O92" s="6">
        <f t="shared" si="13"/>
        <v>16.594999999999999</v>
      </c>
      <c r="P92" s="6">
        <f t="shared" si="14"/>
        <v>275.39402499999994</v>
      </c>
      <c r="Q92">
        <f t="shared" si="15"/>
        <v>0.43556430446194222</v>
      </c>
    </row>
    <row r="93" spans="1:17" x14ac:dyDescent="0.25">
      <c r="A93" s="5">
        <v>1904</v>
      </c>
      <c r="B93" s="5">
        <v>20.65</v>
      </c>
      <c r="C93" s="6">
        <f t="shared" si="11"/>
        <v>26.53</v>
      </c>
      <c r="D93" s="6">
        <f t="shared" si="16"/>
        <v>27.036666666666672</v>
      </c>
      <c r="E93" s="6">
        <f t="shared" si="17"/>
        <v>-6.3866666666666738</v>
      </c>
      <c r="F93" s="6">
        <f t="shared" si="18"/>
        <v>40.789511111111203</v>
      </c>
      <c r="G93">
        <f t="shared" si="19"/>
        <v>0.30928167877320456</v>
      </c>
      <c r="K93" s="5">
        <v>1904</v>
      </c>
      <c r="L93" s="5">
        <v>20.65</v>
      </c>
      <c r="M93" s="6">
        <f t="shared" si="10"/>
        <v>29.375</v>
      </c>
      <c r="N93" s="6">
        <f t="shared" si="12"/>
        <v>29.47</v>
      </c>
      <c r="O93" s="6">
        <f t="shared" si="13"/>
        <v>-8.82</v>
      </c>
      <c r="P93" s="6">
        <f t="shared" si="14"/>
        <v>77.792400000000001</v>
      </c>
      <c r="Q93">
        <f t="shared" si="15"/>
        <v>0.42711864406779665</v>
      </c>
    </row>
    <row r="94" spans="1:17" x14ac:dyDescent="0.25">
      <c r="A94" s="5">
        <v>1905</v>
      </c>
      <c r="B94" s="5">
        <v>22.97</v>
      </c>
      <c r="C94" s="6">
        <f t="shared" si="11"/>
        <v>27.24</v>
      </c>
      <c r="D94" s="6">
        <f t="shared" si="16"/>
        <v>26.53</v>
      </c>
      <c r="E94" s="6">
        <f t="shared" si="17"/>
        <v>-3.5600000000000023</v>
      </c>
      <c r="F94" s="6">
        <f t="shared" si="18"/>
        <v>12.673600000000016</v>
      </c>
      <c r="G94">
        <f t="shared" si="19"/>
        <v>0.15498476273400097</v>
      </c>
      <c r="K94" s="5">
        <v>1905</v>
      </c>
      <c r="L94" s="5">
        <v>22.97</v>
      </c>
      <c r="M94" s="6">
        <f t="shared" si="10"/>
        <v>21.81</v>
      </c>
      <c r="N94" s="6">
        <f t="shared" si="12"/>
        <v>29.375</v>
      </c>
      <c r="O94" s="6">
        <f t="shared" si="13"/>
        <v>-6.4050000000000011</v>
      </c>
      <c r="P94" s="6">
        <f t="shared" si="14"/>
        <v>41.024025000000016</v>
      </c>
      <c r="Q94">
        <f t="shared" si="15"/>
        <v>0.27884196778406622</v>
      </c>
    </row>
    <row r="95" spans="1:17" x14ac:dyDescent="0.25">
      <c r="A95" s="5">
        <v>1906</v>
      </c>
      <c r="B95" s="5">
        <v>24.26</v>
      </c>
      <c r="C95" s="6">
        <f t="shared" si="11"/>
        <v>22.626666666666665</v>
      </c>
      <c r="D95" s="6">
        <f t="shared" si="16"/>
        <v>27.24</v>
      </c>
      <c r="E95" s="6">
        <f t="shared" si="17"/>
        <v>-2.9799999999999969</v>
      </c>
      <c r="F95" s="6">
        <f t="shared" si="18"/>
        <v>8.8803999999999821</v>
      </c>
      <c r="G95">
        <f t="shared" si="19"/>
        <v>0.1228359439406429</v>
      </c>
      <c r="K95" s="5">
        <v>1906</v>
      </c>
      <c r="L95" s="5">
        <v>24.26</v>
      </c>
      <c r="M95" s="6">
        <f t="shared" si="10"/>
        <v>23.615000000000002</v>
      </c>
      <c r="N95" s="6">
        <f t="shared" si="12"/>
        <v>21.81</v>
      </c>
      <c r="O95" s="6">
        <f t="shared" si="13"/>
        <v>2.4500000000000028</v>
      </c>
      <c r="P95" s="6">
        <f t="shared" si="14"/>
        <v>6.0025000000000137</v>
      </c>
      <c r="Q95">
        <f t="shared" si="15"/>
        <v>0.10098928276999186</v>
      </c>
    </row>
    <row r="96" spans="1:17" x14ac:dyDescent="0.25">
      <c r="A96" s="5">
        <v>1907</v>
      </c>
      <c r="B96" s="5">
        <v>23.01</v>
      </c>
      <c r="C96" s="6">
        <f t="shared" si="11"/>
        <v>23.413333333333338</v>
      </c>
      <c r="D96" s="6">
        <f t="shared" si="16"/>
        <v>22.626666666666665</v>
      </c>
      <c r="E96" s="6">
        <f t="shared" si="17"/>
        <v>0.38333333333333641</v>
      </c>
      <c r="F96" s="6">
        <f t="shared" si="18"/>
        <v>0.14694444444444679</v>
      </c>
      <c r="G96">
        <f t="shared" si="19"/>
        <v>1.6659423439084588E-2</v>
      </c>
      <c r="K96" s="5">
        <v>1907</v>
      </c>
      <c r="L96" s="5">
        <v>23.01</v>
      </c>
      <c r="M96" s="6">
        <f t="shared" si="10"/>
        <v>23.635000000000002</v>
      </c>
      <c r="N96" s="6">
        <f t="shared" si="12"/>
        <v>23.615000000000002</v>
      </c>
      <c r="O96" s="6">
        <f t="shared" si="13"/>
        <v>-0.60500000000000043</v>
      </c>
      <c r="P96" s="6">
        <f t="shared" si="14"/>
        <v>0.36602500000000049</v>
      </c>
      <c r="Q96">
        <f t="shared" si="15"/>
        <v>2.6292916123424614E-2</v>
      </c>
    </row>
    <row r="97" spans="1:17" x14ac:dyDescent="0.25">
      <c r="A97" s="5">
        <v>1908</v>
      </c>
      <c r="B97" s="5">
        <v>23.67</v>
      </c>
      <c r="C97" s="6">
        <f t="shared" si="11"/>
        <v>23.646666666666665</v>
      </c>
      <c r="D97" s="6">
        <f t="shared" si="16"/>
        <v>23.413333333333338</v>
      </c>
      <c r="E97" s="6">
        <f t="shared" si="17"/>
        <v>0.25666666666666416</v>
      </c>
      <c r="F97" s="6">
        <f t="shared" si="18"/>
        <v>6.5877777777776494E-2</v>
      </c>
      <c r="G97">
        <f t="shared" si="19"/>
        <v>1.0843543162934691E-2</v>
      </c>
      <c r="K97" s="5">
        <v>1908</v>
      </c>
      <c r="L97" s="5">
        <v>23.67</v>
      </c>
      <c r="M97" s="6">
        <f t="shared" si="10"/>
        <v>23.340000000000003</v>
      </c>
      <c r="N97" s="6">
        <f t="shared" si="12"/>
        <v>23.635000000000002</v>
      </c>
      <c r="O97" s="6">
        <f t="shared" si="13"/>
        <v>3.5000000000000142E-2</v>
      </c>
      <c r="P97" s="6">
        <f t="shared" si="14"/>
        <v>1.2250000000000099E-3</v>
      </c>
      <c r="Q97">
        <f t="shared" si="15"/>
        <v>1.4786649767638419E-3</v>
      </c>
    </row>
    <row r="98" spans="1:17" x14ac:dyDescent="0.25">
      <c r="A98" s="5">
        <v>1909</v>
      </c>
      <c r="B98" s="5">
        <v>26.75</v>
      </c>
      <c r="C98" s="6">
        <f t="shared" si="11"/>
        <v>24.47666666666667</v>
      </c>
      <c r="D98" s="6">
        <f t="shared" si="16"/>
        <v>23.646666666666665</v>
      </c>
      <c r="E98" s="6">
        <f t="shared" si="17"/>
        <v>3.1033333333333353</v>
      </c>
      <c r="F98" s="6">
        <f t="shared" si="18"/>
        <v>9.6306777777777892</v>
      </c>
      <c r="G98">
        <f t="shared" si="19"/>
        <v>0.11601246105919011</v>
      </c>
      <c r="K98" s="5">
        <v>1909</v>
      </c>
      <c r="L98" s="5">
        <v>26.75</v>
      </c>
      <c r="M98" s="6">
        <f t="shared" si="10"/>
        <v>25.21</v>
      </c>
      <c r="N98" s="6">
        <f t="shared" si="12"/>
        <v>23.340000000000003</v>
      </c>
      <c r="O98" s="6">
        <f t="shared" si="13"/>
        <v>3.4099999999999966</v>
      </c>
      <c r="P98" s="6">
        <f t="shared" si="14"/>
        <v>11.628099999999977</v>
      </c>
      <c r="Q98">
        <f t="shared" si="15"/>
        <v>0.12747663551401855</v>
      </c>
    </row>
    <row r="99" spans="1:17" x14ac:dyDescent="0.25">
      <c r="A99" s="5">
        <v>1910</v>
      </c>
      <c r="B99" s="5">
        <v>25.36</v>
      </c>
      <c r="C99" s="6">
        <f t="shared" si="11"/>
        <v>25.26</v>
      </c>
      <c r="D99" s="6">
        <f t="shared" si="16"/>
        <v>24.47666666666667</v>
      </c>
      <c r="E99" s="6">
        <f t="shared" si="17"/>
        <v>0.88333333333332931</v>
      </c>
      <c r="F99" s="6">
        <f t="shared" si="18"/>
        <v>0.78027777777777063</v>
      </c>
      <c r="G99">
        <f t="shared" si="19"/>
        <v>3.4831756046266926E-2</v>
      </c>
      <c r="K99" s="5">
        <v>1910</v>
      </c>
      <c r="L99" s="5">
        <v>25.36</v>
      </c>
      <c r="M99" s="6">
        <f t="shared" si="10"/>
        <v>26.055</v>
      </c>
      <c r="N99" s="6">
        <f t="shared" si="12"/>
        <v>25.21</v>
      </c>
      <c r="O99" s="6">
        <f t="shared" si="13"/>
        <v>0.14999999999999858</v>
      </c>
      <c r="P99" s="6">
        <f t="shared" si="14"/>
        <v>2.2499999999999572E-2</v>
      </c>
      <c r="Q99">
        <f t="shared" si="15"/>
        <v>5.9148264984226571E-3</v>
      </c>
    </row>
    <row r="100" spans="1:17" x14ac:dyDescent="0.25">
      <c r="A100" s="5">
        <v>1911</v>
      </c>
      <c r="B100" s="5">
        <v>24.79</v>
      </c>
      <c r="C100" s="6">
        <f t="shared" si="11"/>
        <v>25.633333333333336</v>
      </c>
      <c r="D100" s="6">
        <f t="shared" si="16"/>
        <v>25.26</v>
      </c>
      <c r="E100" s="6">
        <f t="shared" si="17"/>
        <v>-0.47000000000000242</v>
      </c>
      <c r="F100" s="6">
        <f t="shared" si="18"/>
        <v>0.22090000000000226</v>
      </c>
      <c r="G100">
        <f t="shared" si="19"/>
        <v>1.8959257765228013E-2</v>
      </c>
      <c r="K100" s="5">
        <v>1911</v>
      </c>
      <c r="L100" s="5">
        <v>24.79</v>
      </c>
      <c r="M100" s="6">
        <f t="shared" si="10"/>
        <v>25.074999999999999</v>
      </c>
      <c r="N100" s="6">
        <f t="shared" si="12"/>
        <v>26.055</v>
      </c>
      <c r="O100" s="6">
        <f t="shared" si="13"/>
        <v>-1.2650000000000006</v>
      </c>
      <c r="P100" s="6">
        <f t="shared" si="14"/>
        <v>1.6002250000000013</v>
      </c>
      <c r="Q100">
        <f t="shared" si="15"/>
        <v>5.1028640580879414E-2</v>
      </c>
    </row>
    <row r="101" spans="1:17" x14ac:dyDescent="0.25">
      <c r="A101" s="5">
        <v>1912</v>
      </c>
      <c r="B101" s="5">
        <v>27.88</v>
      </c>
      <c r="C101" s="6">
        <f t="shared" si="11"/>
        <v>26.01</v>
      </c>
      <c r="D101" s="6">
        <f t="shared" si="16"/>
        <v>25.633333333333336</v>
      </c>
      <c r="E101" s="6">
        <f t="shared" si="17"/>
        <v>2.2466666666666626</v>
      </c>
      <c r="F101" s="6">
        <f t="shared" si="18"/>
        <v>5.0475111111110929</v>
      </c>
      <c r="G101">
        <f t="shared" si="19"/>
        <v>8.0583452893352323E-2</v>
      </c>
      <c r="K101" s="5">
        <v>1912</v>
      </c>
      <c r="L101" s="5">
        <v>27.88</v>
      </c>
      <c r="M101" s="6">
        <f t="shared" si="10"/>
        <v>26.335000000000001</v>
      </c>
      <c r="N101" s="6">
        <f t="shared" si="12"/>
        <v>25.074999999999999</v>
      </c>
      <c r="O101" s="6">
        <f t="shared" si="13"/>
        <v>2.8049999999999997</v>
      </c>
      <c r="P101" s="6">
        <f t="shared" si="14"/>
        <v>7.8680249999999985</v>
      </c>
      <c r="Q101">
        <f t="shared" si="15"/>
        <v>0.10060975609756097</v>
      </c>
    </row>
    <row r="102" spans="1:17" x14ac:dyDescent="0.25">
      <c r="A102" s="5">
        <v>1913</v>
      </c>
      <c r="B102" s="5">
        <v>27.88</v>
      </c>
      <c r="C102" s="6">
        <f t="shared" si="11"/>
        <v>26.849999999999998</v>
      </c>
      <c r="D102" s="6">
        <f t="shared" si="16"/>
        <v>26.01</v>
      </c>
      <c r="E102" s="6">
        <f t="shared" si="17"/>
        <v>1.8699999999999974</v>
      </c>
      <c r="F102" s="6">
        <f t="shared" si="18"/>
        <v>3.4968999999999903</v>
      </c>
      <c r="G102">
        <f t="shared" si="19"/>
        <v>6.7073170731707224E-2</v>
      </c>
      <c r="K102" s="5">
        <v>1913</v>
      </c>
      <c r="L102" s="5">
        <v>27.88</v>
      </c>
      <c r="M102" s="6">
        <f t="shared" si="10"/>
        <v>27.88</v>
      </c>
      <c r="N102" s="6">
        <f t="shared" si="12"/>
        <v>26.335000000000001</v>
      </c>
      <c r="O102" s="6">
        <f t="shared" si="13"/>
        <v>1.5449999999999982</v>
      </c>
      <c r="P102" s="6">
        <f t="shared" si="14"/>
        <v>2.3870249999999942</v>
      </c>
      <c r="Q102">
        <f t="shared" si="15"/>
        <v>5.5416068866570953E-2</v>
      </c>
    </row>
    <row r="103" spans="1:17" x14ac:dyDescent="0.25">
      <c r="B103"/>
      <c r="L103"/>
    </row>
    <row r="104" spans="1:17" x14ac:dyDescent="0.25">
      <c r="B104"/>
      <c r="L104"/>
    </row>
    <row r="105" spans="1:17" x14ac:dyDescent="0.25">
      <c r="B105"/>
      <c r="L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hujan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modified xsi:type="dcterms:W3CDTF">2023-03-25T10:41:15Z</dcterms:modified>
</cp:coreProperties>
</file>