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1E651AA9-28BC-4261-A42A-36B377B718A7}" xr6:coauthVersionLast="47" xr6:coauthVersionMax="47" xr10:uidLastSave="{00000000-0000-0000-0000-000000000000}"/>
  <bookViews>
    <workbookView xWindow="-120" yWindow="-120" windowWidth="29040" windowHeight="16440" activeTab="1" xr2:uid="{FAB646C4-5574-4E39-84B4-67E265388564}"/>
  </bookViews>
  <sheets>
    <sheet name="Pin mapping EVAL" sheetId="3" r:id="rId1"/>
    <sheet name="Pin mapping PROJ" sheetId="6" r:id="rId2"/>
    <sheet name="Messages concept" sheetId="4" r:id="rId3"/>
    <sheet name="MES" sheetId="1" r:id="rId4"/>
    <sheet name="CFG" sheetId="2" r:id="rId5"/>
    <sheet name="Check" sheetId="5" r:id="rId6"/>
  </sheets>
  <definedNames>
    <definedName name="_xlnm.Print_Titles" localSheetId="2">'Messages concept'!$1:$1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3" l="1"/>
  <c r="AC6" i="3"/>
  <c r="AB6" i="3"/>
  <c r="AA6" i="3"/>
  <c r="AD34" i="3"/>
  <c r="AC34" i="3"/>
  <c r="AB34" i="3"/>
  <c r="AA34" i="3"/>
  <c r="AD32" i="3"/>
  <c r="AC32" i="3"/>
  <c r="AB32" i="3"/>
  <c r="AA32" i="3"/>
  <c r="AD31" i="3"/>
  <c r="AC31" i="3"/>
  <c r="AB31" i="3"/>
  <c r="AA31" i="3"/>
  <c r="AD30" i="3"/>
  <c r="AC30" i="3"/>
  <c r="AB30" i="3"/>
  <c r="AA30" i="3"/>
  <c r="AD24" i="3"/>
  <c r="AC24" i="3"/>
  <c r="AB24" i="3"/>
  <c r="AA24" i="3"/>
  <c r="AD23" i="3"/>
  <c r="AC23" i="3"/>
  <c r="AB23" i="3"/>
  <c r="AA23" i="3"/>
  <c r="AD22" i="3"/>
  <c r="AC22" i="3"/>
  <c r="AB22" i="3"/>
  <c r="AA22" i="3"/>
  <c r="AD19" i="3"/>
  <c r="AC19" i="3"/>
  <c r="AB19" i="3"/>
  <c r="AA19" i="3"/>
  <c r="AD17" i="3"/>
  <c r="AC17" i="3"/>
  <c r="AB17" i="3"/>
  <c r="AA17" i="3"/>
  <c r="AD16" i="3"/>
  <c r="AC16" i="3"/>
  <c r="AB16" i="3"/>
  <c r="AA16" i="3"/>
  <c r="AD14" i="3"/>
  <c r="AC14" i="3"/>
  <c r="AB14" i="3"/>
  <c r="AA14" i="3"/>
  <c r="AD13" i="3"/>
  <c r="AC13" i="3"/>
  <c r="AB13" i="3"/>
  <c r="AA13" i="3"/>
  <c r="AD12" i="3"/>
  <c r="AC12" i="3"/>
  <c r="AB12" i="3"/>
  <c r="AA12" i="3"/>
  <c r="AD8" i="3"/>
  <c r="AD5" i="3"/>
  <c r="AD4" i="3"/>
  <c r="AD3" i="3"/>
  <c r="AC8" i="3"/>
  <c r="AB8" i="3"/>
  <c r="AA8" i="3"/>
  <c r="AC5" i="3"/>
  <c r="AB5" i="3"/>
  <c r="AA5" i="3"/>
  <c r="AC4" i="3"/>
  <c r="AB4" i="3"/>
  <c r="AA4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<sst xmlns="http://schemas.openxmlformats.org/spreadsheetml/2006/main" count="1512" uniqueCount="451">
  <si>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</si>
  <si>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</si>
  <si>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</si>
  <si>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</si>
  <si>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</si>
  <si>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</si>
  <si>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</si>
  <si>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</si>
  <si>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</si>
  <si>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</si>
  <si>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</si>
  <si>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</si>
  <si>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</si>
  <si>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</si>
  <si>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</si>
  <si>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</si>
  <si>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</si>
  <si>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</si>
  <si>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</si>
  <si>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</si>
  <si>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</si>
  <si>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</si>
  <si>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</si>
  <si>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</si>
  <si>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</si>
  <si>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</si>
  <si>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</si>
  <si>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</si>
  <si>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</si>
  <si>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</si>
  <si>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</si>
  <si>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</si>
  <si>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</si>
  <si>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</si>
  <si>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</si>
  <si>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</si>
  <si>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</si>
  <si>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</si>
  <si>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</si>
  <si>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</si>
  <si>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</si>
  <si>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</si>
  <si>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</si>
  <si>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</si>
  <si>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</si>
  <si>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</si>
  <si>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</si>
  <si>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</si>
  <si>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</si>
  <si>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</si>
  <si>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</si>
  <si>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</si>
  <si>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</si>
  <si>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</si>
  <si>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</si>
  <si>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</si>
  <si>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</si>
  <si>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</si>
  <si>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</si>
  <si>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</si>
  <si>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</si>
  <si>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</si>
  <si>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</si>
  <si>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</si>
  <si>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</si>
  <si>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</si>
  <si>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</si>
  <si>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</si>
  <si>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</si>
  <si>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</si>
  <si>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</si>
  <si>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</si>
  <si>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</si>
  <si>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</si>
  <si>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</si>
  <si>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</si>
  <si>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</si>
  <si>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</si>
  <si>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</si>
  <si>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</si>
  <si>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</si>
  <si>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</si>
  <si>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</si>
  <si>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</si>
  <si>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</si>
  <si>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</si>
  <si>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</si>
  <si>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</si>
  <si>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</si>
  <si>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</si>
  <si>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</si>
  <si>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</si>
  <si>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</si>
  <si>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</si>
  <si>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</si>
  <si>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</si>
  <si>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</si>
  <si>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</si>
  <si>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</si>
  <si>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</si>
  <si>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</si>
  <si>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</si>
  <si>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</si>
  <si>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</si>
  <si>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</si>
  <si>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</si>
  <si>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</si>
  <si>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</si>
  <si>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</si>
  <si>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</si>
  <si>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</si>
  <si>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</si>
  <si>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</si>
  <si>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</si>
  <si>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</si>
  <si>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</si>
  <si>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</si>
  <si>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</si>
  <si>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</si>
  <si>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</si>
  <si>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ERR_TEMP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</si>
  <si>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</si>
  <si>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</si>
  <si>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</si>
  <si>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</si>
  <si>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</si>
  <si>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</si>
  <si>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</si>
  <si>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</si>
  <si>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</si>
  <si>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</si>
  <si>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</si>
  <si>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</si>
  <si>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</si>
  <si>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</si>
  <si>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</si>
  <si>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</si>
  <si>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</si>
  <si>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</si>
  <si>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</si>
  <si>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</si>
  <si>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</si>
  <si>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</si>
  <si>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</si>
  <si>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</si>
  <si>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</si>
  <si>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</si>
  <si>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</si>
  <si>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</si>
  <si>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</si>
  <si>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</si>
  <si>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</si>
  <si>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</si>
  <si>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</si>
  <si>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</si>
  <si>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</si>
  <si>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</si>
  <si>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</si>
  <si>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</si>
  <si>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</si>
  <si>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</si>
  <si>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</si>
  <si>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</si>
  <si>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</si>
  <si>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</si>
  <si>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</si>
  <si>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</si>
  <si>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</si>
  <si>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</si>
  <si>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</si>
  <si>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</si>
  <si>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</si>
  <si>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</si>
  <si>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</si>
  <si>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</si>
  <si>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</si>
  <si>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</si>
  <si>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</si>
  <si>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</si>
  <si>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</si>
  <si>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</si>
  <si>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</si>
  <si>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</si>
  <si>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</si>
  <si>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</si>
  <si>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</si>
  <si>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</si>
  <si>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</si>
  <si>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</si>
  <si>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</si>
  <si>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</si>
  <si>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</si>
  <si>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</si>
  <si>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</si>
  <si>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</si>
  <si>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</si>
  <si>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</si>
  <si>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</si>
  <si>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</si>
  <si>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</si>
  <si>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</si>
  <si>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</si>
  <si>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</si>
  <si>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</si>
  <si>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</si>
  <si>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</si>
  <si>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</si>
  <si>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</si>
  <si>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</si>
  <si>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</si>
  <si>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</si>
  <si>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</si>
  <si>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</si>
  <si>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</si>
  <si>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</si>
  <si>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</si>
  <si>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</si>
  <si>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</si>
  <si>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</si>
  <si>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</si>
  <si>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</si>
  <si>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</si>
  <si>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</si>
  <si>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TYPE</t>
  </si>
  <si>
    <t>CH_SEL</t>
  </si>
  <si>
    <t>&lt;----------7----------&gt;</t>
  </si>
  <si>
    <t>&lt;---3---&gt;</t>
  </si>
  <si>
    <t>&lt;-----4-----&gt;</t>
  </si>
  <si>
    <t>&lt;------------------12-----------------&gt;</t>
  </si>
  <si>
    <t>&lt;------------8-----------&gt;</t>
  </si>
  <si>
    <t>&lt;-2--&gt;</t>
  </si>
  <si>
    <t>CH_DATA_0 = STATUS_#2</t>
  </si>
  <si>
    <t>STATUS_#1</t>
  </si>
  <si>
    <t>CH_DATA_3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</si>
  <si>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</si>
  <si>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</si>
  <si>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</si>
  <si>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</si>
  <si>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</si>
  <si>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</si>
  <si>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</si>
  <si>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</si>
  <si>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</si>
  <si>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</si>
  <si>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</si>
  <si>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</si>
  <si>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</si>
  <si>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0x04</t>
  </si>
  <si>
    <t>0x05</t>
  </si>
  <si>
    <t>0x06</t>
  </si>
  <si>
    <t>0x07</t>
  </si>
  <si>
    <t>Signed 12 bits (-2048/0x800-0/0x00-2047/0x7FF)</t>
  </si>
  <si>
    <t>Cell current</t>
  </si>
  <si>
    <t>Cell voltage</t>
  </si>
  <si>
    <t>Calibration</t>
  </si>
  <si>
    <t>Setup</t>
  </si>
  <si>
    <t>Diagnostic</t>
  </si>
  <si>
    <t>Data</t>
  </si>
  <si>
    <t>Statistics</t>
  </si>
  <si>
    <t>Service</t>
  </si>
  <si>
    <t>Reserved</t>
  </si>
  <si>
    <t>Critical error</t>
  </si>
  <si>
    <t>Warning</t>
  </si>
  <si>
    <t>Error</t>
  </si>
  <si>
    <t>Non signed 12 bits (0/0x00-4095/0xFFF)</t>
  </si>
  <si>
    <t>Cell temp</t>
  </si>
  <si>
    <t>From</t>
  </si>
  <si>
    <t>To</t>
  </si>
  <si>
    <t>Preamble</t>
  </si>
  <si>
    <t>Payload</t>
  </si>
  <si>
    <t>CRC</t>
  </si>
  <si>
    <t>&lt;---------6---------&gt;</t>
  </si>
  <si>
    <t>&lt;--------6--------&gt;</t>
  </si>
  <si>
    <t>SYNC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</si>
  <si>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</si>
  <si>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</si>
  <si>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</si>
  <si>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</si>
  <si>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</si>
  <si>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</si>
  <si>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</si>
  <si>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</si>
  <si>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</si>
  <si>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</si>
  <si>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</si>
  <si>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</si>
  <si>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</si>
  <si>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</si>
  <si>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</si>
  <si>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</si>
  <si>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</si>
  <si>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</si>
  <si>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</si>
  <si>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</si>
  <si>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</si>
  <si>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</si>
  <si>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</si>
  <si>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</si>
  <si>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</si>
  <si>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STATUS_#2</t>
  </si>
  <si>
    <t>Type</t>
  </si>
  <si>
    <t>0x00 &gt;&gt; 0xFF &gt; 0x00 &gt;&gt; …</t>
  </si>
  <si>
    <t>CH=0x00</t>
  </si>
  <si>
    <t>CH=0x02</t>
  </si>
  <si>
    <t>CH=0x01</t>
  </si>
  <si>
    <t>Cell_Temp</t>
  </si>
  <si>
    <t>Cell_Voltage</t>
  </si>
  <si>
    <t>Cell_Current</t>
  </si>
  <si>
    <t>Cell temperature</t>
  </si>
  <si>
    <t>Non signed 8 bits (0/0x00-255/0xFF)</t>
  </si>
  <si>
    <t>[-15°C … 61.5°C ]</t>
  </si>
  <si>
    <t>1 bit = 0.3°C / Offset = -15 °C</t>
  </si>
  <si>
    <t>1 bit = 0.5 mV / Offset = 2.4525V</t>
  </si>
  <si>
    <t>[2.4525V … 4.5000V]</t>
  </si>
  <si>
    <t>1 bit = x.x mA / Offset = 0 mA</t>
  </si>
  <si>
    <t>[-x.xmA … +x.xmA]</t>
  </si>
  <si>
    <t>Extended status</t>
  </si>
  <si>
    <t>Radio</t>
  </si>
  <si>
    <t>Phase</t>
  </si>
  <si>
    <t>IDLE</t>
  </si>
  <si>
    <t>&lt;---RX--------------------------------------------------&gt;</t>
  </si>
  <si>
    <t>&lt;---TX SCHEDULE---------------------------------------------------------------&gt;</t>
  </si>
  <si>
    <t>&lt;---RX---&gt;</t>
  </si>
  <si>
    <t>&lt;---TX---&gt;</t>
  </si>
  <si>
    <t>&lt;---RX------------------------------------------------------------------------------------------------------------------------------------------------------&gt;</t>
  </si>
  <si>
    <t>&lt;---RX---------------------------------------------------------------&gt;</t>
  </si>
  <si>
    <t>TX-Error</t>
  </si>
  <si>
    <t>RX-Error</t>
  </si>
  <si>
    <t>&lt;---RX------------------------------------------------------------------------------------------------------------------------------------------&gt;</t>
  </si>
  <si>
    <t>Slave ---&gt;</t>
  </si>
  <si>
    <t>EFR32xG22 Slot Application</t>
  </si>
  <si>
    <t>Phases</t>
  </si>
  <si>
    <t>Timing</t>
  </si>
  <si>
    <t>Exceptions</t>
  </si>
  <si>
    <t>Radio message structure</t>
  </si>
  <si>
    <t>&lt;---RX---------------------------------------------------------------------------------------------------------------------------------------------------------------------------------&gt;</t>
  </si>
  <si>
    <t>&lt;-------40-------&gt;</t>
  </si>
  <si>
    <t>bits</t>
  </si>
  <si>
    <t>&lt;-16-&gt;</t>
  </si>
  <si>
    <t>Radio STOP/Transition</t>
  </si>
  <si>
    <t>Radio START/Transition</t>
  </si>
  <si>
    <t>(Paylod point of view)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</si>
  <si>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</si>
  <si>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</si>
  <si>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</si>
  <si>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</si>
  <si>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</si>
  <si>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</si>
  <si>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</si>
  <si>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</si>
  <si>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</si>
  <si>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</si>
  <si>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</si>
  <si>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CH_DATA_2 = Cell_Temp</t>
  </si>
  <si>
    <t>CH_DATA_1 = Counter_Slave</t>
  </si>
  <si>
    <t>Counter_Slave</t>
  </si>
  <si>
    <t>Counter_Master</t>
  </si>
  <si>
    <t>Common definition</t>
  </si>
  <si>
    <t>Error ADC</t>
  </si>
  <si>
    <t>Error I2C</t>
  </si>
  <si>
    <t>Error PWM</t>
  </si>
  <si>
    <t>Error Radio</t>
  </si>
  <si>
    <t>Activity</t>
  </si>
  <si>
    <t>(Sync)</t>
  </si>
  <si>
    <t>Data Req</t>
  </si>
  <si>
    <t>Cal Req</t>
  </si>
  <si>
    <t>Setup Req</t>
  </si>
  <si>
    <t>Data Reply</t>
  </si>
  <si>
    <t>Setup Reply</t>
  </si>
  <si>
    <t>Cal Reply</t>
  </si>
  <si>
    <t>Stat Req</t>
  </si>
  <si>
    <t>Stat Reply</t>
  </si>
  <si>
    <t>Srv Req</t>
  </si>
  <si>
    <t>Srv Reply</t>
  </si>
  <si>
    <t>Diagnostics</t>
  </si>
  <si>
    <t>Diag Req</t>
  </si>
  <si>
    <t>Diag Reply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</si>
  <si>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</si>
  <si>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</si>
  <si>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</si>
  <si>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</si>
  <si>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</si>
  <si>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</si>
  <si>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</si>
  <si>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</si>
  <si>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</si>
  <si>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</si>
  <si>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</si>
  <si>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</si>
  <si>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</si>
  <si>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</si>
  <si>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</si>
  <si>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</si>
  <si>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</si>
  <si>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</si>
  <si>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</si>
  <si>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</si>
  <si>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</si>
  <si>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</si>
  <si>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</si>
  <si>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</si>
  <si>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</si>
  <si>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0x7F Master</t>
  </si>
  <si>
    <t>CS_FLASH</t>
  </si>
  <si>
    <t>SPI 1Mbps</t>
  </si>
  <si>
    <t>Enable SPI ext. FLASH</t>
  </si>
  <si>
    <t>Enable SPI Humidity/Temp/Pressure</t>
  </si>
  <si>
    <t>CS_HTP</t>
  </si>
  <si>
    <t>Single A/D</t>
  </si>
  <si>
    <t>Debug/Download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</si>
  <si>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</si>
  <si>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</si>
  <si>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</si>
  <si>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</si>
  <si>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</si>
  <si>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</si>
  <si>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</si>
  <si>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Spare</t>
  </si>
  <si>
    <t>P19/F9</t>
  </si>
  <si>
    <t>P21/F8</t>
  </si>
  <si>
    <t>VCOM CTS</t>
  </si>
  <si>
    <t>Button 0</t>
  </si>
  <si>
    <t>N/A (Slave)</t>
  </si>
  <si>
    <t>LF 32.768kHz Is used?</t>
  </si>
  <si>
    <t>CS_DAC</t>
  </si>
  <si>
    <t>AD3</t>
  </si>
  <si>
    <t>Ucell</t>
  </si>
  <si>
    <t>Iderive</t>
  </si>
  <si>
    <t>VRefExt</t>
  </si>
  <si>
    <t>Not used</t>
  </si>
  <si>
    <t>Enable SPI DAC</t>
  </si>
  <si>
    <t>I2C</t>
  </si>
  <si>
    <t>PTI</t>
  </si>
  <si>
    <t>Internal: Temp, VDD, Vref</t>
  </si>
  <si>
    <t>Internal: Temp, VDD</t>
  </si>
  <si>
    <t>Enable SPI COM CPU</t>
  </si>
  <si>
    <t>CS_CPU</t>
  </si>
  <si>
    <t>4,5,6</t>
  </si>
  <si>
    <t>1,2</t>
  </si>
  <si>
    <t>No Dinp</t>
  </si>
  <si>
    <t>No PWM</t>
  </si>
  <si>
    <t>LED/Debug Dout</t>
  </si>
  <si>
    <t>No PTI</t>
  </si>
  <si>
    <t>LED#1/Debug Dout#1</t>
  </si>
  <si>
    <t>LED#3/Debug Dout#3</t>
  </si>
  <si>
    <t>Debug/Download/LED#2-Debug Dout#2</t>
  </si>
  <si>
    <t>No LED#3/Debug Dout#3</t>
  </si>
  <si>
    <t>Pin Mapping MASTER/SLAVE EFR32xG22 (BRD4182A - QFN 40 pin)</t>
  </si>
  <si>
    <t>Pin Mapping SLAVE EFR32xG22 (BRD4183A - QFN 32 pin)</t>
  </si>
  <si>
    <t>Pin Mapping SLAVE (EFR32MG22C224F512IM32 - QFN 32 pin)</t>
  </si>
  <si>
    <t>Pin Mapping MASTER (EFR32MG22C224F512IM32 - QFN 32 pin)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</si>
</sst>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</borders>
  <cellStyleXfs count="1">
    <xf numFmtId="0" fontId="0" fillId="0" borderId="0"/>
  </cellStyleXfs>
  <cellXfs count="210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13" fillId="11" borderId="2" xfId="0" applyFont="1" applyFill="1" applyBorder="1" applyAlignment="1"/>
    <xf numFmtId="0" fontId="6" fillId="4" borderId="2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12" fillId="10" borderId="0" xfId="0" applyFont="1" applyFill="1" applyBorder="1" applyAlignment="1">
      <alignment horizontal="center" vertical="top"/>
    </xf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7" fillId="18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20" fillId="18" borderId="0" xfId="0" applyFont="1" applyFill="1"/>
    <xf numFmtId="0" fontId="15" fillId="18" borderId="0" xfId="0" applyFont="1" applyFill="1"/>
    <xf numFmtId="0" fontId="19" fillId="13" borderId="0" xfId="0" applyFont="1" applyFill="1"/>
    <xf numFmtId="0" fontId="0" fillId="13" borderId="0" xfId="0" applyFill="1"/>
    <xf numFmtId="0" fontId="9" fillId="18" borderId="16" xfId="0" applyFont="1" applyFill="1" applyBorder="1"/>
    <xf numFmtId="0" fontId="0" fillId="18" borderId="16" xfId="0" applyFill="1" applyBorder="1"/>
    <xf numFmtId="0" fontId="3" fillId="12" borderId="16" xfId="0" applyFont="1" applyFill="1" applyBorder="1"/>
    <xf numFmtId="0" fontId="4" fillId="18" borderId="19" xfId="0" applyFont="1" applyFill="1" applyBorder="1"/>
    <xf numFmtId="0" fontId="4" fillId="18" borderId="20" xfId="0" applyFont="1" applyFill="1" applyBorder="1"/>
    <xf numFmtId="0" fontId="4" fillId="18" borderId="21" xfId="0" applyFont="1" applyFill="1" applyBorder="1"/>
    <xf numFmtId="0" fontId="0" fillId="18" borderId="20" xfId="0" applyFill="1" applyBorder="1"/>
    <xf numFmtId="0" fontId="0" fillId="18" borderId="21" xfId="0" applyFill="1" applyBorder="1"/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/>
    <xf numFmtId="0" fontId="4" fillId="20" borderId="20" xfId="0" applyFont="1" applyFill="1" applyBorder="1"/>
    <xf numFmtId="0" fontId="4" fillId="20" borderId="21" xfId="0" applyFont="1" applyFill="1" applyBorder="1"/>
    <xf numFmtId="0" fontId="0" fillId="18" borderId="0" xfId="0" applyFill="1" applyAlignment="1">
      <alignment horizontal="right"/>
    </xf>
    <xf numFmtId="0" fontId="0" fillId="18" borderId="16" xfId="0" applyFill="1" applyBorder="1" applyAlignment="1">
      <alignment horizontal="center" vertical="center"/>
    </xf>
    <xf numFmtId="0" fontId="7" fillId="18" borderId="16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7" fillId="18" borderId="21" xfId="0" applyFont="1" applyFill="1" applyBorder="1" applyAlignment="1">
      <alignment horizontal="center" vertical="center"/>
    </xf>
    <xf numFmtId="0" fontId="7" fillId="18" borderId="21" xfId="0" quotePrefix="1" applyFont="1" applyFill="1" applyBorder="1" applyAlignment="1">
      <alignment horizontal="center" vertical="center"/>
    </xf>
    <xf numFmtId="0" fontId="0" fillId="18" borderId="19" xfId="0" applyFill="1" applyBorder="1"/>
    <xf numFmtId="0" fontId="0" fillId="18" borderId="21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1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1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2" borderId="1" xfId="0" applyFill="1" applyBorder="1"/>
    <xf numFmtId="0" fontId="6" fillId="22" borderId="1" xfId="0" applyFont="1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2" borderId="4" xfId="0" applyFont="1" applyFill="1" applyBorder="1" applyAlignment="1">
      <alignment vertical="center"/>
    </xf>
    <xf numFmtId="0" fontId="6" fillId="22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vertical="center"/>
    </xf>
    <xf numFmtId="0" fontId="22" fillId="3" borderId="0" xfId="0" applyFont="1" applyFill="1"/>
    <xf numFmtId="0" fontId="22" fillId="3" borderId="0" xfId="0" applyFont="1" applyFill="1" applyAlignment="1">
      <alignment horizontal="left"/>
    </xf>
    <xf numFmtId="0" fontId="14" fillId="3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22" fillId="4" borderId="0" xfId="0" applyFont="1" applyFill="1"/>
    <xf numFmtId="0" fontId="22" fillId="4" borderId="0" xfId="0" applyFont="1" applyFill="1" applyAlignment="1">
      <alignment horizontal="left"/>
    </xf>
    <xf numFmtId="0" fontId="24" fillId="4" borderId="0" xfId="0" applyFont="1" applyFill="1"/>
    <xf numFmtId="0" fontId="24" fillId="4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4" fillId="0" borderId="0" xfId="0" applyFont="1" applyFill="1"/>
    <xf numFmtId="0" fontId="3" fillId="0" borderId="0" xfId="0" quotePrefix="1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14" fillId="7" borderId="0" xfId="0" applyFont="1" applyFill="1"/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15" xfId="0" applyFont="1" applyFill="1" applyBorder="1" applyAlignment="1">
      <alignment horizontal="center"/>
    </xf>
    <xf numFmtId="0" fontId="7" fillId="18" borderId="7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center" vertical="top"/>
    </xf>
    <xf numFmtId="0" fontId="15" fillId="16" borderId="3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0" fontId="21" fillId="8" borderId="24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6" fillId="18" borderId="10" xfId="0" applyFont="1" applyFill="1" applyBorder="1" applyAlignment="1">
      <alignment horizontal="center" wrapText="1"/>
    </xf>
    <xf numFmtId="0" fontId="17" fillId="11" borderId="17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18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7" fillId="18" borderId="19" xfId="0" applyFont="1" applyFill="1" applyBorder="1" applyAlignment="1">
      <alignment horizontal="center"/>
    </xf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 applyAlignment="1">
      <alignment horizontal="center"/>
    </xf>
    <xf numFmtId="0" fontId="7" fillId="20" borderId="20" xfId="0" applyFont="1" applyFill="1" applyBorder="1" applyAlignment="1">
      <alignment horizontal="center"/>
    </xf>
    <xf numFmtId="0" fontId="7" fillId="20" borderId="2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13" fillId="11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51</xdr:row>
      <xdr:rowOff>0</xdr:rowOff>
    </xdr:from>
    <xdr:to>
      <xdr:col>9</xdr:col>
      <xdr:colOff>476</xdr:colOff>
      <xdr:row>76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50</xdr:row>
      <xdr:rowOff>152401</xdr:rowOff>
    </xdr:from>
    <xdr:to>
      <xdr:col>20</xdr:col>
      <xdr:colOff>2200409</xdr:colOff>
      <xdr:row>75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54</xdr:row>
      <xdr:rowOff>31750</xdr:rowOff>
    </xdr:from>
    <xdr:to>
      <xdr:col>3</xdr:col>
      <xdr:colOff>609600</xdr:colOff>
      <xdr:row>65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67</xdr:row>
      <xdr:rowOff>25400</xdr:rowOff>
    </xdr:from>
    <xdr:to>
      <xdr:col>4</xdr:col>
      <xdr:colOff>266700</xdr:colOff>
      <xdr:row>71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66</xdr:row>
      <xdr:rowOff>127000</xdr:rowOff>
    </xdr:from>
    <xdr:to>
      <xdr:col>16</xdr:col>
      <xdr:colOff>279400</xdr:colOff>
      <xdr:row>70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53</xdr:row>
      <xdr:rowOff>114300</xdr:rowOff>
    </xdr:from>
    <xdr:to>
      <xdr:col>15</xdr:col>
      <xdr:colOff>596900</xdr:colOff>
      <xdr:row>64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64</xdr:row>
      <xdr:rowOff>173313</xdr:rowOff>
    </xdr:from>
    <xdr:to>
      <xdr:col>15</xdr:col>
      <xdr:colOff>589442</xdr:colOff>
      <xdr:row>67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50</xdr:row>
      <xdr:rowOff>166963</xdr:rowOff>
    </xdr:from>
    <xdr:to>
      <xdr:col>15</xdr:col>
      <xdr:colOff>621192</xdr:colOff>
      <xdr:row>53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38100</xdr:rowOff>
    </xdr:from>
    <xdr:to>
      <xdr:col>6</xdr:col>
      <xdr:colOff>31750</xdr:colOff>
      <xdr:row>12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391E8C71-C353-4FF1-4E6A-AD5C804E17B4}"/>
            </a:ext>
          </a:extLst>
        </xdr:cNvPr>
        <xdr:cNvSpPr/>
      </xdr:nvSpPr>
      <xdr:spPr>
        <a:xfrm>
          <a:off x="3003550" y="2495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209550</xdr:colOff>
      <xdr:row>12</xdr:row>
      <xdr:rowOff>25400</xdr:rowOff>
    </xdr:from>
    <xdr:to>
      <xdr:col>32</xdr:col>
      <xdr:colOff>31750</xdr:colOff>
      <xdr:row>12</xdr:row>
      <xdr:rowOff>171450</xdr:rowOff>
    </xdr:to>
    <xdr:sp macro="" textlink="">
      <xdr:nvSpPr>
        <xdr:cNvPr id="3" name="Flèche : bas 2">
          <a:extLst>
            <a:ext uri="{FF2B5EF4-FFF2-40B4-BE49-F238E27FC236}">
              <a16:creationId xmlns:a16="http://schemas.microsoft.com/office/drawing/2014/main" id="{FD2599FA-5348-4764-AE87-4D6803480C8D}"/>
            </a:ext>
          </a:extLst>
        </xdr:cNvPr>
        <xdr:cNvSpPr/>
      </xdr:nvSpPr>
      <xdr:spPr>
        <a:xfrm>
          <a:off x="9607550" y="24828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25</xdr:row>
      <xdr:rowOff>44450</xdr:rowOff>
    </xdr:from>
    <xdr:to>
      <xdr:col>6</xdr:col>
      <xdr:colOff>50800</xdr:colOff>
      <xdr:row>26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CBB7BC36-9DD8-423C-8DC0-B20B4F253BE5}"/>
            </a:ext>
          </a:extLst>
        </xdr:cNvPr>
        <xdr:cNvSpPr/>
      </xdr:nvSpPr>
      <xdr:spPr>
        <a:xfrm rot="10800000">
          <a:off x="3022600" y="4908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25</xdr:row>
      <xdr:rowOff>38100</xdr:rowOff>
    </xdr:from>
    <xdr:to>
      <xdr:col>32</xdr:col>
      <xdr:colOff>44450</xdr:colOff>
      <xdr:row>26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2E4C8458-197A-4D6E-8094-4EB28E7BE951}"/>
            </a:ext>
          </a:extLst>
        </xdr:cNvPr>
        <xdr:cNvSpPr/>
      </xdr:nvSpPr>
      <xdr:spPr>
        <a:xfrm rot="10800000">
          <a:off x="9620250" y="490220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pageSetUpPr fitToPage="1"/>
  </sheetPr>
  <dimension ref="A1:AE49"/>
  <sheetViews>
    <sheetView zoomScale="85" zoomScaleNormal="85" workbookViewId="0">
      <selection activeCell="M2" sqref="M2"/>
    </sheetView>
  </sheetViews>
  <sheetFormatPr baseColWidth="10" defaultRowHeight="15" x14ac:dyDescent="0.25"/>
  <cols>
    <col min="1" max="1" width="12.42578125" customWidth="1"/>
    <col min="2" max="2" width="10.85546875" style="5"/>
    <col min="3" max="3" width="11.28515625" customWidth="1"/>
    <col min="5" max="5" width="11.42578125" customWidth="1"/>
    <col min="6" max="6" width="2.5703125" hidden="1" customWidth="1"/>
    <col min="9" max="9" width="33.7109375" customWidth="1"/>
    <col min="10" max="10" width="1.5703125" style="87" customWidth="1"/>
    <col min="11" max="11" width="5.140625" customWidth="1"/>
    <col min="12" max="12" width="1.5703125" customWidth="1"/>
    <col min="13" max="13" width="12.5703125" customWidth="1"/>
    <col min="18" max="18" width="2.85546875" hidden="1" customWidth="1"/>
    <col min="21" max="21" width="35.28515625" bestFit="1" customWidth="1"/>
    <col min="22" max="22" width="6" bestFit="1" customWidth="1"/>
    <col min="23" max="23" width="16.140625" customWidth="1"/>
    <col min="24" max="24" width="17.5703125" bestFit="1" customWidth="1"/>
    <col min="27" max="27" width="13.42578125" customWidth="1"/>
    <col min="31" max="31" width="14" customWidth="1"/>
  </cols>
  <sheetData>
    <row r="1" spans="1:31" ht="18.75" x14ac:dyDescent="0.3">
      <c r="A1" s="17" t="s">
        <v>447</v>
      </c>
      <c r="M1" s="17" t="s">
        <v>448</v>
      </c>
      <c r="N1" s="5"/>
      <c r="AA1" s="17" t="s">
        <v>415</v>
      </c>
    </row>
    <row r="2" spans="1:31" x14ac:dyDescent="0.25">
      <c r="N2" s="5"/>
    </row>
    <row r="3" spans="1:31" s="2" customFormat="1" ht="30" x14ac:dyDescent="0.25">
      <c r="A3" s="2" t="s">
        <v>53</v>
      </c>
      <c r="B3" s="6" t="s">
        <v>54</v>
      </c>
      <c r="C3" s="3" t="s">
        <v>55</v>
      </c>
      <c r="D3" s="3" t="s">
        <v>56</v>
      </c>
      <c r="E3" s="2" t="s">
        <v>57</v>
      </c>
      <c r="G3" s="2" t="s">
        <v>1</v>
      </c>
      <c r="H3" s="2" t="s">
        <v>10</v>
      </c>
      <c r="I3" s="2" t="s">
        <v>58</v>
      </c>
      <c r="J3" s="88"/>
      <c r="M3" s="2" t="s">
        <v>53</v>
      </c>
      <c r="N3" s="6" t="s">
        <v>54</v>
      </c>
      <c r="O3" s="3" t="s">
        <v>55</v>
      </c>
      <c r="P3" s="3" t="s">
        <v>56</v>
      </c>
      <c r="Q3" s="2" t="s">
        <v>57</v>
      </c>
      <c r="S3" s="2" t="s">
        <v>1</v>
      </c>
      <c r="T3" s="2" t="s">
        <v>10</v>
      </c>
      <c r="U3" s="2" t="s">
        <v>58</v>
      </c>
      <c r="AA3" s="2" t="s">
        <v>53</v>
      </c>
      <c r="AB3" s="2" t="s">
        <v>54</v>
      </c>
      <c r="AC3" s="3" t="s">
        <v>411</v>
      </c>
      <c r="AD3" s="3" t="str">
        <f>Q3</f>
        <v>CPU Port</v>
      </c>
      <c r="AE3" s="3" t="s">
        <v>410</v>
      </c>
    </row>
    <row r="4" spans="1:31" x14ac:dyDescent="0.25">
      <c r="A4" s="9" t="s">
        <v>59</v>
      </c>
      <c r="B4" s="10">
        <v>1</v>
      </c>
      <c r="C4" s="9" t="s">
        <v>46</v>
      </c>
      <c r="D4" s="9" t="s">
        <v>65</v>
      </c>
      <c r="E4" s="91" t="s">
        <v>60</v>
      </c>
      <c r="F4" s="9" t="s">
        <v>379</v>
      </c>
      <c r="G4" s="9" t="s">
        <v>46</v>
      </c>
      <c r="H4" s="91" t="s">
        <v>62</v>
      </c>
      <c r="I4" s="9" t="s">
        <v>408</v>
      </c>
      <c r="K4" s="89" t="s">
        <v>388</v>
      </c>
      <c r="M4" s="9" t="s">
        <v>59</v>
      </c>
      <c r="N4" s="10">
        <v>1</v>
      </c>
      <c r="O4" s="9" t="s">
        <v>46</v>
      </c>
      <c r="P4" s="9" t="s">
        <v>65</v>
      </c>
      <c r="Q4" s="9" t="s">
        <v>60</v>
      </c>
      <c r="R4" s="9" t="s">
        <v>379</v>
      </c>
      <c r="S4" s="9" t="s">
        <v>46</v>
      </c>
      <c r="T4" s="9" t="s">
        <v>62</v>
      </c>
      <c r="U4" s="9" t="s">
        <v>408</v>
      </c>
      <c r="V4" s="96"/>
      <c r="Y4" s="95" t="s">
        <v>389</v>
      </c>
      <c r="AA4" t="str">
        <f t="shared" ref="AA4:AC5" si="0">M4</f>
        <v>A/D</v>
      </c>
      <c r="AB4">
        <f t="shared" si="0"/>
        <v>1</v>
      </c>
      <c r="AC4" t="str">
        <f t="shared" si="0"/>
        <v>-</v>
      </c>
      <c r="AD4" t="str">
        <f>Q4</f>
        <v>PC04</v>
      </c>
      <c r="AE4" t="s">
        <v>412</v>
      </c>
    </row>
    <row r="5" spans="1:31" x14ac:dyDescent="0.25">
      <c r="A5" s="9" t="s">
        <v>59</v>
      </c>
      <c r="B5" s="10">
        <v>2</v>
      </c>
      <c r="C5" s="9" t="s">
        <v>46</v>
      </c>
      <c r="D5" s="9" t="s">
        <v>66</v>
      </c>
      <c r="E5" s="91" t="s">
        <v>61</v>
      </c>
      <c r="F5" s="9" t="s">
        <v>379</v>
      </c>
      <c r="G5" s="9" t="s">
        <v>46</v>
      </c>
      <c r="H5" s="91" t="s">
        <v>62</v>
      </c>
      <c r="I5" s="9" t="s">
        <v>408</v>
      </c>
      <c r="K5" s="89" t="s">
        <v>388</v>
      </c>
      <c r="M5" s="9" t="s">
        <v>59</v>
      </c>
      <c r="N5" s="10">
        <v>2</v>
      </c>
      <c r="O5" s="9" t="s">
        <v>46</v>
      </c>
      <c r="P5" s="9" t="s">
        <v>66</v>
      </c>
      <c r="Q5" s="9" t="s">
        <v>61</v>
      </c>
      <c r="R5" s="9" t="s">
        <v>379</v>
      </c>
      <c r="S5" s="9" t="s">
        <v>46</v>
      </c>
      <c r="T5" s="9" t="s">
        <v>62</v>
      </c>
      <c r="U5" s="9" t="s">
        <v>408</v>
      </c>
      <c r="V5" s="96"/>
      <c r="Y5" s="95" t="s">
        <v>389</v>
      </c>
      <c r="AA5" t="str">
        <f t="shared" si="0"/>
        <v>A/D</v>
      </c>
      <c r="AB5">
        <f t="shared" si="0"/>
        <v>2</v>
      </c>
      <c r="AC5" t="str">
        <f t="shared" si="0"/>
        <v>-</v>
      </c>
      <c r="AD5" t="str">
        <f>Q5</f>
        <v>PC05</v>
      </c>
      <c r="AE5" t="s">
        <v>412</v>
      </c>
    </row>
    <row r="6" spans="1:31" x14ac:dyDescent="0.25">
      <c r="A6" s="9" t="s">
        <v>59</v>
      </c>
      <c r="B6" s="10">
        <v>3</v>
      </c>
      <c r="C6" s="9" t="s">
        <v>94</v>
      </c>
      <c r="D6" s="9" t="s">
        <v>74</v>
      </c>
      <c r="E6" s="97" t="s">
        <v>72</v>
      </c>
      <c r="F6" s="9"/>
      <c r="G6" s="9" t="s">
        <v>46</v>
      </c>
      <c r="H6" s="91" t="s">
        <v>62</v>
      </c>
      <c r="I6" s="9" t="s">
        <v>408</v>
      </c>
      <c r="K6" s="89"/>
      <c r="M6" s="9" t="s">
        <v>59</v>
      </c>
      <c r="N6" s="10">
        <v>3</v>
      </c>
      <c r="O6" s="9" t="s">
        <v>94</v>
      </c>
      <c r="P6" s="9" t="s">
        <v>74</v>
      </c>
      <c r="Q6" s="97" t="s">
        <v>72</v>
      </c>
      <c r="R6" s="9"/>
      <c r="S6" s="9" t="s">
        <v>46</v>
      </c>
      <c r="T6" s="91" t="s">
        <v>62</v>
      </c>
      <c r="U6" s="9" t="s">
        <v>408</v>
      </c>
      <c r="V6" s="96" t="s">
        <v>390</v>
      </c>
      <c r="X6" s="97" t="s">
        <v>72</v>
      </c>
      <c r="Y6" s="95" t="s">
        <v>389</v>
      </c>
      <c r="AA6" t="str">
        <f t="shared" ref="AA6" si="1">M6</f>
        <v>A/D</v>
      </c>
      <c r="AB6">
        <f t="shared" ref="AB6" si="2">N6</f>
        <v>3</v>
      </c>
      <c r="AC6" t="str">
        <f t="shared" ref="AC6" si="3">O6</f>
        <v>H15</v>
      </c>
      <c r="AD6" t="str">
        <f>Q6</f>
        <v>PB02</v>
      </c>
      <c r="AE6" t="s">
        <v>412</v>
      </c>
    </row>
    <row r="7" spans="1:31" x14ac:dyDescent="0.25">
      <c r="N7" s="5"/>
    </row>
    <row r="8" spans="1:31" x14ac:dyDescent="0.25">
      <c r="A8" s="9" t="s">
        <v>67</v>
      </c>
      <c r="B8" s="10">
        <v>1</v>
      </c>
      <c r="C8" s="9" t="s">
        <v>68</v>
      </c>
      <c r="D8" s="9" t="s">
        <v>76</v>
      </c>
      <c r="E8" s="9" t="s">
        <v>71</v>
      </c>
      <c r="F8" s="9" t="s">
        <v>379</v>
      </c>
      <c r="G8" s="9" t="s">
        <v>62</v>
      </c>
      <c r="H8" s="9" t="s">
        <v>62</v>
      </c>
      <c r="I8" s="9" t="s">
        <v>9</v>
      </c>
      <c r="K8" s="89" t="s">
        <v>388</v>
      </c>
      <c r="M8" s="9" t="s">
        <v>67</v>
      </c>
      <c r="N8" s="10">
        <v>1</v>
      </c>
      <c r="O8" s="9" t="s">
        <v>68</v>
      </c>
      <c r="P8" s="9" t="s">
        <v>76</v>
      </c>
      <c r="Q8" s="9" t="s">
        <v>71</v>
      </c>
      <c r="R8" s="9" t="s">
        <v>379</v>
      </c>
      <c r="S8" s="9" t="s">
        <v>62</v>
      </c>
      <c r="T8" s="9" t="s">
        <v>62</v>
      </c>
      <c r="U8" s="9" t="s">
        <v>9</v>
      </c>
      <c r="Y8" s="95" t="s">
        <v>389</v>
      </c>
      <c r="AA8" s="9" t="str">
        <f>M8</f>
        <v>DEBUG DOUT</v>
      </c>
      <c r="AB8" s="9">
        <f>N8</f>
        <v>1</v>
      </c>
      <c r="AC8" s="9" t="str">
        <f>O8</f>
        <v>H9</v>
      </c>
      <c r="AD8" s="9" t="str">
        <f>Q8</f>
        <v>PB01</v>
      </c>
      <c r="AE8" s="9" t="s">
        <v>62</v>
      </c>
    </row>
    <row r="9" spans="1:31" x14ac:dyDescent="0.25">
      <c r="A9" s="9" t="s">
        <v>67</v>
      </c>
      <c r="B9" s="10">
        <v>2</v>
      </c>
      <c r="C9" s="9" t="s">
        <v>69</v>
      </c>
      <c r="D9" s="9" t="s">
        <v>74</v>
      </c>
      <c r="E9" s="9" t="s">
        <v>141</v>
      </c>
      <c r="F9" s="9" t="s">
        <v>379</v>
      </c>
      <c r="G9" s="9" t="s">
        <v>62</v>
      </c>
      <c r="H9" s="9" t="s">
        <v>62</v>
      </c>
      <c r="I9" s="9" t="s">
        <v>11</v>
      </c>
      <c r="K9" s="90" t="s">
        <v>387</v>
      </c>
      <c r="M9" s="91" t="s">
        <v>67</v>
      </c>
      <c r="N9" s="92">
        <v>2</v>
      </c>
      <c r="O9" s="91" t="s">
        <v>69</v>
      </c>
      <c r="P9" s="91" t="s">
        <v>74</v>
      </c>
      <c r="Q9" s="91" t="s">
        <v>141</v>
      </c>
      <c r="R9" s="91"/>
      <c r="S9" s="91" t="s">
        <v>62</v>
      </c>
      <c r="T9" s="91" t="s">
        <v>62</v>
      </c>
      <c r="U9" s="9" t="s">
        <v>11</v>
      </c>
      <c r="V9" s="96"/>
      <c r="W9" s="99" t="s">
        <v>391</v>
      </c>
      <c r="Y9" s="98" t="s">
        <v>394</v>
      </c>
    </row>
    <row r="10" spans="1:31" x14ac:dyDescent="0.25">
      <c r="A10" s="9" t="s">
        <v>67</v>
      </c>
      <c r="B10" s="10">
        <v>3</v>
      </c>
      <c r="C10" s="9" t="s">
        <v>70</v>
      </c>
      <c r="D10" s="9" t="s">
        <v>75</v>
      </c>
      <c r="E10" s="9" t="s">
        <v>73</v>
      </c>
      <c r="F10" s="9" t="s">
        <v>379</v>
      </c>
      <c r="G10" s="9" t="s">
        <v>62</v>
      </c>
      <c r="H10" s="9" t="s">
        <v>62</v>
      </c>
      <c r="I10" s="9" t="s">
        <v>414</v>
      </c>
      <c r="K10" s="90" t="s">
        <v>387</v>
      </c>
      <c r="M10" s="91" t="s">
        <v>67</v>
      </c>
      <c r="N10" s="92">
        <v>3</v>
      </c>
      <c r="O10" s="91" t="s">
        <v>70</v>
      </c>
      <c r="P10" s="91" t="s">
        <v>75</v>
      </c>
      <c r="Q10" s="91" t="s">
        <v>73</v>
      </c>
      <c r="R10" s="91"/>
      <c r="S10" s="91" t="s">
        <v>62</v>
      </c>
      <c r="T10" s="91" t="s">
        <v>62</v>
      </c>
      <c r="U10" s="9" t="s">
        <v>414</v>
      </c>
      <c r="W10" s="99" t="s">
        <v>391</v>
      </c>
      <c r="Y10" s="98" t="s">
        <v>394</v>
      </c>
    </row>
    <row r="11" spans="1:31" x14ac:dyDescent="0.25">
      <c r="N11" s="5"/>
    </row>
    <row r="12" spans="1:31" x14ac:dyDescent="0.25">
      <c r="A12" s="9" t="s">
        <v>131</v>
      </c>
      <c r="B12" s="10" t="s">
        <v>138</v>
      </c>
      <c r="C12" s="9" t="s">
        <v>46</v>
      </c>
      <c r="D12" s="9" t="s">
        <v>135</v>
      </c>
      <c r="E12" s="9" t="s">
        <v>132</v>
      </c>
      <c r="F12" s="9" t="s">
        <v>379</v>
      </c>
      <c r="G12" s="9" t="s">
        <v>62</v>
      </c>
      <c r="H12" s="9" t="s">
        <v>62</v>
      </c>
      <c r="I12" s="9" t="s">
        <v>409</v>
      </c>
      <c r="K12" s="89" t="s">
        <v>388</v>
      </c>
      <c r="M12" s="9" t="s">
        <v>131</v>
      </c>
      <c r="N12" s="10" t="s">
        <v>138</v>
      </c>
      <c r="O12" s="9" t="s">
        <v>46</v>
      </c>
      <c r="P12" s="9" t="s">
        <v>135</v>
      </c>
      <c r="Q12" s="9" t="s">
        <v>132</v>
      </c>
      <c r="R12" s="9" t="s">
        <v>379</v>
      </c>
      <c r="S12" s="9" t="s">
        <v>62</v>
      </c>
      <c r="T12" s="9" t="s">
        <v>62</v>
      </c>
      <c r="U12" s="9" t="s">
        <v>409</v>
      </c>
      <c r="Y12" s="95" t="s">
        <v>389</v>
      </c>
      <c r="AA12" t="str">
        <f t="shared" ref="AA12:AA14" si="4">M12</f>
        <v>DEBUG</v>
      </c>
      <c r="AB12" t="str">
        <f t="shared" ref="AB12:AB14" si="5">N12</f>
        <v>TCK_SWCLK</v>
      </c>
      <c r="AC12" t="str">
        <f t="shared" ref="AC12:AC14" si="6">O12</f>
        <v>-</v>
      </c>
      <c r="AD12" t="str">
        <f t="shared" ref="AD12:AD14" si="7">Q12</f>
        <v>PA01</v>
      </c>
      <c r="AE12" t="s">
        <v>412</v>
      </c>
    </row>
    <row r="13" spans="1:31" x14ac:dyDescent="0.25">
      <c r="A13" s="9" t="s">
        <v>131</v>
      </c>
      <c r="B13" s="10" t="s">
        <v>139</v>
      </c>
      <c r="C13" s="9" t="s">
        <v>46</v>
      </c>
      <c r="D13" s="9" t="s">
        <v>136</v>
      </c>
      <c r="E13" s="9" t="s">
        <v>133</v>
      </c>
      <c r="F13" s="9" t="s">
        <v>379</v>
      </c>
      <c r="G13" s="9" t="s">
        <v>62</v>
      </c>
      <c r="H13" s="9" t="s">
        <v>62</v>
      </c>
      <c r="I13" s="9" t="s">
        <v>409</v>
      </c>
      <c r="K13" s="89" t="s">
        <v>388</v>
      </c>
      <c r="M13" s="9" t="s">
        <v>131</v>
      </c>
      <c r="N13" s="10" t="s">
        <v>139</v>
      </c>
      <c r="O13" s="9" t="s">
        <v>46</v>
      </c>
      <c r="P13" s="9" t="s">
        <v>136</v>
      </c>
      <c r="Q13" s="9" t="s">
        <v>133</v>
      </c>
      <c r="R13" s="9" t="s">
        <v>379</v>
      </c>
      <c r="S13" s="9" t="s">
        <v>62</v>
      </c>
      <c r="T13" s="9" t="s">
        <v>62</v>
      </c>
      <c r="U13" s="9" t="s">
        <v>409</v>
      </c>
      <c r="Y13" s="95" t="s">
        <v>389</v>
      </c>
      <c r="AA13" t="str">
        <f t="shared" si="4"/>
        <v>DEBUG</v>
      </c>
      <c r="AB13" t="str">
        <f t="shared" si="5"/>
        <v>TMS_SWDIO</v>
      </c>
      <c r="AC13" t="str">
        <f t="shared" si="6"/>
        <v>-</v>
      </c>
      <c r="AD13" t="str">
        <f t="shared" si="7"/>
        <v>PA02</v>
      </c>
      <c r="AE13" t="s">
        <v>412</v>
      </c>
    </row>
    <row r="14" spans="1:31" x14ac:dyDescent="0.25">
      <c r="A14" s="9" t="s">
        <v>131</v>
      </c>
      <c r="B14" s="10" t="s">
        <v>140</v>
      </c>
      <c r="C14" s="9" t="s">
        <v>46</v>
      </c>
      <c r="D14" s="9" t="s">
        <v>137</v>
      </c>
      <c r="E14" s="9" t="s">
        <v>134</v>
      </c>
      <c r="F14" s="9" t="s">
        <v>379</v>
      </c>
      <c r="G14" s="9" t="s">
        <v>62</v>
      </c>
      <c r="H14" s="9" t="s">
        <v>62</v>
      </c>
      <c r="I14" s="9" t="s">
        <v>409</v>
      </c>
      <c r="K14" s="89" t="s">
        <v>388</v>
      </c>
      <c r="M14" s="9" t="s">
        <v>131</v>
      </c>
      <c r="N14" s="10" t="s">
        <v>140</v>
      </c>
      <c r="O14" s="9" t="s">
        <v>46</v>
      </c>
      <c r="P14" s="9" t="s">
        <v>137</v>
      </c>
      <c r="Q14" s="9" t="s">
        <v>134</v>
      </c>
      <c r="R14" s="9" t="s">
        <v>379</v>
      </c>
      <c r="S14" s="9" t="s">
        <v>62</v>
      </c>
      <c r="T14" s="9" t="s">
        <v>62</v>
      </c>
      <c r="U14" s="9" t="s">
        <v>409</v>
      </c>
      <c r="Y14" s="95" t="s">
        <v>389</v>
      </c>
      <c r="AA14" t="str">
        <f t="shared" si="4"/>
        <v>DEBUG</v>
      </c>
      <c r="AB14" t="str">
        <f t="shared" si="5"/>
        <v>TDO_SWO</v>
      </c>
      <c r="AC14" t="str">
        <f t="shared" si="6"/>
        <v>-</v>
      </c>
      <c r="AD14" t="str">
        <f t="shared" si="7"/>
        <v>PA03</v>
      </c>
      <c r="AE14" t="s">
        <v>412</v>
      </c>
    </row>
    <row r="15" spans="1:31" x14ac:dyDescent="0.25">
      <c r="N15" s="5"/>
    </row>
    <row r="16" spans="1:31" x14ac:dyDescent="0.25">
      <c r="A16" s="9" t="s">
        <v>77</v>
      </c>
      <c r="B16" s="10" t="s">
        <v>78</v>
      </c>
      <c r="C16" s="9" t="s">
        <v>79</v>
      </c>
      <c r="D16" s="9" t="s">
        <v>81</v>
      </c>
      <c r="E16" s="9" t="s">
        <v>80</v>
      </c>
      <c r="F16" s="9" t="s">
        <v>379</v>
      </c>
      <c r="G16" s="9" t="s">
        <v>62</v>
      </c>
      <c r="H16" s="9" t="s">
        <v>62</v>
      </c>
      <c r="I16" s="9" t="s">
        <v>421</v>
      </c>
      <c r="K16" s="89" t="s">
        <v>388</v>
      </c>
      <c r="M16" s="9" t="s">
        <v>77</v>
      </c>
      <c r="N16" s="10" t="s">
        <v>78</v>
      </c>
      <c r="O16" s="9" t="s">
        <v>79</v>
      </c>
      <c r="P16" s="9" t="s">
        <v>81</v>
      </c>
      <c r="Q16" s="9" t="s">
        <v>80</v>
      </c>
      <c r="R16" s="9" t="s">
        <v>379</v>
      </c>
      <c r="S16" s="9" t="s">
        <v>62</v>
      </c>
      <c r="T16" s="9" t="s">
        <v>62</v>
      </c>
      <c r="U16" s="9" t="s">
        <v>421</v>
      </c>
      <c r="Y16" s="95" t="s">
        <v>389</v>
      </c>
      <c r="AA16" t="str">
        <f t="shared" ref="AA16:AA17" si="8">M16</f>
        <v>DIN</v>
      </c>
      <c r="AB16" t="str">
        <f t="shared" ref="AB16:AB17" si="9">N16</f>
        <v>BTN0</v>
      </c>
      <c r="AC16" t="str">
        <f t="shared" ref="AC16:AC17" si="10">O16</f>
        <v>H7</v>
      </c>
      <c r="AD16" t="str">
        <f t="shared" ref="AD16:AD17" si="11">Q16</f>
        <v>PB00</v>
      </c>
      <c r="AE16" t="s">
        <v>412</v>
      </c>
    </row>
    <row r="17" spans="1:31" x14ac:dyDescent="0.25">
      <c r="A17" s="9" t="s">
        <v>77</v>
      </c>
      <c r="B17" s="10" t="s">
        <v>120</v>
      </c>
      <c r="C17" s="9" t="s">
        <v>46</v>
      </c>
      <c r="D17" s="9" t="s">
        <v>113</v>
      </c>
      <c r="E17" s="9" t="s">
        <v>109</v>
      </c>
      <c r="F17" s="9" t="s">
        <v>379</v>
      </c>
      <c r="G17" s="9" t="s">
        <v>46</v>
      </c>
      <c r="H17" s="9" t="s">
        <v>62</v>
      </c>
      <c r="I17" s="9"/>
      <c r="K17" s="89" t="s">
        <v>388</v>
      </c>
      <c r="M17" s="9" t="s">
        <v>77</v>
      </c>
      <c r="N17" s="10" t="s">
        <v>120</v>
      </c>
      <c r="O17" s="9" t="s">
        <v>46</v>
      </c>
      <c r="P17" s="9" t="s">
        <v>113</v>
      </c>
      <c r="Q17" s="9" t="s">
        <v>109</v>
      </c>
      <c r="R17" s="9" t="s">
        <v>379</v>
      </c>
      <c r="S17" s="9" t="s">
        <v>46</v>
      </c>
      <c r="T17" s="9" t="s">
        <v>62</v>
      </c>
      <c r="U17" s="9"/>
      <c r="Y17" s="95" t="s">
        <v>389</v>
      </c>
      <c r="AA17" t="str">
        <f t="shared" si="8"/>
        <v>DIN</v>
      </c>
      <c r="AB17" t="str">
        <f t="shared" si="9"/>
        <v>ERR_TEMP</v>
      </c>
      <c r="AC17" t="str">
        <f t="shared" si="10"/>
        <v>-</v>
      </c>
      <c r="AD17" t="str">
        <f t="shared" si="11"/>
        <v>PA04</v>
      </c>
      <c r="AE17" t="s">
        <v>412</v>
      </c>
    </row>
    <row r="18" spans="1:31" x14ac:dyDescent="0.25">
      <c r="N18" s="5"/>
    </row>
    <row r="19" spans="1:31" x14ac:dyDescent="0.25">
      <c r="A19" s="9" t="s">
        <v>114</v>
      </c>
      <c r="B19" s="10">
        <v>0</v>
      </c>
      <c r="C19" s="9" t="s">
        <v>46</v>
      </c>
      <c r="D19" s="9" t="s">
        <v>118</v>
      </c>
      <c r="E19" s="9" t="s">
        <v>116</v>
      </c>
      <c r="F19" s="9" t="s">
        <v>379</v>
      </c>
      <c r="G19" s="9" t="s">
        <v>46</v>
      </c>
      <c r="H19" s="9" t="s">
        <v>62</v>
      </c>
      <c r="I19" s="9" t="s">
        <v>119</v>
      </c>
      <c r="K19" s="89" t="s">
        <v>388</v>
      </c>
      <c r="M19" s="9" t="s">
        <v>114</v>
      </c>
      <c r="N19" s="10">
        <v>0</v>
      </c>
      <c r="O19" s="9" t="s">
        <v>46</v>
      </c>
      <c r="P19" s="9" t="s">
        <v>118</v>
      </c>
      <c r="Q19" s="9" t="s">
        <v>116</v>
      </c>
      <c r="R19" s="9" t="s">
        <v>379</v>
      </c>
      <c r="S19" s="9" t="s">
        <v>46</v>
      </c>
      <c r="T19" s="9" t="s">
        <v>62</v>
      </c>
      <c r="U19" s="9" t="s">
        <v>119</v>
      </c>
      <c r="X19" s="9" t="s">
        <v>392</v>
      </c>
      <c r="Y19" s="95" t="s">
        <v>389</v>
      </c>
      <c r="AA19" t="str">
        <f t="shared" ref="AA19" si="12">M19</f>
        <v>PWM</v>
      </c>
      <c r="AB19">
        <f t="shared" ref="AB19" si="13">N19</f>
        <v>0</v>
      </c>
      <c r="AC19" t="str">
        <f t="shared" ref="AC19" si="14">O19</f>
        <v>-</v>
      </c>
      <c r="AD19" t="str">
        <f t="shared" ref="AD19" si="15">Q19</f>
        <v>PA00</v>
      </c>
      <c r="AE19" t="s">
        <v>412</v>
      </c>
    </row>
    <row r="20" spans="1:31" x14ac:dyDescent="0.25">
      <c r="A20" s="126" t="s">
        <v>114</v>
      </c>
      <c r="B20" s="127">
        <v>1</v>
      </c>
      <c r="C20" s="126" t="s">
        <v>46</v>
      </c>
      <c r="D20" s="126" t="s">
        <v>117</v>
      </c>
      <c r="E20" s="128" t="s">
        <v>115</v>
      </c>
      <c r="F20" s="126" t="s">
        <v>379</v>
      </c>
      <c r="G20" s="126" t="s">
        <v>46</v>
      </c>
      <c r="H20" s="128" t="s">
        <v>62</v>
      </c>
      <c r="I20" s="126" t="s">
        <v>119</v>
      </c>
      <c r="K20" s="90" t="s">
        <v>387</v>
      </c>
      <c r="M20" s="128" t="s">
        <v>114</v>
      </c>
      <c r="N20" s="129">
        <v>1</v>
      </c>
      <c r="O20" s="128" t="s">
        <v>46</v>
      </c>
      <c r="P20" s="128" t="s">
        <v>117</v>
      </c>
      <c r="Q20" s="128" t="s">
        <v>115</v>
      </c>
      <c r="R20" s="128"/>
      <c r="S20" s="128" t="s">
        <v>46</v>
      </c>
      <c r="T20" s="128" t="s">
        <v>62</v>
      </c>
      <c r="U20" s="128" t="s">
        <v>119</v>
      </c>
      <c r="V20" s="96"/>
      <c r="W20" s="99" t="s">
        <v>391</v>
      </c>
      <c r="Y20" s="98" t="s">
        <v>394</v>
      </c>
    </row>
    <row r="21" spans="1:31" x14ac:dyDescent="0.25">
      <c r="N21" s="5"/>
    </row>
    <row r="22" spans="1:31" x14ac:dyDescent="0.25">
      <c r="A22" s="9" t="s">
        <v>82</v>
      </c>
      <c r="B22" s="10" t="s">
        <v>83</v>
      </c>
      <c r="C22" s="9" t="s">
        <v>90</v>
      </c>
      <c r="D22" s="9" t="s">
        <v>92</v>
      </c>
      <c r="E22" s="9" t="s">
        <v>85</v>
      </c>
      <c r="F22" s="9" t="s">
        <v>379</v>
      </c>
      <c r="G22" s="9" t="s">
        <v>62</v>
      </c>
      <c r="H22" s="9" t="s">
        <v>62</v>
      </c>
      <c r="I22" s="9" t="s">
        <v>87</v>
      </c>
      <c r="K22" s="89" t="s">
        <v>388</v>
      </c>
      <c r="M22" s="9" t="s">
        <v>82</v>
      </c>
      <c r="N22" s="10" t="s">
        <v>83</v>
      </c>
      <c r="O22" s="9" t="s">
        <v>90</v>
      </c>
      <c r="P22" s="9" t="s">
        <v>92</v>
      </c>
      <c r="Q22" s="9" t="s">
        <v>85</v>
      </c>
      <c r="R22" s="9" t="s">
        <v>379</v>
      </c>
      <c r="S22" s="9" t="s">
        <v>62</v>
      </c>
      <c r="T22" s="9" t="s">
        <v>62</v>
      </c>
      <c r="U22" s="9" t="s">
        <v>87</v>
      </c>
      <c r="Y22" s="95" t="s">
        <v>389</v>
      </c>
      <c r="AA22" s="9" t="str">
        <f t="shared" ref="AA22:AA24" si="16">M22</f>
        <v>UART/US1</v>
      </c>
      <c r="AB22" s="9" t="str">
        <f t="shared" ref="AB22:AB24" si="17">N22</f>
        <v>TxD</v>
      </c>
      <c r="AC22" s="9" t="str">
        <f t="shared" ref="AC22:AC24" si="18">O22</f>
        <v>H12</v>
      </c>
      <c r="AD22" s="9" t="str">
        <f t="shared" ref="AD22:AD24" si="19">Q22</f>
        <v>PA05</v>
      </c>
      <c r="AE22" s="9" t="s">
        <v>62</v>
      </c>
    </row>
    <row r="23" spans="1:31" x14ac:dyDescent="0.25">
      <c r="A23" s="9" t="s">
        <v>82</v>
      </c>
      <c r="B23" s="10" t="s">
        <v>84</v>
      </c>
      <c r="C23" s="9" t="s">
        <v>91</v>
      </c>
      <c r="D23" s="9" t="s">
        <v>93</v>
      </c>
      <c r="E23" s="9" t="s">
        <v>86</v>
      </c>
      <c r="F23" s="9" t="s">
        <v>379</v>
      </c>
      <c r="G23" s="9" t="s">
        <v>62</v>
      </c>
      <c r="H23" s="9" t="s">
        <v>62</v>
      </c>
      <c r="I23" s="9" t="s">
        <v>87</v>
      </c>
      <c r="K23" s="89" t="s">
        <v>388</v>
      </c>
      <c r="M23" s="9" t="s">
        <v>82</v>
      </c>
      <c r="N23" s="10" t="s">
        <v>84</v>
      </c>
      <c r="O23" s="9" t="s">
        <v>91</v>
      </c>
      <c r="P23" s="9" t="s">
        <v>93</v>
      </c>
      <c r="Q23" s="9" t="s">
        <v>86</v>
      </c>
      <c r="R23" s="9" t="s">
        <v>379</v>
      </c>
      <c r="S23" s="9" t="s">
        <v>62</v>
      </c>
      <c r="T23" s="9" t="s">
        <v>62</v>
      </c>
      <c r="U23" s="9" t="s">
        <v>87</v>
      </c>
      <c r="Y23" s="95" t="s">
        <v>389</v>
      </c>
      <c r="AA23" s="9" t="str">
        <f t="shared" si="16"/>
        <v>UART/US1</v>
      </c>
      <c r="AB23" s="9" t="str">
        <f t="shared" si="17"/>
        <v>RxD</v>
      </c>
      <c r="AC23" s="9" t="str">
        <f t="shared" si="18"/>
        <v>H14</v>
      </c>
      <c r="AD23" s="9" t="str">
        <f t="shared" si="19"/>
        <v>PA06</v>
      </c>
      <c r="AE23" s="9" t="s">
        <v>62</v>
      </c>
    </row>
    <row r="24" spans="1:31" x14ac:dyDescent="0.25">
      <c r="A24" s="9" t="s">
        <v>82</v>
      </c>
      <c r="B24" s="10" t="s">
        <v>142</v>
      </c>
      <c r="C24" s="9" t="s">
        <v>46</v>
      </c>
      <c r="D24" s="9" t="s">
        <v>144</v>
      </c>
      <c r="E24" s="9" t="s">
        <v>143</v>
      </c>
      <c r="F24" s="9" t="s">
        <v>379</v>
      </c>
      <c r="G24" s="9" t="s">
        <v>62</v>
      </c>
      <c r="H24" s="9" t="s">
        <v>62</v>
      </c>
      <c r="I24" s="9"/>
      <c r="K24" s="90" t="s">
        <v>387</v>
      </c>
      <c r="M24" s="91" t="s">
        <v>82</v>
      </c>
      <c r="N24" s="92" t="s">
        <v>142</v>
      </c>
      <c r="O24" s="91" t="s">
        <v>46</v>
      </c>
      <c r="P24" s="91" t="s">
        <v>144</v>
      </c>
      <c r="Q24" s="91" t="s">
        <v>143</v>
      </c>
      <c r="R24" s="91"/>
      <c r="S24" s="91" t="s">
        <v>62</v>
      </c>
      <c r="T24" s="91" t="s">
        <v>62</v>
      </c>
      <c r="U24" s="91"/>
      <c r="V24" s="96" t="s">
        <v>390</v>
      </c>
      <c r="W24" s="99" t="s">
        <v>391</v>
      </c>
      <c r="X24" s="97" t="s">
        <v>72</v>
      </c>
      <c r="Y24" s="95" t="s">
        <v>389</v>
      </c>
      <c r="AA24" t="str">
        <f t="shared" si="16"/>
        <v>UART/US1</v>
      </c>
      <c r="AB24" t="str">
        <f t="shared" si="17"/>
        <v>ENABLE</v>
      </c>
      <c r="AC24" t="str">
        <f t="shared" si="18"/>
        <v>-</v>
      </c>
      <c r="AD24" t="str">
        <f t="shared" si="19"/>
        <v>PB04</v>
      </c>
      <c r="AE24" t="s">
        <v>412</v>
      </c>
    </row>
    <row r="25" spans="1:31" x14ac:dyDescent="0.25">
      <c r="N25" s="5"/>
    </row>
    <row r="26" spans="1:31" x14ac:dyDescent="0.25">
      <c r="A26" s="9" t="s">
        <v>88</v>
      </c>
      <c r="B26" s="10" t="s">
        <v>98</v>
      </c>
      <c r="C26" s="9" t="s">
        <v>94</v>
      </c>
      <c r="D26" s="9" t="s">
        <v>74</v>
      </c>
      <c r="E26" s="9" t="s">
        <v>72</v>
      </c>
      <c r="F26" s="9" t="s">
        <v>379</v>
      </c>
      <c r="G26" s="9" t="s">
        <v>46</v>
      </c>
      <c r="H26" s="9" t="s">
        <v>62</v>
      </c>
      <c r="I26" s="9"/>
      <c r="K26" s="89" t="s">
        <v>388</v>
      </c>
      <c r="M26" s="9" t="s">
        <v>88</v>
      </c>
      <c r="N26" s="10" t="s">
        <v>98</v>
      </c>
      <c r="O26" s="9" t="s">
        <v>94</v>
      </c>
      <c r="P26" s="9" t="s">
        <v>74</v>
      </c>
      <c r="Q26" s="9" t="s">
        <v>72</v>
      </c>
      <c r="R26" s="9" t="s">
        <v>379</v>
      </c>
      <c r="S26" s="9" t="s">
        <v>46</v>
      </c>
      <c r="T26" s="9" t="s">
        <v>62</v>
      </c>
      <c r="U26" s="9"/>
      <c r="V26" s="96" t="s">
        <v>390</v>
      </c>
      <c r="X26" s="9" t="s">
        <v>393</v>
      </c>
      <c r="Y26" s="98" t="s">
        <v>394</v>
      </c>
    </row>
    <row r="27" spans="1:31" x14ac:dyDescent="0.25">
      <c r="A27" s="9" t="s">
        <v>88</v>
      </c>
      <c r="B27" s="10" t="s">
        <v>89</v>
      </c>
      <c r="C27" s="9" t="s">
        <v>95</v>
      </c>
      <c r="D27" s="9" t="s">
        <v>97</v>
      </c>
      <c r="E27" s="9" t="s">
        <v>96</v>
      </c>
      <c r="F27" s="9" t="s">
        <v>379</v>
      </c>
      <c r="G27" s="9" t="s">
        <v>46</v>
      </c>
      <c r="H27" s="9" t="s">
        <v>62</v>
      </c>
      <c r="I27" s="9"/>
      <c r="K27" s="90" t="s">
        <v>387</v>
      </c>
      <c r="M27" s="91" t="s">
        <v>88</v>
      </c>
      <c r="N27" s="92" t="s">
        <v>89</v>
      </c>
      <c r="O27" s="91" t="s">
        <v>95</v>
      </c>
      <c r="P27" s="91" t="s">
        <v>97</v>
      </c>
      <c r="Q27" s="91" t="s">
        <v>96</v>
      </c>
      <c r="R27" s="91"/>
      <c r="S27" s="91" t="s">
        <v>46</v>
      </c>
      <c r="T27" s="91" t="s">
        <v>62</v>
      </c>
      <c r="U27" s="91"/>
      <c r="W27" s="99" t="s">
        <v>391</v>
      </c>
      <c r="Y27" s="98" t="s">
        <v>394</v>
      </c>
    </row>
    <row r="28" spans="1:31" x14ac:dyDescent="0.25">
      <c r="A28" s="9" t="s">
        <v>88</v>
      </c>
      <c r="B28" s="10" t="s">
        <v>142</v>
      </c>
      <c r="C28" s="9" t="s">
        <v>46</v>
      </c>
      <c r="D28" s="9" t="s">
        <v>147</v>
      </c>
      <c r="E28" s="9" t="s">
        <v>145</v>
      </c>
      <c r="F28" s="9" t="s">
        <v>379</v>
      </c>
      <c r="G28" s="9" t="s">
        <v>46</v>
      </c>
      <c r="H28" s="9" t="s">
        <v>62</v>
      </c>
      <c r="I28" s="9" t="s">
        <v>146</v>
      </c>
      <c r="K28" s="90" t="s">
        <v>387</v>
      </c>
      <c r="M28" s="91" t="s">
        <v>88</v>
      </c>
      <c r="N28" s="92" t="s">
        <v>142</v>
      </c>
      <c r="O28" s="91" t="s">
        <v>46</v>
      </c>
      <c r="P28" s="91" t="s">
        <v>147</v>
      </c>
      <c r="Q28" s="91" t="s">
        <v>145</v>
      </c>
      <c r="R28" s="91"/>
      <c r="S28" s="91" t="s">
        <v>46</v>
      </c>
      <c r="T28" s="91" t="s">
        <v>62</v>
      </c>
      <c r="U28" s="91" t="s">
        <v>146</v>
      </c>
      <c r="W28" s="99" t="s">
        <v>391</v>
      </c>
      <c r="Y28" s="98" t="s">
        <v>394</v>
      </c>
    </row>
    <row r="29" spans="1:31" x14ac:dyDescent="0.25">
      <c r="N29" s="5"/>
    </row>
    <row r="30" spans="1:31" x14ac:dyDescent="0.25">
      <c r="A30" s="7" t="s">
        <v>99</v>
      </c>
      <c r="B30" s="8" t="s">
        <v>100</v>
      </c>
      <c r="C30" s="7" t="s">
        <v>104</v>
      </c>
      <c r="D30" s="7" t="s">
        <v>110</v>
      </c>
      <c r="E30" s="7" t="s">
        <v>106</v>
      </c>
      <c r="F30" s="7" t="s">
        <v>379</v>
      </c>
      <c r="G30" s="7" t="s">
        <v>62</v>
      </c>
      <c r="H30" s="7" t="s">
        <v>62</v>
      </c>
      <c r="I30" s="7" t="s">
        <v>404</v>
      </c>
      <c r="K30" s="89" t="s">
        <v>388</v>
      </c>
      <c r="M30" s="7" t="s">
        <v>99</v>
      </c>
      <c r="N30" s="8" t="s">
        <v>100</v>
      </c>
      <c r="O30" s="7" t="s">
        <v>104</v>
      </c>
      <c r="P30" s="7" t="s">
        <v>110</v>
      </c>
      <c r="Q30" s="7" t="s">
        <v>106</v>
      </c>
      <c r="R30" s="7" t="s">
        <v>379</v>
      </c>
      <c r="S30" s="7" t="s">
        <v>62</v>
      </c>
      <c r="T30" s="7" t="s">
        <v>62</v>
      </c>
      <c r="U30" s="7" t="s">
        <v>404</v>
      </c>
      <c r="Y30" s="95" t="s">
        <v>389</v>
      </c>
      <c r="AA30" t="str">
        <f t="shared" ref="AA30:AA32" si="20">M30</f>
        <v>SPI/US0</v>
      </c>
      <c r="AB30" t="str">
        <f t="shared" ref="AB30:AB32" si="21">N30</f>
        <v>MOSI</v>
      </c>
      <c r="AC30" t="str">
        <f t="shared" ref="AC30:AC32" si="22">O30</f>
        <v>H4</v>
      </c>
      <c r="AD30" t="str">
        <f t="shared" ref="AD30:AD32" si="23">Q30</f>
        <v>PC00</v>
      </c>
      <c r="AE30" t="s">
        <v>412</v>
      </c>
    </row>
    <row r="31" spans="1:31" x14ac:dyDescent="0.25">
      <c r="A31" s="7" t="s">
        <v>99</v>
      </c>
      <c r="B31" s="8" t="s">
        <v>101</v>
      </c>
      <c r="C31" s="7" t="s">
        <v>413</v>
      </c>
      <c r="D31" s="7" t="s">
        <v>111</v>
      </c>
      <c r="E31" s="7" t="s">
        <v>107</v>
      </c>
      <c r="F31" s="7" t="s">
        <v>379</v>
      </c>
      <c r="G31" s="7" t="s">
        <v>62</v>
      </c>
      <c r="H31" s="7" t="s">
        <v>62</v>
      </c>
      <c r="I31" s="7" t="s">
        <v>404</v>
      </c>
      <c r="K31" s="89" t="s">
        <v>388</v>
      </c>
      <c r="M31" s="7" t="s">
        <v>99</v>
      </c>
      <c r="N31" s="8" t="s">
        <v>101</v>
      </c>
      <c r="O31" s="7" t="s">
        <v>413</v>
      </c>
      <c r="P31" s="7" t="s">
        <v>111</v>
      </c>
      <c r="Q31" s="7" t="s">
        <v>107</v>
      </c>
      <c r="R31" s="7" t="s">
        <v>379</v>
      </c>
      <c r="S31" s="7" t="s">
        <v>62</v>
      </c>
      <c r="T31" s="7" t="s">
        <v>62</v>
      </c>
      <c r="U31" s="7" t="s">
        <v>404</v>
      </c>
      <c r="Y31" s="95" t="s">
        <v>389</v>
      </c>
      <c r="AA31" t="str">
        <f t="shared" si="20"/>
        <v>SPI/US0</v>
      </c>
      <c r="AB31" t="str">
        <f t="shared" si="21"/>
        <v>MISO</v>
      </c>
      <c r="AC31" t="str">
        <f t="shared" si="22"/>
        <v>H6</v>
      </c>
      <c r="AD31" t="str">
        <f t="shared" si="23"/>
        <v>PC01</v>
      </c>
      <c r="AE31" t="s">
        <v>412</v>
      </c>
    </row>
    <row r="32" spans="1:31" x14ac:dyDescent="0.25">
      <c r="A32" s="7" t="s">
        <v>99</v>
      </c>
      <c r="B32" s="8" t="s">
        <v>102</v>
      </c>
      <c r="C32" s="7" t="s">
        <v>105</v>
      </c>
      <c r="D32" s="7" t="s">
        <v>112</v>
      </c>
      <c r="E32" s="7" t="s">
        <v>108</v>
      </c>
      <c r="F32" s="7" t="s">
        <v>379</v>
      </c>
      <c r="G32" s="7" t="s">
        <v>62</v>
      </c>
      <c r="H32" s="7" t="s">
        <v>62</v>
      </c>
      <c r="I32" s="7" t="s">
        <v>404</v>
      </c>
      <c r="K32" s="89" t="s">
        <v>388</v>
      </c>
      <c r="M32" s="7" t="s">
        <v>99</v>
      </c>
      <c r="N32" s="8" t="s">
        <v>102</v>
      </c>
      <c r="O32" s="7" t="s">
        <v>105</v>
      </c>
      <c r="P32" s="7" t="s">
        <v>112</v>
      </c>
      <c r="Q32" s="7" t="s">
        <v>108</v>
      </c>
      <c r="R32" s="7" t="s">
        <v>379</v>
      </c>
      <c r="S32" s="7" t="s">
        <v>62</v>
      </c>
      <c r="T32" s="7" t="s">
        <v>62</v>
      </c>
      <c r="U32" s="7" t="s">
        <v>404</v>
      </c>
      <c r="Y32" s="95" t="s">
        <v>389</v>
      </c>
      <c r="AA32" t="str">
        <f t="shared" si="20"/>
        <v>SPI/US0</v>
      </c>
      <c r="AB32" t="str">
        <f t="shared" si="21"/>
        <v>SCLK</v>
      </c>
      <c r="AC32" t="str">
        <f t="shared" si="22"/>
        <v>H8</v>
      </c>
      <c r="AD32" t="str">
        <f t="shared" si="23"/>
        <v>PC02</v>
      </c>
      <c r="AE32" t="s">
        <v>412</v>
      </c>
    </row>
    <row r="33" spans="1:31" x14ac:dyDescent="0.25">
      <c r="A33" s="124" t="s">
        <v>103</v>
      </c>
      <c r="B33" s="125" t="s">
        <v>403</v>
      </c>
      <c r="C33" s="124" t="s">
        <v>46</v>
      </c>
      <c r="D33" s="124" t="s">
        <v>418</v>
      </c>
      <c r="E33" s="124" t="s">
        <v>63</v>
      </c>
      <c r="F33" s="124"/>
      <c r="G33" s="124" t="s">
        <v>62</v>
      </c>
      <c r="H33" s="124" t="s">
        <v>62</v>
      </c>
      <c r="I33" s="124" t="s">
        <v>405</v>
      </c>
      <c r="K33" s="90" t="s">
        <v>387</v>
      </c>
      <c r="M33" s="118" t="s">
        <v>103</v>
      </c>
      <c r="N33" s="119" t="s">
        <v>403</v>
      </c>
      <c r="O33" s="118" t="s">
        <v>46</v>
      </c>
      <c r="P33" s="118" t="s">
        <v>113</v>
      </c>
      <c r="Q33" s="118" t="s">
        <v>109</v>
      </c>
      <c r="R33" s="118"/>
      <c r="S33" s="118" t="s">
        <v>62</v>
      </c>
      <c r="T33" s="118" t="s">
        <v>62</v>
      </c>
      <c r="U33" s="118" t="s">
        <v>405</v>
      </c>
      <c r="V33" s="96"/>
      <c r="Y33" s="98" t="s">
        <v>394</v>
      </c>
    </row>
    <row r="34" spans="1:31" x14ac:dyDescent="0.25">
      <c r="A34" s="7" t="s">
        <v>103</v>
      </c>
      <c r="B34" s="8" t="s">
        <v>407</v>
      </c>
      <c r="C34" s="7" t="s">
        <v>121</v>
      </c>
      <c r="D34" s="7" t="s">
        <v>123</v>
      </c>
      <c r="E34" s="7" t="s">
        <v>122</v>
      </c>
      <c r="F34" s="7" t="s">
        <v>379</v>
      </c>
      <c r="G34" s="7" t="s">
        <v>46</v>
      </c>
      <c r="H34" s="7" t="s">
        <v>62</v>
      </c>
      <c r="I34" s="7" t="s">
        <v>406</v>
      </c>
      <c r="K34" s="89" t="s">
        <v>388</v>
      </c>
      <c r="M34" s="7" t="s">
        <v>103</v>
      </c>
      <c r="N34" s="8" t="s">
        <v>407</v>
      </c>
      <c r="O34" s="7" t="s">
        <v>121</v>
      </c>
      <c r="P34" s="7" t="s">
        <v>123</v>
      </c>
      <c r="Q34" s="7" t="s">
        <v>122</v>
      </c>
      <c r="R34" s="7" t="s">
        <v>379</v>
      </c>
      <c r="S34" s="7" t="s">
        <v>46</v>
      </c>
      <c r="T34" s="7" t="s">
        <v>62</v>
      </c>
      <c r="U34" s="7" t="s">
        <v>406</v>
      </c>
      <c r="V34" s="96"/>
      <c r="W34" s="96"/>
      <c r="Y34" s="95" t="s">
        <v>389</v>
      </c>
      <c r="AA34" t="str">
        <f t="shared" ref="AA34" si="24">M34</f>
        <v>SPI</v>
      </c>
      <c r="AB34" t="str">
        <f t="shared" ref="AB34" si="25">N34</f>
        <v>CS_HTP</v>
      </c>
      <c r="AC34" t="str">
        <f t="shared" ref="AC34" si="26">O34</f>
        <v>H10</v>
      </c>
      <c r="AD34" t="str">
        <f t="shared" ref="AD34" si="27">Q34</f>
        <v>PC03</v>
      </c>
      <c r="AE34" t="s">
        <v>412</v>
      </c>
    </row>
    <row r="35" spans="1:31" x14ac:dyDescent="0.25">
      <c r="N35" s="5"/>
    </row>
    <row r="36" spans="1:31" x14ac:dyDescent="0.25">
      <c r="A36" s="7" t="s">
        <v>124</v>
      </c>
      <c r="B36" s="8" t="s">
        <v>125</v>
      </c>
      <c r="C36" s="7" t="s">
        <v>46</v>
      </c>
      <c r="D36" s="7" t="s">
        <v>117</v>
      </c>
      <c r="E36" s="93" t="s">
        <v>115</v>
      </c>
      <c r="F36" s="120" t="s">
        <v>379</v>
      </c>
      <c r="G36" s="93" t="s">
        <v>62</v>
      </c>
      <c r="H36" s="7" t="s">
        <v>46</v>
      </c>
      <c r="I36" s="7" t="s">
        <v>128</v>
      </c>
      <c r="K36" s="90" t="s">
        <v>387</v>
      </c>
      <c r="M36" s="93" t="s">
        <v>124</v>
      </c>
      <c r="N36" s="94" t="s">
        <v>125</v>
      </c>
      <c r="O36" s="93" t="s">
        <v>46</v>
      </c>
      <c r="P36" s="93" t="s">
        <v>117</v>
      </c>
      <c r="Q36" s="93" t="s">
        <v>115</v>
      </c>
      <c r="R36" s="93"/>
      <c r="S36" s="93" t="s">
        <v>62</v>
      </c>
      <c r="T36" s="93" t="s">
        <v>46</v>
      </c>
      <c r="U36" s="93" t="s">
        <v>128</v>
      </c>
      <c r="W36" s="99" t="s">
        <v>391</v>
      </c>
      <c r="X36" s="99" t="s">
        <v>391</v>
      </c>
      <c r="Y36" s="98" t="s">
        <v>422</v>
      </c>
    </row>
    <row r="37" spans="1:31" x14ac:dyDescent="0.25">
      <c r="A37" s="7" t="s">
        <v>124</v>
      </c>
      <c r="B37" s="8" t="s">
        <v>126</v>
      </c>
      <c r="C37" s="7" t="s">
        <v>46</v>
      </c>
      <c r="D37" s="7" t="s">
        <v>66</v>
      </c>
      <c r="E37" s="93" t="s">
        <v>61</v>
      </c>
      <c r="F37" s="7" t="s">
        <v>379</v>
      </c>
      <c r="G37" s="93" t="s">
        <v>62</v>
      </c>
      <c r="H37" s="7" t="s">
        <v>46</v>
      </c>
      <c r="I37" s="7" t="s">
        <v>128</v>
      </c>
      <c r="K37" s="89" t="s">
        <v>388</v>
      </c>
      <c r="M37" s="7" t="s">
        <v>124</v>
      </c>
      <c r="N37" s="8" t="s">
        <v>126</v>
      </c>
      <c r="O37" s="7" t="s">
        <v>46</v>
      </c>
      <c r="P37" s="7" t="s">
        <v>66</v>
      </c>
      <c r="Q37" s="93" t="s">
        <v>61</v>
      </c>
      <c r="R37" s="93" t="s">
        <v>379</v>
      </c>
      <c r="S37" s="7" t="s">
        <v>62</v>
      </c>
      <c r="T37" s="7" t="s">
        <v>46</v>
      </c>
      <c r="U37" s="7" t="s">
        <v>128</v>
      </c>
      <c r="V37" s="96"/>
      <c r="Y37" s="98" t="s">
        <v>422</v>
      </c>
    </row>
    <row r="38" spans="1:31" x14ac:dyDescent="0.25">
      <c r="A38" s="7" t="s">
        <v>124</v>
      </c>
      <c r="B38" s="8" t="s">
        <v>127</v>
      </c>
      <c r="C38" s="7" t="s">
        <v>46</v>
      </c>
      <c r="D38" s="7" t="s">
        <v>65</v>
      </c>
      <c r="E38" s="93" t="s">
        <v>60</v>
      </c>
      <c r="F38" s="7" t="s">
        <v>379</v>
      </c>
      <c r="G38" s="93" t="s">
        <v>62</v>
      </c>
      <c r="H38" s="7" t="s">
        <v>46</v>
      </c>
      <c r="I38" s="7" t="s">
        <v>128</v>
      </c>
      <c r="K38" s="89" t="s">
        <v>388</v>
      </c>
      <c r="M38" s="7" t="s">
        <v>124</v>
      </c>
      <c r="N38" s="8" t="s">
        <v>127</v>
      </c>
      <c r="O38" s="7" t="s">
        <v>46</v>
      </c>
      <c r="P38" s="7" t="s">
        <v>65</v>
      </c>
      <c r="Q38" s="93" t="s">
        <v>60</v>
      </c>
      <c r="R38" s="93" t="s">
        <v>379</v>
      </c>
      <c r="S38" s="7" t="s">
        <v>62</v>
      </c>
      <c r="T38" s="7" t="s">
        <v>46</v>
      </c>
      <c r="U38" s="7" t="s">
        <v>128</v>
      </c>
      <c r="V38" s="96"/>
      <c r="Y38" s="98" t="s">
        <v>422</v>
      </c>
    </row>
    <row r="39" spans="1:31" x14ac:dyDescent="0.25">
      <c r="N39" s="5"/>
    </row>
    <row r="40" spans="1:31" x14ac:dyDescent="0.25">
      <c r="A40" s="121" t="s">
        <v>416</v>
      </c>
      <c r="B40" s="122" t="s">
        <v>46</v>
      </c>
      <c r="C40" s="121" t="s">
        <v>46</v>
      </c>
      <c r="D40" s="121" t="s">
        <v>46</v>
      </c>
      <c r="E40" s="121" t="s">
        <v>129</v>
      </c>
      <c r="F40" s="121" t="s">
        <v>379</v>
      </c>
      <c r="G40" s="121" t="s">
        <v>391</v>
      </c>
      <c r="H40" s="121" t="s">
        <v>391</v>
      </c>
      <c r="I40" s="121" t="s">
        <v>423</v>
      </c>
      <c r="K40" s="89" t="s">
        <v>388</v>
      </c>
      <c r="M40" s="121" t="s">
        <v>416</v>
      </c>
      <c r="N40" s="122" t="s">
        <v>46</v>
      </c>
      <c r="O40" s="121" t="s">
        <v>46</v>
      </c>
      <c r="P40" s="121" t="s">
        <v>46</v>
      </c>
      <c r="Q40" s="121" t="s">
        <v>129</v>
      </c>
      <c r="R40" s="121" t="s">
        <v>379</v>
      </c>
      <c r="S40" s="121" t="s">
        <v>391</v>
      </c>
      <c r="T40" s="121" t="s">
        <v>391</v>
      </c>
      <c r="U40" s="121" t="s">
        <v>423</v>
      </c>
      <c r="Y40" s="95" t="s">
        <v>389</v>
      </c>
    </row>
    <row r="41" spans="1:31" x14ac:dyDescent="0.25">
      <c r="A41" s="121" t="s">
        <v>416</v>
      </c>
      <c r="B41" s="122" t="s">
        <v>46</v>
      </c>
      <c r="C41" s="121" t="s">
        <v>46</v>
      </c>
      <c r="D41" s="121" t="s">
        <v>46</v>
      </c>
      <c r="E41" s="121" t="s">
        <v>130</v>
      </c>
      <c r="F41" s="121" t="s">
        <v>379</v>
      </c>
      <c r="G41" s="121" t="s">
        <v>391</v>
      </c>
      <c r="H41" s="121" t="s">
        <v>391</v>
      </c>
      <c r="I41" s="121" t="s">
        <v>423</v>
      </c>
      <c r="K41" s="89" t="s">
        <v>388</v>
      </c>
      <c r="M41" s="121" t="s">
        <v>416</v>
      </c>
      <c r="N41" s="122" t="s">
        <v>46</v>
      </c>
      <c r="O41" s="121" t="s">
        <v>46</v>
      </c>
      <c r="P41" s="121" t="s">
        <v>46</v>
      </c>
      <c r="Q41" s="121" t="s">
        <v>130</v>
      </c>
      <c r="R41" s="121" t="s">
        <v>379</v>
      </c>
      <c r="S41" s="121" t="s">
        <v>391</v>
      </c>
      <c r="T41" s="121" t="s">
        <v>391</v>
      </c>
      <c r="U41" s="121" t="s">
        <v>423</v>
      </c>
      <c r="Y41" s="95" t="s">
        <v>389</v>
      </c>
    </row>
    <row r="43" spans="1:31" x14ac:dyDescent="0.25">
      <c r="A43" s="14" t="s">
        <v>417</v>
      </c>
      <c r="B43" s="123"/>
      <c r="C43" s="14" t="s">
        <v>46</v>
      </c>
      <c r="D43" s="14" t="s">
        <v>419</v>
      </c>
      <c r="E43" s="14" t="s">
        <v>64</v>
      </c>
      <c r="F43" s="14"/>
      <c r="G43" s="14" t="s">
        <v>62</v>
      </c>
      <c r="H43" s="14" t="s">
        <v>62</v>
      </c>
      <c r="I43" s="14" t="s">
        <v>420</v>
      </c>
      <c r="K43" s="90" t="s">
        <v>387</v>
      </c>
      <c r="N43" t="s">
        <v>424</v>
      </c>
    </row>
    <row r="44" spans="1:31" x14ac:dyDescent="0.25">
      <c r="A44" s="14" t="s">
        <v>417</v>
      </c>
      <c r="B44" s="123"/>
      <c r="C44" s="14" t="s">
        <v>46</v>
      </c>
      <c r="D44" s="14" t="s">
        <v>118</v>
      </c>
      <c r="E44" s="14" t="s">
        <v>116</v>
      </c>
      <c r="F44" s="14"/>
      <c r="G44" s="14" t="s">
        <v>62</v>
      </c>
      <c r="H44" s="14" t="s">
        <v>46</v>
      </c>
      <c r="I44" s="14"/>
      <c r="N44" t="s">
        <v>425</v>
      </c>
    </row>
    <row r="45" spans="1:31" x14ac:dyDescent="0.25">
      <c r="A45" s="14" t="s">
        <v>417</v>
      </c>
      <c r="B45" s="123"/>
      <c r="C45" s="14" t="s">
        <v>46</v>
      </c>
      <c r="D45" s="14" t="s">
        <v>113</v>
      </c>
      <c r="E45" s="14" t="s">
        <v>109</v>
      </c>
      <c r="F45" s="14"/>
      <c r="G45" s="14" t="s">
        <v>62</v>
      </c>
      <c r="H45" s="14" t="s">
        <v>46</v>
      </c>
      <c r="I45" s="14"/>
    </row>
    <row r="46" spans="1:31" x14ac:dyDescent="0.25">
      <c r="A46" s="14" t="s">
        <v>417</v>
      </c>
      <c r="B46" s="123"/>
      <c r="C46" s="14" t="s">
        <v>94</v>
      </c>
      <c r="D46" s="14" t="s">
        <v>74</v>
      </c>
      <c r="E46" s="14" t="s">
        <v>72</v>
      </c>
      <c r="F46" s="14"/>
      <c r="G46" s="14" t="s">
        <v>62</v>
      </c>
      <c r="H46" s="14" t="s">
        <v>46</v>
      </c>
      <c r="I46" s="14"/>
    </row>
    <row r="47" spans="1:31" x14ac:dyDescent="0.25">
      <c r="A47" s="14" t="s">
        <v>417</v>
      </c>
      <c r="B47" s="123"/>
      <c r="C47" s="14" t="s">
        <v>95</v>
      </c>
      <c r="D47" s="14" t="s">
        <v>97</v>
      </c>
      <c r="E47" s="14" t="s">
        <v>96</v>
      </c>
      <c r="F47" s="14"/>
      <c r="G47" s="14" t="s">
        <v>62</v>
      </c>
      <c r="H47" s="14" t="s">
        <v>46</v>
      </c>
      <c r="I47" s="14"/>
      <c r="K47" s="90" t="s">
        <v>387</v>
      </c>
    </row>
    <row r="48" spans="1:31" x14ac:dyDescent="0.25">
      <c r="A48" s="14" t="s">
        <v>417</v>
      </c>
      <c r="B48" s="123"/>
      <c r="C48" s="14" t="s">
        <v>121</v>
      </c>
      <c r="D48" s="14" t="s">
        <v>123</v>
      </c>
      <c r="E48" s="14" t="s">
        <v>122</v>
      </c>
      <c r="F48" s="14" t="s">
        <v>379</v>
      </c>
      <c r="G48" s="14" t="s">
        <v>62</v>
      </c>
      <c r="H48" s="14" t="s">
        <v>46</v>
      </c>
      <c r="I48" s="14"/>
    </row>
    <row r="49" spans="1:11" x14ac:dyDescent="0.25">
      <c r="A49" s="14" t="s">
        <v>417</v>
      </c>
      <c r="B49" s="123"/>
      <c r="C49" s="14" t="s">
        <v>46</v>
      </c>
      <c r="D49" s="14" t="s">
        <v>147</v>
      </c>
      <c r="E49" s="14" t="s">
        <v>145</v>
      </c>
      <c r="F49" s="14"/>
      <c r="G49" s="14" t="s">
        <v>62</v>
      </c>
      <c r="H49" s="14" t="s">
        <v>46</v>
      </c>
      <c r="I49" s="14"/>
      <c r="K49" s="90" t="s">
        <v>387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112D-8FAF-4C8A-908E-EC2337794973}">
  <sheetPr>
    <pageSetUpPr fitToPage="1"/>
  </sheetPr>
  <dimension ref="A1:N40"/>
  <sheetViews>
    <sheetView tabSelected="1" zoomScale="85" zoomScaleNormal="85" workbookViewId="0">
      <selection activeCell="A2" sqref="A2"/>
    </sheetView>
  </sheetViews>
  <sheetFormatPr baseColWidth="10" defaultRowHeight="15" x14ac:dyDescent="0.25"/>
  <cols>
    <col min="1" max="1" width="12.42578125" customWidth="1"/>
    <col min="2" max="2" width="11.42578125" style="5"/>
    <col min="3" max="3" width="8.7109375" customWidth="1"/>
    <col min="4" max="4" width="2" hidden="1" customWidth="1"/>
    <col min="5" max="5" width="37.5703125" bestFit="1" customWidth="1"/>
    <col min="6" max="6" width="1.5703125" style="87" customWidth="1"/>
    <col min="7" max="7" width="5.140625" style="87" customWidth="1"/>
    <col min="8" max="8" width="1.5703125" customWidth="1"/>
    <col min="9" max="9" width="12.5703125" customWidth="1"/>
    <col min="11" max="11" width="8.7109375" customWidth="1"/>
    <col min="12" max="12" width="0.140625" customWidth="1"/>
    <col min="13" max="13" width="37.5703125" bestFit="1" customWidth="1"/>
    <col min="14" max="14" width="6" bestFit="1" customWidth="1"/>
  </cols>
  <sheetData>
    <row r="1" spans="1:14" ht="18.75" x14ac:dyDescent="0.3">
      <c r="A1" s="17" t="s">
        <v>450</v>
      </c>
      <c r="I1" s="17" t="s">
        <v>449</v>
      </c>
      <c r="J1" s="5"/>
    </row>
    <row r="2" spans="1:14" x14ac:dyDescent="0.25">
      <c r="J2" s="5"/>
    </row>
    <row r="3" spans="1:14" s="2" customFormat="1" x14ac:dyDescent="0.25">
      <c r="A3" s="2" t="s">
        <v>53</v>
      </c>
      <c r="B3" s="6" t="s">
        <v>54</v>
      </c>
      <c r="C3" s="2" t="s">
        <v>57</v>
      </c>
      <c r="E3" s="2" t="s">
        <v>58</v>
      </c>
      <c r="F3" s="88"/>
      <c r="G3" s="88"/>
      <c r="I3" s="2" t="s">
        <v>53</v>
      </c>
      <c r="J3" s="6" t="s">
        <v>54</v>
      </c>
      <c r="K3" s="2" t="s">
        <v>57</v>
      </c>
      <c r="M3" s="2" t="s">
        <v>58</v>
      </c>
    </row>
    <row r="4" spans="1:14" x14ac:dyDescent="0.25">
      <c r="A4" s="9" t="s">
        <v>59</v>
      </c>
      <c r="B4" s="10" t="s">
        <v>438</v>
      </c>
      <c r="C4" s="97" t="s">
        <v>46</v>
      </c>
      <c r="D4" s="9"/>
      <c r="E4" s="9" t="s">
        <v>434</v>
      </c>
      <c r="G4" s="132"/>
      <c r="I4" s="9" t="s">
        <v>59</v>
      </c>
      <c r="J4" s="10">
        <v>1</v>
      </c>
      <c r="K4" s="9" t="s">
        <v>60</v>
      </c>
      <c r="L4" s="9" t="s">
        <v>379</v>
      </c>
      <c r="M4" s="9" t="s">
        <v>426</v>
      </c>
      <c r="N4" s="96"/>
    </row>
    <row r="5" spans="1:14" x14ac:dyDescent="0.25">
      <c r="A5" s="87"/>
      <c r="B5" s="130"/>
      <c r="C5" s="96"/>
      <c r="D5" s="87"/>
      <c r="E5" s="87"/>
      <c r="G5" s="132"/>
      <c r="I5" s="9" t="s">
        <v>59</v>
      </c>
      <c r="J5" s="10">
        <v>2</v>
      </c>
      <c r="K5" s="9" t="s">
        <v>61</v>
      </c>
      <c r="L5" s="9" t="s">
        <v>379</v>
      </c>
      <c r="M5" s="9" t="s">
        <v>427</v>
      </c>
      <c r="N5" s="96"/>
    </row>
    <row r="6" spans="1:14" x14ac:dyDescent="0.25">
      <c r="A6" s="87"/>
      <c r="B6" s="130"/>
      <c r="C6" s="131"/>
      <c r="D6" s="87"/>
      <c r="E6" s="87"/>
      <c r="G6" s="132"/>
      <c r="I6" s="9" t="s">
        <v>59</v>
      </c>
      <c r="J6" s="10">
        <v>3</v>
      </c>
      <c r="K6" s="97" t="s">
        <v>72</v>
      </c>
      <c r="L6" s="9" t="s">
        <v>379</v>
      </c>
      <c r="M6" s="9" t="s">
        <v>428</v>
      </c>
      <c r="N6" s="96"/>
    </row>
    <row r="7" spans="1:14" x14ac:dyDescent="0.25">
      <c r="A7" s="87"/>
      <c r="B7" s="130"/>
      <c r="C7" s="131"/>
      <c r="D7" s="87"/>
      <c r="E7" s="87"/>
      <c r="G7" s="132"/>
      <c r="I7" s="9"/>
      <c r="J7" s="10" t="s">
        <v>437</v>
      </c>
      <c r="K7" s="97"/>
      <c r="L7" s="9"/>
      <c r="M7" s="9" t="s">
        <v>433</v>
      </c>
      <c r="N7" s="96"/>
    </row>
    <row r="8" spans="1:14" x14ac:dyDescent="0.25">
      <c r="J8" s="5"/>
    </row>
    <row r="9" spans="1:14" x14ac:dyDescent="0.25">
      <c r="A9" s="9" t="s">
        <v>67</v>
      </c>
      <c r="B9" s="10">
        <v>1</v>
      </c>
      <c r="C9" s="9" t="s">
        <v>71</v>
      </c>
      <c r="D9" s="9" t="s">
        <v>379</v>
      </c>
      <c r="E9" s="9" t="s">
        <v>443</v>
      </c>
      <c r="G9" s="132"/>
      <c r="I9" s="9" t="s">
        <v>67</v>
      </c>
      <c r="J9" s="10">
        <v>1</v>
      </c>
      <c r="K9" s="9" t="s">
        <v>71</v>
      </c>
      <c r="L9" s="9" t="s">
        <v>379</v>
      </c>
      <c r="M9" s="9" t="s">
        <v>441</v>
      </c>
    </row>
    <row r="10" spans="1:14" x14ac:dyDescent="0.25">
      <c r="A10" s="9" t="s">
        <v>67</v>
      </c>
      <c r="B10" s="10">
        <v>2</v>
      </c>
      <c r="C10" s="9" t="s">
        <v>72</v>
      </c>
      <c r="D10" s="9" t="s">
        <v>379</v>
      </c>
      <c r="E10" s="9" t="s">
        <v>444</v>
      </c>
      <c r="G10" s="132"/>
      <c r="I10" s="133"/>
      <c r="J10" s="134"/>
      <c r="K10" s="133"/>
      <c r="L10" s="133"/>
      <c r="M10" s="14" t="s">
        <v>446</v>
      </c>
      <c r="N10" s="96"/>
    </row>
    <row r="11" spans="1:14" x14ac:dyDescent="0.25">
      <c r="J11" s="5"/>
    </row>
    <row r="12" spans="1:14" x14ac:dyDescent="0.25">
      <c r="A12" s="9" t="s">
        <v>131</v>
      </c>
      <c r="B12" s="10" t="s">
        <v>138</v>
      </c>
      <c r="C12" s="9" t="s">
        <v>132</v>
      </c>
      <c r="D12" s="9" t="s">
        <v>379</v>
      </c>
      <c r="E12" s="9" t="s">
        <v>409</v>
      </c>
      <c r="G12" s="132"/>
      <c r="I12" s="9" t="s">
        <v>131</v>
      </c>
      <c r="J12" s="10" t="s">
        <v>138</v>
      </c>
      <c r="K12" s="9" t="s">
        <v>132</v>
      </c>
      <c r="L12" s="9" t="s">
        <v>379</v>
      </c>
      <c r="M12" s="9" t="s">
        <v>409</v>
      </c>
    </row>
    <row r="13" spans="1:14" x14ac:dyDescent="0.25">
      <c r="A13" s="9" t="s">
        <v>131</v>
      </c>
      <c r="B13" s="10" t="s">
        <v>139</v>
      </c>
      <c r="C13" s="9" t="s">
        <v>133</v>
      </c>
      <c r="D13" s="9" t="s">
        <v>379</v>
      </c>
      <c r="E13" s="9" t="s">
        <v>409</v>
      </c>
      <c r="G13" s="132"/>
      <c r="I13" s="9" t="s">
        <v>131</v>
      </c>
      <c r="J13" s="10" t="s">
        <v>139</v>
      </c>
      <c r="K13" s="9" t="s">
        <v>133</v>
      </c>
      <c r="L13" s="9" t="s">
        <v>379</v>
      </c>
      <c r="M13" s="9" t="s">
        <v>409</v>
      </c>
    </row>
    <row r="14" spans="1:14" x14ac:dyDescent="0.25">
      <c r="A14" s="9" t="s">
        <v>131</v>
      </c>
      <c r="B14" s="10" t="s">
        <v>140</v>
      </c>
      <c r="C14" s="9" t="s">
        <v>134</v>
      </c>
      <c r="D14" s="9" t="s">
        <v>379</v>
      </c>
      <c r="E14" s="9" t="s">
        <v>445</v>
      </c>
      <c r="G14" s="132"/>
      <c r="I14" s="9" t="s">
        <v>131</v>
      </c>
      <c r="J14" s="10" t="s">
        <v>140</v>
      </c>
      <c r="K14" s="9" t="s">
        <v>134</v>
      </c>
      <c r="L14" s="9" t="s">
        <v>379</v>
      </c>
      <c r="M14" s="9" t="s">
        <v>445</v>
      </c>
    </row>
    <row r="15" spans="1:14" x14ac:dyDescent="0.25">
      <c r="J15" s="5"/>
    </row>
    <row r="16" spans="1:14" x14ac:dyDescent="0.25">
      <c r="A16" s="14"/>
      <c r="B16" s="123"/>
      <c r="C16" s="14"/>
      <c r="D16" s="14"/>
      <c r="E16" s="14" t="s">
        <v>439</v>
      </c>
      <c r="G16" s="132"/>
      <c r="I16" s="9" t="s">
        <v>77</v>
      </c>
      <c r="J16" s="10" t="s">
        <v>120</v>
      </c>
      <c r="K16" s="9" t="s">
        <v>80</v>
      </c>
      <c r="L16" s="9" t="s">
        <v>379</v>
      </c>
      <c r="M16" s="9"/>
    </row>
    <row r="17" spans="1:14" x14ac:dyDescent="0.25">
      <c r="J17" s="5"/>
    </row>
    <row r="18" spans="1:14" x14ac:dyDescent="0.25">
      <c r="A18" s="14"/>
      <c r="B18" s="123"/>
      <c r="C18" s="14"/>
      <c r="D18" s="14"/>
      <c r="E18" s="14" t="s">
        <v>440</v>
      </c>
      <c r="G18" s="132"/>
      <c r="I18" s="9" t="s">
        <v>114</v>
      </c>
      <c r="J18" s="10">
        <v>0</v>
      </c>
      <c r="K18" s="9" t="s">
        <v>116</v>
      </c>
      <c r="L18" s="9" t="s">
        <v>379</v>
      </c>
      <c r="M18" s="9" t="s">
        <v>119</v>
      </c>
    </row>
    <row r="19" spans="1:14" x14ac:dyDescent="0.25">
      <c r="J19" s="5"/>
    </row>
    <row r="20" spans="1:14" x14ac:dyDescent="0.25">
      <c r="A20" s="9" t="s">
        <v>82</v>
      </c>
      <c r="B20" s="10" t="s">
        <v>83</v>
      </c>
      <c r="C20" s="9" t="s">
        <v>85</v>
      </c>
      <c r="D20" s="9" t="s">
        <v>379</v>
      </c>
      <c r="E20" s="9" t="s">
        <v>87</v>
      </c>
      <c r="G20" s="132"/>
      <c r="I20" s="9" t="s">
        <v>82</v>
      </c>
      <c r="J20" s="10" t="s">
        <v>83</v>
      </c>
      <c r="K20" s="9" t="s">
        <v>85</v>
      </c>
      <c r="L20" s="9" t="s">
        <v>379</v>
      </c>
      <c r="M20" s="9" t="s">
        <v>87</v>
      </c>
    </row>
    <row r="21" spans="1:14" x14ac:dyDescent="0.25">
      <c r="A21" s="9" t="s">
        <v>82</v>
      </c>
      <c r="B21" s="10" t="s">
        <v>84</v>
      </c>
      <c r="C21" s="9" t="s">
        <v>86</v>
      </c>
      <c r="D21" s="9" t="s">
        <v>379</v>
      </c>
      <c r="E21" s="9" t="s">
        <v>87</v>
      </c>
      <c r="G21" s="132"/>
      <c r="I21" s="9" t="s">
        <v>82</v>
      </c>
      <c r="J21" s="10" t="s">
        <v>84</v>
      </c>
      <c r="K21" s="9" t="s">
        <v>86</v>
      </c>
      <c r="L21" s="9" t="s">
        <v>379</v>
      </c>
      <c r="M21" s="9" t="s">
        <v>87</v>
      </c>
    </row>
    <row r="22" spans="1:14" x14ac:dyDescent="0.25">
      <c r="J22" s="5"/>
    </row>
    <row r="23" spans="1:14" x14ac:dyDescent="0.25">
      <c r="A23" s="7" t="s">
        <v>99</v>
      </c>
      <c r="B23" s="8" t="s">
        <v>100</v>
      </c>
      <c r="C23" s="7" t="s">
        <v>106</v>
      </c>
      <c r="D23" s="7" t="s">
        <v>379</v>
      </c>
      <c r="E23" s="7" t="s">
        <v>404</v>
      </c>
      <c r="G23" s="132"/>
      <c r="I23" s="7" t="s">
        <v>99</v>
      </c>
      <c r="J23" s="8" t="s">
        <v>100</v>
      </c>
      <c r="K23" s="7" t="s">
        <v>106</v>
      </c>
      <c r="L23" s="7" t="s">
        <v>379</v>
      </c>
      <c r="M23" s="7" t="s">
        <v>404</v>
      </c>
    </row>
    <row r="24" spans="1:14" x14ac:dyDescent="0.25">
      <c r="A24" s="7" t="s">
        <v>99</v>
      </c>
      <c r="B24" s="8" t="s">
        <v>101</v>
      </c>
      <c r="C24" s="7" t="s">
        <v>107</v>
      </c>
      <c r="D24" s="7" t="s">
        <v>379</v>
      </c>
      <c r="E24" s="7" t="s">
        <v>404</v>
      </c>
      <c r="G24" s="132"/>
      <c r="I24" s="7" t="s">
        <v>99</v>
      </c>
      <c r="J24" s="8" t="s">
        <v>101</v>
      </c>
      <c r="K24" s="7" t="s">
        <v>107</v>
      </c>
      <c r="L24" s="7" t="s">
        <v>379</v>
      </c>
      <c r="M24" s="7" t="s">
        <v>404</v>
      </c>
    </row>
    <row r="25" spans="1:14" x14ac:dyDescent="0.25">
      <c r="A25" s="7" t="s">
        <v>99</v>
      </c>
      <c r="B25" s="8" t="s">
        <v>102</v>
      </c>
      <c r="C25" s="7" t="s">
        <v>108</v>
      </c>
      <c r="D25" s="7" t="s">
        <v>379</v>
      </c>
      <c r="E25" s="7" t="s">
        <v>404</v>
      </c>
      <c r="G25" s="132"/>
      <c r="I25" s="7" t="s">
        <v>99</v>
      </c>
      <c r="J25" s="8" t="s">
        <v>102</v>
      </c>
      <c r="K25" s="7" t="s">
        <v>108</v>
      </c>
      <c r="L25" s="7" t="s">
        <v>379</v>
      </c>
      <c r="M25" s="7" t="s">
        <v>404</v>
      </c>
    </row>
    <row r="26" spans="1:14" x14ac:dyDescent="0.25">
      <c r="A26" s="124" t="s">
        <v>103</v>
      </c>
      <c r="B26" s="125" t="s">
        <v>436</v>
      </c>
      <c r="C26" s="124" t="s">
        <v>109</v>
      </c>
      <c r="D26" s="124" t="s">
        <v>379</v>
      </c>
      <c r="E26" s="124" t="s">
        <v>435</v>
      </c>
      <c r="G26" s="132"/>
      <c r="I26" s="124" t="s">
        <v>103</v>
      </c>
      <c r="J26" s="125" t="s">
        <v>424</v>
      </c>
      <c r="K26" s="124" t="s">
        <v>109</v>
      </c>
      <c r="L26" s="124" t="s">
        <v>379</v>
      </c>
      <c r="M26" s="124" t="s">
        <v>430</v>
      </c>
      <c r="N26" s="96"/>
    </row>
    <row r="27" spans="1:14" x14ac:dyDescent="0.25">
      <c r="A27" s="87"/>
      <c r="B27" s="130"/>
      <c r="C27" s="87"/>
      <c r="D27" s="87"/>
      <c r="E27" s="87"/>
      <c r="G27" s="132"/>
      <c r="I27" s="7" t="s">
        <v>103</v>
      </c>
      <c r="J27" s="8" t="s">
        <v>407</v>
      </c>
      <c r="K27" s="7" t="s">
        <v>122</v>
      </c>
      <c r="L27" s="7" t="s">
        <v>379</v>
      </c>
      <c r="M27" s="7" t="s">
        <v>406</v>
      </c>
      <c r="N27" s="96"/>
    </row>
    <row r="28" spans="1:14" x14ac:dyDescent="0.25">
      <c r="J28" s="5"/>
    </row>
    <row r="29" spans="1:14" x14ac:dyDescent="0.25">
      <c r="A29" s="7" t="s">
        <v>124</v>
      </c>
      <c r="B29" s="8" t="s">
        <v>125</v>
      </c>
      <c r="C29" s="120" t="s">
        <v>116</v>
      </c>
      <c r="D29" s="120" t="s">
        <v>379</v>
      </c>
      <c r="E29" s="7" t="s">
        <v>128</v>
      </c>
      <c r="G29" s="132"/>
      <c r="I29" s="133"/>
      <c r="J29" s="134"/>
      <c r="K29" s="133"/>
      <c r="L29" s="133"/>
      <c r="M29" s="135" t="s">
        <v>442</v>
      </c>
    </row>
    <row r="30" spans="1:14" x14ac:dyDescent="0.25">
      <c r="A30" s="7" t="s">
        <v>124</v>
      </c>
      <c r="B30" s="8" t="s">
        <v>126</v>
      </c>
      <c r="C30" s="120" t="s">
        <v>61</v>
      </c>
      <c r="D30" s="120" t="s">
        <v>379</v>
      </c>
      <c r="E30" s="7" t="s">
        <v>128</v>
      </c>
      <c r="G30" s="132"/>
      <c r="I30" s="14"/>
      <c r="J30" s="123"/>
      <c r="K30" s="133"/>
      <c r="L30" s="133"/>
      <c r="M30" s="14"/>
      <c r="N30" s="96"/>
    </row>
    <row r="31" spans="1:14" x14ac:dyDescent="0.25">
      <c r="A31" s="7" t="s">
        <v>124</v>
      </c>
      <c r="B31" s="8" t="s">
        <v>127</v>
      </c>
      <c r="C31" s="120" t="s">
        <v>60</v>
      </c>
      <c r="D31" s="120" t="s">
        <v>379</v>
      </c>
      <c r="E31" s="7" t="s">
        <v>128</v>
      </c>
      <c r="G31" s="132"/>
      <c r="I31" s="14"/>
      <c r="J31" s="123"/>
      <c r="K31" s="133"/>
      <c r="L31" s="133"/>
      <c r="M31" s="14"/>
      <c r="N31" s="96"/>
    </row>
    <row r="32" spans="1:14" x14ac:dyDescent="0.25">
      <c r="J32" s="5"/>
    </row>
    <row r="33" spans="1:13" x14ac:dyDescent="0.25">
      <c r="A33" s="121" t="s">
        <v>416</v>
      </c>
      <c r="B33" s="122" t="s">
        <v>46</v>
      </c>
      <c r="C33" s="121" t="s">
        <v>129</v>
      </c>
      <c r="D33" s="121" t="s">
        <v>379</v>
      </c>
      <c r="E33" s="121" t="s">
        <v>423</v>
      </c>
      <c r="G33" s="132"/>
      <c r="I33" s="121" t="s">
        <v>416</v>
      </c>
      <c r="J33" s="122" t="s">
        <v>46</v>
      </c>
      <c r="K33" s="121" t="s">
        <v>129</v>
      </c>
      <c r="L33" s="121" t="s">
        <v>379</v>
      </c>
      <c r="M33" s="121" t="s">
        <v>423</v>
      </c>
    </row>
    <row r="34" spans="1:13" x14ac:dyDescent="0.25">
      <c r="A34" s="121" t="s">
        <v>416</v>
      </c>
      <c r="B34" s="122" t="s">
        <v>46</v>
      </c>
      <c r="C34" s="121" t="s">
        <v>130</v>
      </c>
      <c r="D34" s="121" t="s">
        <v>379</v>
      </c>
      <c r="E34" s="121" t="s">
        <v>423</v>
      </c>
      <c r="G34" s="132"/>
      <c r="I34" s="121" t="s">
        <v>416</v>
      </c>
      <c r="J34" s="122" t="s">
        <v>46</v>
      </c>
      <c r="K34" s="121" t="s">
        <v>130</v>
      </c>
      <c r="L34" s="121" t="s">
        <v>379</v>
      </c>
      <c r="M34" s="121" t="s">
        <v>423</v>
      </c>
    </row>
    <row r="36" spans="1:13" x14ac:dyDescent="0.25">
      <c r="A36" t="s">
        <v>429</v>
      </c>
      <c r="B36" t="s">
        <v>431</v>
      </c>
      <c r="I36" t="s">
        <v>429</v>
      </c>
      <c r="J36" t="s">
        <v>431</v>
      </c>
    </row>
    <row r="37" spans="1:13" x14ac:dyDescent="0.25">
      <c r="B37"/>
      <c r="J37" t="s">
        <v>432</v>
      </c>
    </row>
    <row r="39" spans="1:13" x14ac:dyDescent="0.25">
      <c r="A39" s="14" t="s">
        <v>417</v>
      </c>
      <c r="B39" s="123"/>
      <c r="C39" s="14" t="s">
        <v>122</v>
      </c>
      <c r="D39" s="14" t="s">
        <v>379</v>
      </c>
      <c r="E39" s="14"/>
    </row>
    <row r="40" spans="1:13" x14ac:dyDescent="0.25">
      <c r="A40" s="14" t="s">
        <v>417</v>
      </c>
      <c r="B40" s="123"/>
      <c r="C40" s="14" t="s">
        <v>80</v>
      </c>
      <c r="D40" s="14" t="s">
        <v>379</v>
      </c>
      <c r="E40" s="14"/>
    </row>
  </sheetData>
  <pageMargins left="0.7" right="0.7" top="0.75" bottom="0.75" header="0.3" footer="0.3"/>
  <pageSetup paperSize="9" scale="4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pageSetUpPr fitToPage="1"/>
  </sheetPr>
  <dimension ref="A1:BG175"/>
  <sheetViews>
    <sheetView topLeftCell="A44" workbookViewId="0">
      <selection activeCell="E99" sqref="E99:K99"/>
    </sheetView>
  </sheetViews>
  <sheetFormatPr baseColWidth="10" defaultRowHeight="15" x14ac:dyDescent="0.25"/>
  <cols>
    <col min="4" max="59" width="3.5703125" customWidth="1"/>
  </cols>
  <sheetData>
    <row r="1" spans="1:59" ht="21" x14ac:dyDescent="0.35">
      <c r="A1" s="30" t="s">
        <v>330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29"/>
      <c r="BG1" s="29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4"/>
      <c r="BE2" s="14"/>
      <c r="BF2" s="14"/>
      <c r="BG2" s="14"/>
    </row>
    <row r="3" spans="1:59" ht="18.75" x14ac:dyDescent="0.3">
      <c r="A3" s="20" t="s">
        <v>334</v>
      </c>
      <c r="B3" s="18"/>
      <c r="C3" s="18"/>
      <c r="D3" s="1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4"/>
      <c r="BE3" s="14"/>
      <c r="BF3" s="14"/>
      <c r="BG3" s="14"/>
    </row>
    <row r="4" spans="1:59" x14ac:dyDescent="0.25">
      <c r="A4" s="18"/>
      <c r="B4" s="18"/>
      <c r="C4" s="18"/>
      <c r="D4" s="18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4"/>
      <c r="BE4" s="14"/>
      <c r="BF4" s="14"/>
      <c r="BG4" s="14"/>
    </row>
    <row r="5" spans="1:59" x14ac:dyDescent="0.25">
      <c r="A5" s="18"/>
      <c r="B5" s="18"/>
      <c r="C5" s="18"/>
      <c r="D5" s="18"/>
      <c r="E5" s="164" t="s">
        <v>340</v>
      </c>
      <c r="F5" s="165"/>
      <c r="G5" s="165"/>
      <c r="H5" s="165"/>
      <c r="I5" s="165"/>
      <c r="J5" s="166"/>
      <c r="K5" s="168" t="s">
        <v>268</v>
      </c>
      <c r="L5" s="171"/>
      <c r="M5" s="171"/>
      <c r="N5" s="171"/>
      <c r="O5" s="169"/>
      <c r="P5" s="168" t="s">
        <v>276</v>
      </c>
      <c r="Q5" s="169"/>
      <c r="R5" s="172" t="s">
        <v>269</v>
      </c>
      <c r="S5" s="173"/>
      <c r="T5" s="173"/>
      <c r="U5" s="173"/>
      <c r="V5" s="173"/>
      <c r="W5" s="174"/>
      <c r="X5" s="168" t="s">
        <v>270</v>
      </c>
      <c r="Y5" s="169"/>
      <c r="Z5" s="164" t="s">
        <v>339</v>
      </c>
      <c r="AA5" s="165"/>
      <c r="AB5" s="165"/>
      <c r="AC5" s="165"/>
      <c r="AD5" s="165"/>
      <c r="AE5" s="166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4"/>
      <c r="BE5" s="14"/>
      <c r="BF5" s="14"/>
      <c r="BG5" s="14"/>
    </row>
    <row r="6" spans="1:59" x14ac:dyDescent="0.25">
      <c r="A6" s="18"/>
      <c r="B6" s="18"/>
      <c r="C6" s="18"/>
      <c r="D6" s="18"/>
      <c r="E6" s="145" t="s">
        <v>395</v>
      </c>
      <c r="F6" s="145"/>
      <c r="G6" s="145"/>
      <c r="H6" s="145"/>
      <c r="I6" s="145"/>
      <c r="J6" s="145"/>
      <c r="K6" s="155" t="s">
        <v>336</v>
      </c>
      <c r="L6" s="155"/>
      <c r="M6" s="155"/>
      <c r="N6" s="155"/>
      <c r="O6" s="155"/>
      <c r="P6" s="155" t="s">
        <v>338</v>
      </c>
      <c r="Q6" s="155"/>
      <c r="R6" s="145" t="s">
        <v>271</v>
      </c>
      <c r="S6" s="145"/>
      <c r="T6" s="145"/>
      <c r="U6" s="145"/>
      <c r="V6" s="145"/>
      <c r="W6" s="145"/>
      <c r="X6" s="145" t="s">
        <v>338</v>
      </c>
      <c r="Y6" s="145"/>
      <c r="Z6" s="145" t="s">
        <v>395</v>
      </c>
      <c r="AA6" s="145"/>
      <c r="AB6" s="145"/>
      <c r="AC6" s="145"/>
      <c r="AD6" s="145"/>
      <c r="AE6" s="145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4"/>
      <c r="BE6" s="14"/>
      <c r="BF6" s="14"/>
      <c r="BG6" s="14"/>
    </row>
    <row r="7" spans="1:59" x14ac:dyDescent="0.25">
      <c r="A7" s="18"/>
      <c r="B7" s="18"/>
      <c r="C7" s="18"/>
      <c r="D7" s="18"/>
      <c r="E7" s="36"/>
      <c r="F7" s="36"/>
      <c r="G7" s="36"/>
      <c r="H7" s="36"/>
      <c r="I7" s="36"/>
      <c r="J7" s="36"/>
      <c r="K7" s="170" t="s">
        <v>337</v>
      </c>
      <c r="L7" s="170"/>
      <c r="M7" s="170"/>
      <c r="N7" s="170"/>
      <c r="O7" s="170"/>
      <c r="P7" s="170" t="s">
        <v>337</v>
      </c>
      <c r="Q7" s="170"/>
      <c r="R7" s="170" t="s">
        <v>278</v>
      </c>
      <c r="S7" s="170"/>
      <c r="T7" s="170"/>
      <c r="U7" s="170"/>
      <c r="V7" s="170"/>
      <c r="W7" s="170"/>
      <c r="X7" s="170" t="s">
        <v>337</v>
      </c>
      <c r="Y7" s="170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4"/>
      <c r="BE7" s="14"/>
      <c r="BF7" s="14"/>
      <c r="BG7" s="14"/>
    </row>
    <row r="8" spans="1:59" x14ac:dyDescent="0.25">
      <c r="A8" s="18"/>
      <c r="B8" s="18"/>
      <c r="C8" s="18"/>
      <c r="D8" s="18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4"/>
      <c r="BE8" s="14"/>
      <c r="BF8" s="14"/>
      <c r="BG8" s="14"/>
    </row>
    <row r="9" spans="1:59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8.75" x14ac:dyDescent="0.3">
      <c r="A10" s="19" t="s">
        <v>24</v>
      </c>
      <c r="B10" s="7" t="s">
        <v>341</v>
      </c>
      <c r="C10" s="7"/>
      <c r="D10" s="7"/>
      <c r="E10" s="37"/>
      <c r="F10" s="7" t="s">
        <v>342</v>
      </c>
      <c r="G10" s="7"/>
      <c r="H10" s="7"/>
      <c r="I10" s="7"/>
      <c r="J10" s="7"/>
      <c r="K10" s="101"/>
      <c r="L10" s="7" t="s">
        <v>345</v>
      </c>
      <c r="M10" s="7"/>
      <c r="N10" s="7"/>
      <c r="O10" s="7"/>
      <c r="P10" s="7"/>
      <c r="Q10" s="7"/>
      <c r="R10" s="7"/>
      <c r="S10" s="7"/>
      <c r="T10" s="7"/>
      <c r="U10" s="7"/>
      <c r="V10" s="39"/>
      <c r="W10" s="7" t="s">
        <v>346</v>
      </c>
      <c r="X10" s="7"/>
      <c r="Y10" s="7"/>
      <c r="Z10" s="7"/>
      <c r="AA10" s="7"/>
      <c r="AB10" s="7"/>
      <c r="AC10" s="7"/>
      <c r="AD10" s="7"/>
      <c r="AE10" s="40"/>
      <c r="AF10" s="7" t="s">
        <v>349</v>
      </c>
      <c r="AG10" s="7"/>
      <c r="AH10" s="7"/>
      <c r="AI10" s="7"/>
      <c r="AJ10" s="41"/>
      <c r="AK10" s="7" t="s">
        <v>350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ht="18.75" x14ac:dyDescent="0.3">
      <c r="A11" s="19"/>
      <c r="B11" s="7"/>
      <c r="C11" s="7"/>
      <c r="D11" s="7"/>
      <c r="E11" s="7"/>
      <c r="F11" s="38" t="s">
        <v>343</v>
      </c>
      <c r="G11" s="7"/>
      <c r="H11" s="7"/>
      <c r="I11" s="7"/>
      <c r="J11" s="7"/>
      <c r="K11" s="7"/>
      <c r="L11" s="38" t="s">
        <v>344</v>
      </c>
      <c r="M11" s="7"/>
      <c r="N11" s="7"/>
      <c r="O11" s="7"/>
      <c r="P11" s="7"/>
      <c r="Q11" s="7"/>
      <c r="R11" s="7"/>
      <c r="S11" s="7"/>
      <c r="T11" s="38"/>
      <c r="U11" s="7"/>
      <c r="V11" s="7"/>
      <c r="W11" s="38" t="s">
        <v>347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ht="15.75" x14ac:dyDescent="0.25">
      <c r="A12" s="34" t="s">
        <v>332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</row>
    <row r="13" spans="1:59" ht="15.75" x14ac:dyDescent="0.25">
      <c r="A13" s="33"/>
      <c r="B13" s="7"/>
      <c r="C13" s="7"/>
      <c r="D13" s="7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</row>
    <row r="14" spans="1:59" x14ac:dyDescent="0.25">
      <c r="A14" s="7" t="s">
        <v>288</v>
      </c>
      <c r="B14" s="7" t="s">
        <v>10</v>
      </c>
      <c r="C14" s="7"/>
      <c r="D14" s="7"/>
      <c r="E14" s="143" t="s">
        <v>273</v>
      </c>
      <c r="F14" s="209"/>
      <c r="G14" s="104"/>
      <c r="H14" s="104"/>
      <c r="I14" s="104"/>
      <c r="J14" s="104"/>
      <c r="K14" s="104"/>
      <c r="L14" s="105"/>
      <c r="M14" s="105"/>
      <c r="N14" s="105"/>
      <c r="O14" s="105"/>
      <c r="P14" s="105"/>
      <c r="Q14" s="105"/>
      <c r="R14" s="105"/>
      <c r="S14" s="105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43" t="s">
        <v>273</v>
      </c>
      <c r="AF14" s="209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</row>
    <row r="15" spans="1:59" x14ac:dyDescent="0.25">
      <c r="A15" s="7" t="s">
        <v>289</v>
      </c>
      <c r="B15" s="7" t="s">
        <v>1</v>
      </c>
      <c r="C15" s="7"/>
      <c r="D15" s="7"/>
      <c r="E15" s="105"/>
      <c r="F15" s="105"/>
      <c r="G15" s="107" t="s">
        <v>274</v>
      </c>
      <c r="H15" s="141" t="s">
        <v>279</v>
      </c>
      <c r="I15" s="142"/>
      <c r="J15" s="139" t="s">
        <v>297</v>
      </c>
      <c r="K15" s="140"/>
      <c r="L15" s="136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8"/>
      <c r="AG15" s="106" t="s">
        <v>274</v>
      </c>
      <c r="AH15" s="141" t="s">
        <v>279</v>
      </c>
      <c r="AI15" s="142"/>
      <c r="AJ15" s="139" t="s">
        <v>297</v>
      </c>
      <c r="AK15" s="140"/>
      <c r="AL15" s="136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03"/>
    </row>
    <row r="16" spans="1:59" x14ac:dyDescent="0.25">
      <c r="A16" s="7" t="s">
        <v>290</v>
      </c>
      <c r="B16" s="7" t="s">
        <v>1</v>
      </c>
      <c r="C16" s="7"/>
      <c r="D16" s="7"/>
      <c r="E16" s="108"/>
      <c r="F16" s="108"/>
      <c r="G16" s="107" t="s">
        <v>274</v>
      </c>
      <c r="H16" s="100" t="s">
        <v>287</v>
      </c>
      <c r="I16" s="110"/>
      <c r="J16" s="141" t="s">
        <v>280</v>
      </c>
      <c r="K16" s="142"/>
      <c r="L16" s="139" t="s">
        <v>297</v>
      </c>
      <c r="M16" s="140"/>
      <c r="N16" s="136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8"/>
      <c r="AG16" s="106" t="s">
        <v>274</v>
      </c>
      <c r="AH16" s="100" t="s">
        <v>287</v>
      </c>
      <c r="AI16" s="110"/>
      <c r="AJ16" s="141" t="s">
        <v>280</v>
      </c>
      <c r="AK16" s="142"/>
      <c r="AL16" s="139" t="s">
        <v>297</v>
      </c>
      <c r="AM16" s="140"/>
      <c r="AN16" s="136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03"/>
    </row>
    <row r="17" spans="1:59" x14ac:dyDescent="0.25">
      <c r="A17" s="7" t="s">
        <v>291</v>
      </c>
      <c r="B17" s="7" t="s">
        <v>1</v>
      </c>
      <c r="C17" s="7"/>
      <c r="D17" s="7"/>
      <c r="E17" s="108"/>
      <c r="F17" s="108"/>
      <c r="G17" s="107" t="s">
        <v>274</v>
      </c>
      <c r="H17" s="100" t="s">
        <v>401</v>
      </c>
      <c r="I17" s="111"/>
      <c r="J17" s="111"/>
      <c r="K17" s="110"/>
      <c r="L17" s="141" t="s">
        <v>281</v>
      </c>
      <c r="M17" s="142"/>
      <c r="N17" s="139" t="s">
        <v>297</v>
      </c>
      <c r="O17" s="140"/>
      <c r="P17" s="136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8"/>
      <c r="AG17" s="106" t="s">
        <v>274</v>
      </c>
      <c r="AH17" s="100" t="s">
        <v>401</v>
      </c>
      <c r="AI17" s="111"/>
      <c r="AJ17" s="111"/>
      <c r="AK17" s="110"/>
      <c r="AL17" s="141" t="s">
        <v>281</v>
      </c>
      <c r="AM17" s="142"/>
      <c r="AN17" s="139" t="s">
        <v>297</v>
      </c>
      <c r="AO17" s="140"/>
      <c r="AP17" s="136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03"/>
    </row>
    <row r="18" spans="1:59" x14ac:dyDescent="0.25">
      <c r="A18" s="7" t="s">
        <v>292</v>
      </c>
      <c r="B18" s="7" t="s">
        <v>1</v>
      </c>
      <c r="C18" s="7"/>
      <c r="D18" s="7"/>
      <c r="E18" s="108"/>
      <c r="F18" s="108"/>
      <c r="G18" s="107" t="s">
        <v>274</v>
      </c>
      <c r="H18" s="100" t="s">
        <v>400</v>
      </c>
      <c r="I18" s="111"/>
      <c r="J18" s="111"/>
      <c r="K18" s="111"/>
      <c r="L18" s="111"/>
      <c r="M18" s="110"/>
      <c r="N18" s="143" t="s">
        <v>282</v>
      </c>
      <c r="O18" s="144"/>
      <c r="P18" s="136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8"/>
      <c r="AG18" s="106" t="s">
        <v>274</v>
      </c>
      <c r="AH18" s="100" t="s">
        <v>400</v>
      </c>
      <c r="AI18" s="111"/>
      <c r="AJ18" s="111"/>
      <c r="AK18" s="111"/>
      <c r="AL18" s="111"/>
      <c r="AM18" s="110"/>
      <c r="AN18" s="143" t="s">
        <v>282</v>
      </c>
      <c r="AO18" s="144"/>
      <c r="AP18" s="136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03"/>
    </row>
    <row r="19" spans="1:59" x14ac:dyDescent="0.25">
      <c r="A19" s="7"/>
      <c r="B19" s="7"/>
      <c r="C19" s="7"/>
      <c r="D19" s="7"/>
      <c r="E19" s="108"/>
      <c r="F19" s="109"/>
      <c r="G19" s="103"/>
      <c r="H19" s="103"/>
      <c r="I19" s="103"/>
      <c r="J19" s="103"/>
      <c r="K19" s="103"/>
      <c r="L19" s="108"/>
      <c r="M19" s="108"/>
      <c r="N19" s="108"/>
      <c r="O19" s="108"/>
      <c r="P19" s="108"/>
      <c r="Q19" s="108" t="s">
        <v>239</v>
      </c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9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 t="s">
        <v>239</v>
      </c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</row>
    <row r="20" spans="1:59" x14ac:dyDescent="0.25">
      <c r="A20" s="7"/>
      <c r="B20" s="7"/>
      <c r="C20" s="7"/>
      <c r="D20" s="7"/>
      <c r="E20" s="108"/>
      <c r="F20" s="109"/>
      <c r="G20" s="105" t="s">
        <v>239</v>
      </c>
      <c r="H20" s="103"/>
      <c r="I20" s="103"/>
      <c r="J20" s="103"/>
      <c r="K20" s="103"/>
      <c r="L20" s="108"/>
      <c r="M20" s="108"/>
      <c r="N20" s="108"/>
      <c r="O20" s="108"/>
      <c r="P20" s="108"/>
      <c r="Q20" s="108"/>
      <c r="R20" s="108" t="s">
        <v>239</v>
      </c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9"/>
      <c r="AG20" s="105" t="s">
        <v>239</v>
      </c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 t="s">
        <v>239</v>
      </c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</row>
    <row r="21" spans="1:59" x14ac:dyDescent="0.25">
      <c r="A21" s="7"/>
      <c r="B21" s="7"/>
      <c r="C21" s="7"/>
      <c r="D21" s="7"/>
      <c r="E21" s="108"/>
      <c r="F21" s="109"/>
      <c r="G21" s="103"/>
      <c r="H21" s="103"/>
      <c r="I21" s="103"/>
      <c r="J21" s="103"/>
      <c r="K21" s="103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9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</row>
    <row r="22" spans="1:59" x14ac:dyDescent="0.25">
      <c r="A22" s="7" t="s">
        <v>293</v>
      </c>
      <c r="B22" s="7" t="s">
        <v>1</v>
      </c>
      <c r="C22" s="7"/>
      <c r="D22" s="7"/>
      <c r="E22" s="108"/>
      <c r="F22" s="108"/>
      <c r="G22" s="107" t="s">
        <v>274</v>
      </c>
      <c r="H22" s="100" t="s">
        <v>396</v>
      </c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0"/>
      <c r="T22" s="141" t="s">
        <v>283</v>
      </c>
      <c r="U22" s="142"/>
      <c r="V22" s="139" t="s">
        <v>297</v>
      </c>
      <c r="W22" s="140"/>
      <c r="X22" s="136"/>
      <c r="Y22" s="137"/>
      <c r="Z22" s="137"/>
      <c r="AA22" s="137"/>
      <c r="AB22" s="137"/>
      <c r="AC22" s="137"/>
      <c r="AD22" s="137"/>
      <c r="AE22" s="137"/>
      <c r="AF22" s="138"/>
      <c r="AG22" s="106" t="s">
        <v>274</v>
      </c>
      <c r="AH22" s="100" t="s">
        <v>396</v>
      </c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0"/>
      <c r="AT22" s="141" t="s">
        <v>283</v>
      </c>
      <c r="AU22" s="142"/>
      <c r="AV22" s="139" t="s">
        <v>297</v>
      </c>
      <c r="AW22" s="140"/>
      <c r="AX22" s="136"/>
      <c r="AY22" s="137"/>
      <c r="AZ22" s="137"/>
      <c r="BA22" s="137"/>
      <c r="BB22" s="137"/>
      <c r="BC22" s="137"/>
      <c r="BD22" s="137"/>
      <c r="BE22" s="137"/>
      <c r="BF22" s="137"/>
      <c r="BG22" s="103"/>
    </row>
    <row r="23" spans="1:59" x14ac:dyDescent="0.25">
      <c r="A23" s="7" t="s">
        <v>294</v>
      </c>
      <c r="B23" s="7" t="s">
        <v>1</v>
      </c>
      <c r="C23" s="7"/>
      <c r="D23" s="7"/>
      <c r="E23" s="108"/>
      <c r="F23" s="108"/>
      <c r="G23" s="107" t="s">
        <v>274</v>
      </c>
      <c r="H23" s="100" t="s">
        <v>397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0"/>
      <c r="V23" s="141" t="s">
        <v>284</v>
      </c>
      <c r="W23" s="142"/>
      <c r="X23" s="139" t="s">
        <v>297</v>
      </c>
      <c r="Y23" s="140"/>
      <c r="Z23" s="136"/>
      <c r="AA23" s="137"/>
      <c r="AB23" s="137"/>
      <c r="AC23" s="137"/>
      <c r="AD23" s="137"/>
      <c r="AE23" s="137"/>
      <c r="AF23" s="138"/>
      <c r="AG23" s="106" t="s">
        <v>274</v>
      </c>
      <c r="AH23" s="100" t="s">
        <v>397</v>
      </c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0"/>
      <c r="AV23" s="141" t="s">
        <v>284</v>
      </c>
      <c r="AW23" s="142"/>
      <c r="AX23" s="139" t="s">
        <v>297</v>
      </c>
      <c r="AY23" s="140"/>
      <c r="AZ23" s="136"/>
      <c r="BA23" s="137"/>
      <c r="BB23" s="137"/>
      <c r="BC23" s="137"/>
      <c r="BD23" s="137"/>
      <c r="BE23" s="137"/>
      <c r="BF23" s="137"/>
      <c r="BG23" s="103"/>
    </row>
    <row r="24" spans="1:59" x14ac:dyDescent="0.25">
      <c r="A24" s="7" t="s">
        <v>295</v>
      </c>
      <c r="B24" s="7" t="s">
        <v>1</v>
      </c>
      <c r="C24" s="7"/>
      <c r="D24" s="7"/>
      <c r="E24" s="108"/>
      <c r="F24" s="108"/>
      <c r="G24" s="107" t="s">
        <v>274</v>
      </c>
      <c r="H24" s="100" t="s">
        <v>398</v>
      </c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0"/>
      <c r="X24" s="141" t="s">
        <v>285</v>
      </c>
      <c r="Y24" s="142"/>
      <c r="Z24" s="139" t="s">
        <v>297</v>
      </c>
      <c r="AA24" s="140"/>
      <c r="AB24" s="136"/>
      <c r="AC24" s="137"/>
      <c r="AD24" s="137"/>
      <c r="AE24" s="137"/>
      <c r="AF24" s="138"/>
      <c r="AG24" s="106" t="s">
        <v>274</v>
      </c>
      <c r="AH24" s="100" t="s">
        <v>398</v>
      </c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0"/>
      <c r="AX24" s="141" t="s">
        <v>285</v>
      </c>
      <c r="AY24" s="142"/>
      <c r="AZ24" s="139" t="s">
        <v>297</v>
      </c>
      <c r="BA24" s="140"/>
      <c r="BB24" s="136"/>
      <c r="BC24" s="137"/>
      <c r="BD24" s="137"/>
      <c r="BE24" s="137"/>
      <c r="BF24" s="137"/>
      <c r="BG24" s="103"/>
    </row>
    <row r="25" spans="1:59" x14ac:dyDescent="0.25">
      <c r="A25" s="7" t="s">
        <v>296</v>
      </c>
      <c r="B25" s="7" t="s">
        <v>1</v>
      </c>
      <c r="C25" s="7"/>
      <c r="D25" s="7"/>
      <c r="E25" s="108"/>
      <c r="F25" s="108"/>
      <c r="G25" s="107" t="s">
        <v>274</v>
      </c>
      <c r="H25" s="100" t="s">
        <v>399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0"/>
      <c r="Z25" s="143" t="s">
        <v>286</v>
      </c>
      <c r="AA25" s="144"/>
      <c r="AB25" s="139" t="s">
        <v>297</v>
      </c>
      <c r="AC25" s="140"/>
      <c r="AD25" s="136"/>
      <c r="AE25" s="137"/>
      <c r="AF25" s="138"/>
      <c r="AG25" s="106" t="s">
        <v>274</v>
      </c>
      <c r="AH25" s="100" t="s">
        <v>399</v>
      </c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0"/>
      <c r="AZ25" s="143" t="s">
        <v>286</v>
      </c>
      <c r="BA25" s="144"/>
      <c r="BB25" s="139" t="s">
        <v>297</v>
      </c>
      <c r="BC25" s="140"/>
      <c r="BD25" s="136"/>
      <c r="BE25" s="137"/>
      <c r="BF25" s="137"/>
      <c r="BG25" s="103"/>
    </row>
    <row r="26" spans="1:59" x14ac:dyDescent="0.25">
      <c r="A26" s="7"/>
      <c r="B26" s="7"/>
      <c r="C26" s="7"/>
      <c r="D26" s="7"/>
      <c r="E26" s="108"/>
      <c r="F26" s="108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</row>
    <row r="27" spans="1:59" x14ac:dyDescent="0.25">
      <c r="A27" s="7"/>
      <c r="B27" s="7"/>
      <c r="C27" s="7"/>
      <c r="D27" s="7"/>
      <c r="E27" s="108"/>
      <c r="F27" s="108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</row>
    <row r="28" spans="1:59" ht="15.75" x14ac:dyDescent="0.25">
      <c r="A28" s="34" t="s">
        <v>331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</row>
    <row r="29" spans="1:59" ht="15.75" x14ac:dyDescent="0.25">
      <c r="A29" s="3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1:59" x14ac:dyDescent="0.25">
      <c r="A30" s="7" t="s">
        <v>1</v>
      </c>
      <c r="B30" s="7"/>
      <c r="C30" s="7" t="s">
        <v>318</v>
      </c>
      <c r="D30" s="7"/>
      <c r="E30" s="186" t="s">
        <v>273</v>
      </c>
      <c r="F30" s="187"/>
      <c r="G30" s="25" t="s">
        <v>319</v>
      </c>
      <c r="H30" s="186" t="s">
        <v>279</v>
      </c>
      <c r="I30" s="187"/>
      <c r="J30" s="186" t="s">
        <v>280</v>
      </c>
      <c r="K30" s="187"/>
      <c r="L30" s="186" t="s">
        <v>281</v>
      </c>
      <c r="M30" s="187"/>
      <c r="N30" s="186" t="s">
        <v>282</v>
      </c>
      <c r="O30" s="187"/>
      <c r="P30" s="7"/>
      <c r="Q30" s="7" t="s">
        <v>239</v>
      </c>
      <c r="R30" s="7" t="s">
        <v>239</v>
      </c>
      <c r="S30" s="7"/>
      <c r="T30" s="186" t="s">
        <v>283</v>
      </c>
      <c r="U30" s="187"/>
      <c r="V30" s="186" t="s">
        <v>284</v>
      </c>
      <c r="W30" s="187"/>
      <c r="X30" s="186" t="s">
        <v>285</v>
      </c>
      <c r="Y30" s="187"/>
      <c r="Z30" s="186" t="s">
        <v>286</v>
      </c>
      <c r="AA30" s="187"/>
      <c r="AB30" s="160" t="s">
        <v>297</v>
      </c>
      <c r="AC30" s="161"/>
      <c r="AD30" s="162"/>
      <c r="AE30" s="186" t="s">
        <v>273</v>
      </c>
      <c r="AF30" s="187"/>
      <c r="AG30" s="25" t="s">
        <v>319</v>
      </c>
      <c r="AH30" s="186" t="s">
        <v>279</v>
      </c>
      <c r="AI30" s="187"/>
      <c r="AJ30" s="186" t="s">
        <v>280</v>
      </c>
      <c r="AK30" s="187"/>
      <c r="AL30" s="186" t="s">
        <v>281</v>
      </c>
      <c r="AM30" s="187"/>
      <c r="AN30" s="186" t="s">
        <v>282</v>
      </c>
      <c r="AO30" s="187"/>
      <c r="AP30" s="7"/>
      <c r="AQ30" s="7" t="s">
        <v>239</v>
      </c>
      <c r="AR30" s="7" t="s">
        <v>239</v>
      </c>
      <c r="AS30" s="7"/>
      <c r="AT30" s="186" t="s">
        <v>283</v>
      </c>
      <c r="AU30" s="187"/>
      <c r="AV30" s="186" t="s">
        <v>284</v>
      </c>
      <c r="AW30" s="187"/>
      <c r="AX30" s="186" t="s">
        <v>285</v>
      </c>
      <c r="AY30" s="187"/>
      <c r="AZ30" s="186" t="s">
        <v>286</v>
      </c>
      <c r="BA30" s="187"/>
      <c r="BB30" s="160" t="s">
        <v>297</v>
      </c>
      <c r="BC30" s="161"/>
      <c r="BD30" s="162"/>
      <c r="BE30" s="7"/>
      <c r="BF30" s="7"/>
      <c r="BG30" s="7"/>
    </row>
    <row r="31" spans="1:59" x14ac:dyDescent="0.25">
      <c r="A31" s="7"/>
      <c r="B31" s="7"/>
      <c r="C31" s="7" t="s">
        <v>317</v>
      </c>
      <c r="D31" s="7"/>
      <c r="E31" s="163" t="s">
        <v>323</v>
      </c>
      <c r="F31" s="163"/>
      <c r="G31" s="22" t="s">
        <v>324</v>
      </c>
      <c r="H31" s="22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7"/>
      <c r="AC31" s="7"/>
      <c r="AD31" s="7"/>
      <c r="AE31" s="163" t="s">
        <v>323</v>
      </c>
      <c r="AF31" s="163"/>
      <c r="AG31" s="22" t="s">
        <v>324</v>
      </c>
      <c r="AH31" s="22"/>
      <c r="AI31" s="22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7"/>
      <c r="BC31" s="7"/>
      <c r="BD31" s="7"/>
      <c r="BE31" s="7"/>
      <c r="BF31" s="7"/>
      <c r="BG31" s="7"/>
    </row>
    <row r="32" spans="1:59" x14ac:dyDescent="0.25">
      <c r="A32" s="7"/>
      <c r="B32" s="7"/>
      <c r="C32" s="7"/>
      <c r="D32" s="7"/>
      <c r="E32" s="21"/>
      <c r="F32" s="21"/>
      <c r="G32" s="7"/>
      <c r="H32" s="21"/>
      <c r="I32" s="21"/>
      <c r="J32" s="21"/>
      <c r="K32" s="21"/>
      <c r="L32" s="21"/>
      <c r="M32" s="21"/>
      <c r="N32" s="21"/>
      <c r="O32" s="21"/>
      <c r="P32" s="7"/>
      <c r="Q32" s="21"/>
      <c r="R32" s="21"/>
      <c r="S32" s="7"/>
      <c r="T32" s="21"/>
      <c r="U32" s="21"/>
      <c r="V32" s="21"/>
      <c r="W32" s="21"/>
      <c r="X32" s="21"/>
      <c r="Y32" s="21"/>
      <c r="Z32" s="21"/>
      <c r="AA32" s="21"/>
      <c r="AB32" s="7"/>
      <c r="AC32" s="7"/>
      <c r="AD32" s="7"/>
      <c r="AE32" s="21"/>
      <c r="AF32" s="21"/>
      <c r="AG32" s="7"/>
      <c r="AH32" s="21"/>
      <c r="AI32" s="21"/>
      <c r="AJ32" s="21"/>
      <c r="AK32" s="21"/>
      <c r="AL32" s="21"/>
      <c r="AM32" s="21"/>
      <c r="AN32" s="21"/>
      <c r="AO32" s="21"/>
      <c r="AP32" s="7"/>
      <c r="AQ32" s="21"/>
      <c r="AR32" s="21"/>
      <c r="AS32" s="7"/>
      <c r="AT32" s="21"/>
      <c r="AU32" s="21"/>
      <c r="AV32" s="21"/>
      <c r="AW32" s="21"/>
      <c r="AX32" s="21"/>
      <c r="AY32" s="21"/>
      <c r="AZ32" s="21"/>
      <c r="BA32" s="21"/>
      <c r="BB32" s="7"/>
      <c r="BC32" s="7"/>
      <c r="BD32" s="7"/>
      <c r="BE32" s="7"/>
      <c r="BF32" s="7"/>
      <c r="BG32" s="7"/>
    </row>
    <row r="33" spans="1:59" x14ac:dyDescent="0.25">
      <c r="A33" s="7" t="s">
        <v>10</v>
      </c>
      <c r="B33" s="7"/>
      <c r="C33" s="7" t="s">
        <v>318</v>
      </c>
      <c r="D33" s="7"/>
      <c r="E33" s="25" t="s">
        <v>319</v>
      </c>
      <c r="F33" s="24" t="s">
        <v>273</v>
      </c>
      <c r="G33" s="102" t="s">
        <v>274</v>
      </c>
      <c r="H33" s="183" t="s">
        <v>319</v>
      </c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5"/>
      <c r="T33" s="186" t="s">
        <v>275</v>
      </c>
      <c r="U33" s="187"/>
      <c r="V33" s="160" t="s">
        <v>297</v>
      </c>
      <c r="W33" s="162"/>
      <c r="X33" s="183" t="s">
        <v>319</v>
      </c>
      <c r="Y33" s="184"/>
      <c r="Z33" s="184"/>
      <c r="AA33" s="184"/>
      <c r="AB33" s="184"/>
      <c r="AC33" s="184"/>
      <c r="AD33" s="184"/>
      <c r="AE33" s="185"/>
      <c r="AF33" s="24" t="s">
        <v>273</v>
      </c>
      <c r="AG33" s="102" t="s">
        <v>274</v>
      </c>
      <c r="AH33" s="183" t="s">
        <v>319</v>
      </c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185"/>
      <c r="AT33" s="186" t="s">
        <v>275</v>
      </c>
      <c r="AU33" s="187"/>
      <c r="AV33" s="160" t="s">
        <v>297</v>
      </c>
      <c r="AW33" s="162"/>
      <c r="AX33" s="183" t="s">
        <v>319</v>
      </c>
      <c r="AY33" s="184"/>
      <c r="AZ33" s="184"/>
      <c r="BA33" s="184"/>
      <c r="BB33" s="184"/>
      <c r="BC33" s="184"/>
      <c r="BD33" s="185"/>
      <c r="BE33" s="7"/>
      <c r="BF33" s="7"/>
      <c r="BG33" s="7"/>
    </row>
    <row r="34" spans="1:59" x14ac:dyDescent="0.25">
      <c r="A34" s="7"/>
      <c r="B34" s="7"/>
      <c r="C34" s="7" t="s">
        <v>317</v>
      </c>
      <c r="D34" s="7"/>
      <c r="E34" s="163" t="s">
        <v>322</v>
      </c>
      <c r="F34" s="163"/>
      <c r="G34" s="22" t="s">
        <v>321</v>
      </c>
      <c r="H34" s="23"/>
      <c r="I34" s="21"/>
      <c r="J34" s="21"/>
      <c r="K34" s="21"/>
      <c r="L34" s="21"/>
      <c r="M34" s="21"/>
      <c r="N34" s="21"/>
      <c r="O34" s="21"/>
      <c r="P34" s="7"/>
      <c r="Q34" s="21"/>
      <c r="R34" s="21"/>
      <c r="S34" s="7"/>
      <c r="T34" s="163" t="s">
        <v>323</v>
      </c>
      <c r="U34" s="163"/>
      <c r="V34" s="22" t="s">
        <v>325</v>
      </c>
      <c r="W34" s="22"/>
      <c r="X34" s="21"/>
      <c r="Y34" s="21"/>
      <c r="Z34" s="21"/>
      <c r="AA34" s="21"/>
      <c r="AB34" s="7"/>
      <c r="AC34" s="7"/>
      <c r="AD34" s="7"/>
      <c r="AE34" s="22"/>
      <c r="AF34" s="22"/>
      <c r="AG34" s="22" t="s">
        <v>321</v>
      </c>
      <c r="AH34" s="23"/>
      <c r="AI34" s="21"/>
      <c r="AJ34" s="21"/>
      <c r="AK34" s="21"/>
      <c r="AL34" s="21"/>
      <c r="AM34" s="21"/>
      <c r="AN34" s="21"/>
      <c r="AO34" s="21"/>
      <c r="AP34" s="7"/>
      <c r="AQ34" s="21"/>
      <c r="AR34" s="21"/>
      <c r="AS34" s="7"/>
      <c r="AT34" s="163" t="s">
        <v>323</v>
      </c>
      <c r="AU34" s="163"/>
      <c r="AV34" s="22" t="s">
        <v>320</v>
      </c>
      <c r="AW34" s="22"/>
      <c r="AX34" s="21"/>
      <c r="AY34" s="21"/>
      <c r="AZ34" s="21"/>
      <c r="BA34" s="21"/>
      <c r="BB34" s="7"/>
      <c r="BC34" s="7"/>
      <c r="BD34" s="7"/>
      <c r="BE34" s="7"/>
      <c r="BF34" s="7"/>
      <c r="BG34" s="7"/>
    </row>
    <row r="35" spans="1:5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5.75" x14ac:dyDescent="0.25">
      <c r="A37" s="34" t="s">
        <v>333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</row>
    <row r="38" spans="1:59" x14ac:dyDescent="0.25">
      <c r="A38" s="7"/>
      <c r="B38" s="7"/>
      <c r="C38" s="7"/>
      <c r="D38" s="7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</row>
    <row r="39" spans="1:59" x14ac:dyDescent="0.25">
      <c r="A39" s="7" t="s">
        <v>1</v>
      </c>
      <c r="B39" s="7"/>
      <c r="C39" s="28" t="s">
        <v>326</v>
      </c>
      <c r="D39" s="7"/>
      <c r="E39" s="178" t="s">
        <v>273</v>
      </c>
      <c r="F39" s="179"/>
      <c r="G39" s="181" t="s">
        <v>273</v>
      </c>
      <c r="H39" s="182"/>
      <c r="I39" s="100" t="s">
        <v>319</v>
      </c>
      <c r="J39" s="143" t="s">
        <v>279</v>
      </c>
      <c r="K39" s="144"/>
      <c r="L39" s="143" t="s">
        <v>280</v>
      </c>
      <c r="M39" s="144"/>
      <c r="N39" s="143" t="s">
        <v>281</v>
      </c>
      <c r="O39" s="144"/>
      <c r="P39" s="143" t="s">
        <v>282</v>
      </c>
      <c r="Q39" s="144"/>
      <c r="R39" s="103"/>
      <c r="S39" s="103" t="s">
        <v>239</v>
      </c>
      <c r="T39" s="103" t="s">
        <v>239</v>
      </c>
      <c r="U39" s="103"/>
      <c r="V39" s="143" t="s">
        <v>283</v>
      </c>
      <c r="W39" s="144"/>
      <c r="X39" s="143" t="s">
        <v>284</v>
      </c>
      <c r="Y39" s="144"/>
      <c r="Z39" s="143" t="s">
        <v>285</v>
      </c>
      <c r="AA39" s="144"/>
      <c r="AB39" s="143" t="s">
        <v>286</v>
      </c>
      <c r="AC39" s="144"/>
      <c r="AD39" s="139" t="s">
        <v>297</v>
      </c>
      <c r="AE39" s="180"/>
      <c r="AF39" s="140"/>
      <c r="AG39" s="143" t="s">
        <v>273</v>
      </c>
      <c r="AH39" s="144"/>
      <c r="AI39" s="112" t="s">
        <v>319</v>
      </c>
      <c r="AJ39" s="143" t="s">
        <v>279</v>
      </c>
      <c r="AK39" s="144"/>
      <c r="AL39" s="143" t="s">
        <v>280</v>
      </c>
      <c r="AM39" s="144"/>
      <c r="AN39" s="143" t="s">
        <v>281</v>
      </c>
      <c r="AO39" s="144"/>
      <c r="AP39" s="143" t="s">
        <v>282</v>
      </c>
      <c r="AQ39" s="144"/>
      <c r="AR39" s="103"/>
      <c r="AS39" s="103" t="s">
        <v>239</v>
      </c>
      <c r="AT39" s="103" t="s">
        <v>239</v>
      </c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</row>
    <row r="40" spans="1:59" x14ac:dyDescent="0.25">
      <c r="A40" s="7"/>
      <c r="B40" s="7"/>
      <c r="C40" s="27" t="s">
        <v>351</v>
      </c>
      <c r="D40" s="26"/>
      <c r="E40" s="156" t="s">
        <v>323</v>
      </c>
      <c r="F40" s="156"/>
      <c r="G40" s="156" t="s">
        <v>323</v>
      </c>
      <c r="H40" s="156"/>
      <c r="I40" s="113" t="s">
        <v>324</v>
      </c>
      <c r="J40" s="113"/>
      <c r="K40" s="113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03"/>
      <c r="AE40" s="103"/>
      <c r="AF40" s="103"/>
      <c r="AG40" s="156" t="s">
        <v>323</v>
      </c>
      <c r="AH40" s="156"/>
      <c r="AI40" s="113" t="s">
        <v>328</v>
      </c>
      <c r="AJ40" s="113"/>
      <c r="AK40" s="113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</row>
    <row r="41" spans="1:59" x14ac:dyDescent="0.25">
      <c r="A41" s="7"/>
      <c r="B41" s="7"/>
      <c r="C41" s="28" t="s">
        <v>327</v>
      </c>
      <c r="D41" s="7"/>
      <c r="E41" s="143" t="s">
        <v>273</v>
      </c>
      <c r="F41" s="144"/>
      <c r="G41" s="100" t="s">
        <v>319</v>
      </c>
      <c r="H41" s="143" t="s">
        <v>279</v>
      </c>
      <c r="I41" s="144"/>
      <c r="J41" s="143" t="s">
        <v>280</v>
      </c>
      <c r="K41" s="144"/>
      <c r="L41" s="178"/>
      <c r="M41" s="179"/>
      <c r="N41" s="181" t="s">
        <v>282</v>
      </c>
      <c r="O41" s="182"/>
      <c r="P41" s="103"/>
      <c r="Q41" s="103" t="s">
        <v>239</v>
      </c>
      <c r="R41" s="103" t="s">
        <v>239</v>
      </c>
      <c r="S41" s="103"/>
      <c r="T41" s="143" t="s">
        <v>283</v>
      </c>
      <c r="U41" s="144"/>
      <c r="V41" s="143" t="s">
        <v>284</v>
      </c>
      <c r="W41" s="144"/>
      <c r="X41" s="143" t="s">
        <v>285</v>
      </c>
      <c r="Y41" s="144"/>
      <c r="Z41" s="143" t="s">
        <v>286</v>
      </c>
      <c r="AA41" s="144"/>
      <c r="AB41" s="139" t="s">
        <v>297</v>
      </c>
      <c r="AC41" s="180"/>
      <c r="AD41" s="140"/>
      <c r="AE41" s="143" t="s">
        <v>273</v>
      </c>
      <c r="AF41" s="144"/>
      <c r="AG41" s="100" t="s">
        <v>319</v>
      </c>
      <c r="AH41" s="143" t="s">
        <v>279</v>
      </c>
      <c r="AI41" s="144"/>
      <c r="AJ41" s="143" t="s">
        <v>280</v>
      </c>
      <c r="AK41" s="144"/>
      <c r="AL41" s="143" t="s">
        <v>281</v>
      </c>
      <c r="AM41" s="144"/>
      <c r="AN41" s="143" t="s">
        <v>282</v>
      </c>
      <c r="AO41" s="144"/>
      <c r="AP41" s="103"/>
      <c r="AQ41" s="103" t="s">
        <v>239</v>
      </c>
      <c r="AR41" s="103" t="s">
        <v>239</v>
      </c>
      <c r="AS41" s="103"/>
      <c r="AT41" s="143" t="s">
        <v>283</v>
      </c>
      <c r="AU41" s="144"/>
      <c r="AV41" s="143" t="s">
        <v>284</v>
      </c>
      <c r="AW41" s="144"/>
      <c r="AX41" s="143" t="s">
        <v>285</v>
      </c>
      <c r="AY41" s="144"/>
      <c r="AZ41" s="143" t="s">
        <v>286</v>
      </c>
      <c r="BA41" s="144"/>
      <c r="BB41" s="139" t="s">
        <v>297</v>
      </c>
      <c r="BC41" s="180"/>
      <c r="BD41" s="140"/>
      <c r="BE41" s="103"/>
      <c r="BF41" s="103"/>
      <c r="BG41" s="103"/>
    </row>
    <row r="42" spans="1:59" x14ac:dyDescent="0.25">
      <c r="A42" s="7"/>
      <c r="B42" s="7"/>
      <c r="C42" s="27" t="s">
        <v>352</v>
      </c>
      <c r="D42" s="26"/>
      <c r="E42" s="156" t="s">
        <v>323</v>
      </c>
      <c r="F42" s="156"/>
      <c r="G42" s="113" t="s">
        <v>324</v>
      </c>
      <c r="H42" s="113"/>
      <c r="I42" s="113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03"/>
      <c r="AC42" s="103"/>
      <c r="AD42" s="103"/>
      <c r="AE42" s="156" t="s">
        <v>323</v>
      </c>
      <c r="AF42" s="156"/>
      <c r="AG42" s="113" t="s">
        <v>324</v>
      </c>
      <c r="AH42" s="113"/>
      <c r="AI42" s="113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03"/>
      <c r="BC42" s="103"/>
      <c r="BD42" s="103"/>
      <c r="BE42" s="103"/>
      <c r="BF42" s="103"/>
      <c r="BG42" s="103"/>
    </row>
    <row r="43" spans="1:59" x14ac:dyDescent="0.25">
      <c r="A43" s="7"/>
      <c r="B43" s="7"/>
      <c r="C43" s="7"/>
      <c r="D43" s="7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</row>
    <row r="44" spans="1:59" x14ac:dyDescent="0.25">
      <c r="A44" s="7" t="s">
        <v>10</v>
      </c>
      <c r="B44" s="7"/>
      <c r="C44" s="28" t="s">
        <v>326</v>
      </c>
      <c r="D44" s="7"/>
      <c r="E44" s="100" t="s">
        <v>319</v>
      </c>
      <c r="F44" s="115" t="s">
        <v>273</v>
      </c>
      <c r="G44" s="107" t="s">
        <v>274</v>
      </c>
      <c r="H44" s="175" t="s">
        <v>319</v>
      </c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7"/>
      <c r="T44" s="178" t="s">
        <v>275</v>
      </c>
      <c r="U44" s="179"/>
      <c r="V44" s="139" t="s">
        <v>297</v>
      </c>
      <c r="W44" s="140"/>
      <c r="X44" s="175" t="s">
        <v>319</v>
      </c>
      <c r="Y44" s="176"/>
      <c r="Z44" s="176"/>
      <c r="AA44" s="176"/>
      <c r="AB44" s="176"/>
      <c r="AC44" s="176"/>
      <c r="AD44" s="176"/>
      <c r="AE44" s="177"/>
      <c r="AF44" s="115" t="s">
        <v>273</v>
      </c>
      <c r="AG44" s="107" t="s">
        <v>274</v>
      </c>
      <c r="AH44" s="175" t="s">
        <v>319</v>
      </c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  <c r="AT44" s="143" t="s">
        <v>275</v>
      </c>
      <c r="AU44" s="144"/>
      <c r="AV44" s="139" t="s">
        <v>297</v>
      </c>
      <c r="AW44" s="140"/>
      <c r="AX44" s="175" t="s">
        <v>319</v>
      </c>
      <c r="AY44" s="176"/>
      <c r="AZ44" s="176"/>
      <c r="BA44" s="176"/>
      <c r="BB44" s="176"/>
      <c r="BC44" s="176"/>
      <c r="BD44" s="177"/>
      <c r="BE44" s="103"/>
      <c r="BF44" s="103"/>
      <c r="BG44" s="103"/>
    </row>
    <row r="45" spans="1:59" x14ac:dyDescent="0.25">
      <c r="A45" s="7"/>
      <c r="B45" s="7"/>
      <c r="C45" s="27" t="s">
        <v>352</v>
      </c>
      <c r="D45" s="7"/>
      <c r="E45" s="156" t="s">
        <v>322</v>
      </c>
      <c r="F45" s="156"/>
      <c r="G45" s="113" t="s">
        <v>321</v>
      </c>
      <c r="H45" s="114"/>
      <c r="I45" s="116"/>
      <c r="J45" s="116"/>
      <c r="K45" s="116"/>
      <c r="L45" s="116"/>
      <c r="M45" s="116"/>
      <c r="N45" s="116"/>
      <c r="O45" s="116"/>
      <c r="P45" s="103"/>
      <c r="Q45" s="116"/>
      <c r="R45" s="116"/>
      <c r="S45" s="103"/>
      <c r="T45" s="156" t="s">
        <v>323</v>
      </c>
      <c r="U45" s="156"/>
      <c r="V45" s="113" t="s">
        <v>325</v>
      </c>
      <c r="W45" s="113"/>
      <c r="X45" s="116"/>
      <c r="Y45" s="116"/>
      <c r="Z45" s="116"/>
      <c r="AA45" s="116"/>
      <c r="AB45" s="103"/>
      <c r="AC45" s="103"/>
      <c r="AD45" s="103"/>
      <c r="AE45" s="113"/>
      <c r="AF45" s="113"/>
      <c r="AG45" s="113" t="s">
        <v>321</v>
      </c>
      <c r="AH45" s="114"/>
      <c r="AI45" s="116"/>
      <c r="AJ45" s="116"/>
      <c r="AK45" s="116"/>
      <c r="AL45" s="116"/>
      <c r="AM45" s="116"/>
      <c r="AN45" s="116"/>
      <c r="AO45" s="116"/>
      <c r="AP45" s="103"/>
      <c r="AQ45" s="116"/>
      <c r="AR45" s="116"/>
      <c r="AS45" s="103"/>
      <c r="AT45" s="156" t="s">
        <v>323</v>
      </c>
      <c r="AU45" s="156"/>
      <c r="AV45" s="113" t="s">
        <v>320</v>
      </c>
      <c r="AW45" s="113"/>
      <c r="AX45" s="116"/>
      <c r="AY45" s="116"/>
      <c r="AZ45" s="116"/>
      <c r="BA45" s="116"/>
      <c r="BB45" s="103"/>
      <c r="BC45" s="103"/>
      <c r="BD45" s="103"/>
      <c r="BE45" s="103"/>
      <c r="BF45" s="103"/>
      <c r="BG45" s="103"/>
    </row>
    <row r="46" spans="1:59" x14ac:dyDescent="0.25">
      <c r="A46" s="7"/>
      <c r="B46" s="7"/>
      <c r="C46" s="28" t="s">
        <v>327</v>
      </c>
      <c r="D46" s="7"/>
      <c r="E46" s="100" t="s">
        <v>319</v>
      </c>
      <c r="F46" s="117" t="s">
        <v>273</v>
      </c>
      <c r="G46" s="175" t="s">
        <v>319</v>
      </c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7"/>
      <c r="AF46" s="115" t="s">
        <v>273</v>
      </c>
      <c r="AG46" s="107" t="s">
        <v>274</v>
      </c>
      <c r="AH46" s="175" t="s">
        <v>319</v>
      </c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7"/>
      <c r="AT46" s="143" t="s">
        <v>275</v>
      </c>
      <c r="AU46" s="144"/>
      <c r="AV46" s="139" t="s">
        <v>297</v>
      </c>
      <c r="AW46" s="140"/>
      <c r="AX46" s="175" t="s">
        <v>319</v>
      </c>
      <c r="AY46" s="176"/>
      <c r="AZ46" s="176"/>
      <c r="BA46" s="176"/>
      <c r="BB46" s="176"/>
      <c r="BC46" s="176"/>
      <c r="BD46" s="177"/>
      <c r="BE46" s="103"/>
      <c r="BF46" s="103"/>
      <c r="BG46" s="103"/>
    </row>
    <row r="47" spans="1:59" x14ac:dyDescent="0.25">
      <c r="A47" s="7"/>
      <c r="B47" s="7"/>
      <c r="C47" s="27" t="s">
        <v>352</v>
      </c>
      <c r="D47" s="7"/>
      <c r="E47" s="113" t="s">
        <v>335</v>
      </c>
      <c r="F47" s="113"/>
      <c r="G47" s="113"/>
      <c r="H47" s="114"/>
      <c r="I47" s="116"/>
      <c r="J47" s="116"/>
      <c r="K47" s="116"/>
      <c r="L47" s="116"/>
      <c r="M47" s="116"/>
      <c r="N47" s="116"/>
      <c r="O47" s="116"/>
      <c r="P47" s="103"/>
      <c r="Q47" s="116"/>
      <c r="R47" s="116"/>
      <c r="S47" s="103"/>
      <c r="T47" s="113"/>
      <c r="U47" s="113"/>
      <c r="V47" s="113"/>
      <c r="W47" s="113"/>
      <c r="X47" s="116"/>
      <c r="Y47" s="116"/>
      <c r="Z47" s="116"/>
      <c r="AA47" s="116"/>
      <c r="AB47" s="103"/>
      <c r="AC47" s="103"/>
      <c r="AD47" s="103"/>
      <c r="AE47" s="113"/>
      <c r="AF47" s="113"/>
      <c r="AG47" s="113" t="s">
        <v>321</v>
      </c>
      <c r="AH47" s="114"/>
      <c r="AI47" s="116"/>
      <c r="AJ47" s="116"/>
      <c r="AK47" s="116"/>
      <c r="AL47" s="116"/>
      <c r="AM47" s="116"/>
      <c r="AN47" s="116"/>
      <c r="AO47" s="116"/>
      <c r="AP47" s="103"/>
      <c r="AQ47" s="116"/>
      <c r="AR47" s="116"/>
      <c r="AS47" s="103"/>
      <c r="AT47" s="156" t="s">
        <v>323</v>
      </c>
      <c r="AU47" s="156"/>
      <c r="AV47" s="113" t="s">
        <v>320</v>
      </c>
      <c r="AW47" s="113"/>
      <c r="AX47" s="116"/>
      <c r="AY47" s="116"/>
      <c r="AZ47" s="116"/>
      <c r="BA47" s="116"/>
      <c r="BB47" s="103"/>
      <c r="BC47" s="103"/>
      <c r="BD47" s="103"/>
      <c r="BE47" s="103"/>
      <c r="BF47" s="103"/>
      <c r="BG47" s="103"/>
    </row>
    <row r="48" spans="1:59" x14ac:dyDescent="0.25">
      <c r="A48" s="7"/>
      <c r="B48" s="7"/>
      <c r="C48" s="7"/>
      <c r="D48" s="7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</row>
    <row r="49" spans="1:59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</row>
    <row r="50" spans="1:59" ht="18.75" x14ac:dyDescent="0.3">
      <c r="A50" s="43" t="s">
        <v>277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</row>
    <row r="51" spans="1:59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</row>
    <row r="52" spans="1:59" ht="15.75" x14ac:dyDescent="0.25">
      <c r="A52" s="63" t="s">
        <v>357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</row>
    <row r="53" spans="1:59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</row>
    <row r="54" spans="1:59" x14ac:dyDescent="0.25">
      <c r="A54" s="42"/>
      <c r="B54" s="42"/>
      <c r="C54" s="42"/>
      <c r="D54" s="42"/>
      <c r="E54" s="146" t="s">
        <v>222</v>
      </c>
      <c r="F54" s="147"/>
      <c r="G54" s="147"/>
      <c r="H54" s="147"/>
      <c r="I54" s="147"/>
      <c r="J54" s="147"/>
      <c r="K54" s="167"/>
      <c r="L54" s="146" t="s">
        <v>223</v>
      </c>
      <c r="M54" s="147"/>
      <c r="N54" s="148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</row>
    <row r="55" spans="1:59" x14ac:dyDescent="0.25">
      <c r="A55" s="42"/>
      <c r="B55" s="42"/>
      <c r="C55" s="42"/>
      <c r="D55" s="42"/>
      <c r="E55" s="45">
        <v>47</v>
      </c>
      <c r="F55" s="46"/>
      <c r="G55" s="46"/>
      <c r="H55" s="46"/>
      <c r="I55" s="46"/>
      <c r="J55" s="46"/>
      <c r="K55" s="47">
        <v>41</v>
      </c>
      <c r="L55" s="45">
        <v>40</v>
      </c>
      <c r="M55" s="46"/>
      <c r="N55" s="47">
        <v>38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</row>
    <row r="56" spans="1:59" x14ac:dyDescent="0.25">
      <c r="A56" s="42"/>
      <c r="B56" s="42"/>
      <c r="C56" s="42"/>
      <c r="D56" s="42"/>
      <c r="E56" s="149" t="s">
        <v>225</v>
      </c>
      <c r="F56" s="150"/>
      <c r="G56" s="150"/>
      <c r="H56" s="150"/>
      <c r="I56" s="150"/>
      <c r="J56" s="150"/>
      <c r="K56" s="151"/>
      <c r="L56" s="149" t="s">
        <v>226</v>
      </c>
      <c r="M56" s="150"/>
      <c r="N56" s="151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</row>
    <row r="57" spans="1:59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</row>
    <row r="58" spans="1:59" x14ac:dyDescent="0.25">
      <c r="A58" s="42"/>
      <c r="B58" s="42"/>
      <c r="C58" s="42"/>
      <c r="D58" s="42"/>
      <c r="E58" s="49" t="s">
        <v>235</v>
      </c>
      <c r="F58" s="50"/>
      <c r="G58" s="50" t="s">
        <v>236</v>
      </c>
      <c r="H58" s="50"/>
      <c r="I58" s="50"/>
      <c r="J58" s="50"/>
      <c r="K58" s="50"/>
      <c r="L58" s="49" t="s">
        <v>235</v>
      </c>
      <c r="M58" s="50"/>
      <c r="N58" s="50" t="s">
        <v>236</v>
      </c>
      <c r="O58" s="50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</row>
    <row r="59" spans="1:59" x14ac:dyDescent="0.25">
      <c r="A59" s="42"/>
      <c r="B59" s="42"/>
      <c r="C59" s="42"/>
      <c r="D59" s="42"/>
      <c r="E59" s="49" t="s">
        <v>237</v>
      </c>
      <c r="F59" s="50"/>
      <c r="G59" s="50" t="s">
        <v>240</v>
      </c>
      <c r="H59" s="50"/>
      <c r="I59" s="50"/>
      <c r="J59" s="50"/>
      <c r="K59" s="50"/>
      <c r="L59" s="49" t="s">
        <v>237</v>
      </c>
      <c r="M59" s="50"/>
      <c r="N59" s="50" t="s">
        <v>254</v>
      </c>
      <c r="O59" s="50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</row>
    <row r="60" spans="1:59" x14ac:dyDescent="0.25">
      <c r="A60" s="42"/>
      <c r="B60" s="42"/>
      <c r="C60" s="42"/>
      <c r="D60" s="42"/>
      <c r="E60" s="49" t="s">
        <v>239</v>
      </c>
      <c r="F60" s="50"/>
      <c r="G60" s="50"/>
      <c r="H60" s="50"/>
      <c r="I60" s="50"/>
      <c r="J60" s="50"/>
      <c r="K60" s="50"/>
      <c r="L60" s="49" t="s">
        <v>245</v>
      </c>
      <c r="M60" s="50"/>
      <c r="N60" s="50" t="s">
        <v>255</v>
      </c>
      <c r="O60" s="50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</row>
    <row r="61" spans="1:59" x14ac:dyDescent="0.25">
      <c r="A61" s="42"/>
      <c r="B61" s="42"/>
      <c r="C61" s="42"/>
      <c r="D61" s="42"/>
      <c r="E61" s="49" t="s">
        <v>238</v>
      </c>
      <c r="F61" s="50"/>
      <c r="G61" s="50" t="s">
        <v>241</v>
      </c>
      <c r="H61" s="50"/>
      <c r="I61" s="50"/>
      <c r="J61" s="50"/>
      <c r="K61" s="50"/>
      <c r="L61" s="61" t="s">
        <v>246</v>
      </c>
      <c r="M61" s="62"/>
      <c r="N61" s="62" t="s">
        <v>257</v>
      </c>
      <c r="O61" s="6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</row>
    <row r="62" spans="1:59" x14ac:dyDescent="0.25">
      <c r="A62" s="42"/>
      <c r="B62" s="42"/>
      <c r="C62" s="42"/>
      <c r="D62" s="42"/>
      <c r="E62" s="49" t="s">
        <v>242</v>
      </c>
      <c r="F62" s="50"/>
      <c r="G62" s="50" t="s">
        <v>260</v>
      </c>
      <c r="H62" s="50"/>
      <c r="I62" s="50"/>
      <c r="J62" s="50"/>
      <c r="K62" s="50"/>
      <c r="L62" s="49" t="s">
        <v>247</v>
      </c>
      <c r="M62" s="50"/>
      <c r="N62" s="50" t="s">
        <v>258</v>
      </c>
      <c r="O62" s="50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</row>
    <row r="63" spans="1:59" x14ac:dyDescent="0.25">
      <c r="A63" s="42"/>
      <c r="B63" s="42"/>
      <c r="C63" s="42"/>
      <c r="D63" s="42"/>
      <c r="E63" s="49" t="s">
        <v>239</v>
      </c>
      <c r="F63" s="50"/>
      <c r="G63" s="50"/>
      <c r="H63" s="50"/>
      <c r="I63" s="50"/>
      <c r="J63" s="50"/>
      <c r="K63" s="50"/>
      <c r="L63" s="49" t="s">
        <v>248</v>
      </c>
      <c r="M63" s="50"/>
      <c r="N63" s="50" t="s">
        <v>259</v>
      </c>
      <c r="O63" s="50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</row>
    <row r="64" spans="1:59" x14ac:dyDescent="0.25">
      <c r="A64" s="42"/>
      <c r="B64" s="42"/>
      <c r="C64" s="42"/>
      <c r="D64" s="42"/>
      <c r="E64" s="49" t="s">
        <v>243</v>
      </c>
      <c r="F64" s="50"/>
      <c r="G64" s="50" t="s">
        <v>260</v>
      </c>
      <c r="H64" s="50"/>
      <c r="I64" s="50"/>
      <c r="J64" s="50"/>
      <c r="K64" s="50"/>
      <c r="L64" s="49" t="s">
        <v>249</v>
      </c>
      <c r="M64" s="50"/>
      <c r="N64" s="50" t="s">
        <v>256</v>
      </c>
      <c r="O64" s="50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</row>
    <row r="65" spans="1:59" x14ac:dyDescent="0.25">
      <c r="A65" s="42"/>
      <c r="B65" s="42"/>
      <c r="C65" s="42"/>
      <c r="D65" s="42"/>
      <c r="E65" s="49" t="s">
        <v>244</v>
      </c>
      <c r="F65" s="50"/>
      <c r="G65" s="50" t="s">
        <v>1</v>
      </c>
      <c r="H65" s="50"/>
      <c r="I65" s="50"/>
      <c r="J65" s="50"/>
      <c r="K65" s="50"/>
      <c r="L65" s="49" t="s">
        <v>250</v>
      </c>
      <c r="M65" s="50"/>
      <c r="N65" s="50" t="s">
        <v>260</v>
      </c>
      <c r="O65" s="50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</row>
    <row r="66" spans="1:59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</row>
    <row r="67" spans="1:59" x14ac:dyDescent="0.25">
      <c r="A67" s="65" t="s">
        <v>266</v>
      </c>
      <c r="B67" s="65" t="s">
        <v>267</v>
      </c>
      <c r="C67" s="65" t="s">
        <v>300</v>
      </c>
      <c r="D67" s="44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</row>
    <row r="68" spans="1:59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</row>
    <row r="69" spans="1:59" ht="15.75" x14ac:dyDescent="0.25">
      <c r="A69" s="63" t="s">
        <v>254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</row>
    <row r="70" spans="1:59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</row>
    <row r="71" spans="1:59" x14ac:dyDescent="0.25">
      <c r="A71" s="66" t="s">
        <v>288</v>
      </c>
      <c r="B71" s="66" t="s">
        <v>10</v>
      </c>
      <c r="C71" s="67" t="s">
        <v>365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</row>
    <row r="72" spans="1:59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</row>
    <row r="73" spans="1:59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</row>
    <row r="74" spans="1:59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</row>
    <row r="75" spans="1:59" x14ac:dyDescent="0.25">
      <c r="A75" s="66" t="s">
        <v>329</v>
      </c>
      <c r="B75" s="66" t="s">
        <v>1</v>
      </c>
      <c r="C75" s="67" t="s">
        <v>369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</row>
    <row r="76" spans="1:59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</row>
    <row r="77" spans="1:59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</row>
    <row r="78" spans="1:59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</row>
    <row r="79" spans="1:59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</row>
    <row r="80" spans="1:59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</row>
    <row r="81" spans="1:59" ht="15.75" x14ac:dyDescent="0.25">
      <c r="A81" s="63" t="s">
        <v>255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</row>
    <row r="82" spans="1:59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</row>
    <row r="83" spans="1:59" x14ac:dyDescent="0.25">
      <c r="A83" s="66" t="s">
        <v>288</v>
      </c>
      <c r="B83" s="66" t="s">
        <v>10</v>
      </c>
      <c r="C83" s="67" t="s">
        <v>366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</row>
    <row r="84" spans="1:59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</row>
    <row r="85" spans="1:59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</row>
    <row r="86" spans="1:59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</row>
    <row r="87" spans="1:59" x14ac:dyDescent="0.25">
      <c r="A87" s="66" t="s">
        <v>329</v>
      </c>
      <c r="B87" s="66" t="s">
        <v>1</v>
      </c>
      <c r="C87" s="67" t="s">
        <v>368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</row>
    <row r="88" spans="1:59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</row>
    <row r="89" spans="1:59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</row>
    <row r="90" spans="1:59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</row>
    <row r="91" spans="1:59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</row>
    <row r="92" spans="1:59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</row>
    <row r="93" spans="1:59" ht="15.75" x14ac:dyDescent="0.25">
      <c r="A93" s="63" t="s">
        <v>257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</row>
    <row r="94" spans="1:59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</row>
    <row r="95" spans="1:59" x14ac:dyDescent="0.25">
      <c r="A95" s="66" t="s">
        <v>288</v>
      </c>
      <c r="B95" s="66" t="s">
        <v>10</v>
      </c>
      <c r="C95" s="67" t="s">
        <v>364</v>
      </c>
      <c r="D95" s="42"/>
      <c r="E95" s="146" t="s">
        <v>222</v>
      </c>
      <c r="F95" s="147"/>
      <c r="G95" s="147"/>
      <c r="H95" s="147"/>
      <c r="I95" s="147"/>
      <c r="J95" s="147"/>
      <c r="K95" s="167"/>
      <c r="L95" s="146" t="s">
        <v>223</v>
      </c>
      <c r="M95" s="147"/>
      <c r="N95" s="167"/>
      <c r="O95" s="157" t="s">
        <v>260</v>
      </c>
      <c r="P95" s="158"/>
      <c r="Q95" s="158"/>
      <c r="R95" s="158"/>
      <c r="S95" s="158"/>
      <c r="T95" s="159"/>
      <c r="U95" s="157" t="s">
        <v>260</v>
      </c>
      <c r="V95" s="158"/>
      <c r="W95" s="158"/>
      <c r="X95" s="158"/>
      <c r="Y95" s="158"/>
      <c r="Z95" s="158"/>
      <c r="AA95" s="158"/>
      <c r="AB95" s="159"/>
      <c r="AC95" s="157" t="s">
        <v>260</v>
      </c>
      <c r="AD95" s="158"/>
      <c r="AE95" s="158"/>
      <c r="AF95" s="158"/>
      <c r="AG95" s="158"/>
      <c r="AH95" s="158"/>
      <c r="AI95" s="158"/>
      <c r="AJ95" s="159"/>
      <c r="AK95" s="157" t="s">
        <v>260</v>
      </c>
      <c r="AL95" s="158"/>
      <c r="AM95" s="158"/>
      <c r="AN95" s="158"/>
      <c r="AO95" s="158"/>
      <c r="AP95" s="158"/>
      <c r="AQ95" s="158"/>
      <c r="AR95" s="159"/>
      <c r="AS95" s="202" t="s">
        <v>356</v>
      </c>
      <c r="AT95" s="203"/>
      <c r="AU95" s="203"/>
      <c r="AV95" s="203"/>
      <c r="AW95" s="203"/>
      <c r="AX95" s="203"/>
      <c r="AY95" s="203"/>
      <c r="AZ95" s="204"/>
      <c r="BA95" s="42"/>
      <c r="BB95" s="42"/>
      <c r="BC95" s="42"/>
      <c r="BD95" s="42"/>
      <c r="BE95" s="42"/>
      <c r="BF95" s="42"/>
      <c r="BG95" s="42"/>
    </row>
    <row r="96" spans="1:59" x14ac:dyDescent="0.25">
      <c r="A96" s="42"/>
      <c r="B96" s="42"/>
      <c r="C96" s="42" t="s">
        <v>363</v>
      </c>
      <c r="D96" s="42"/>
      <c r="E96" s="45">
        <v>47</v>
      </c>
      <c r="F96" s="46"/>
      <c r="G96" s="46"/>
      <c r="H96" s="46"/>
      <c r="I96" s="46"/>
      <c r="J96" s="46"/>
      <c r="K96" s="47">
        <v>41</v>
      </c>
      <c r="L96" s="45">
        <v>40</v>
      </c>
      <c r="M96" s="46"/>
      <c r="N96" s="46">
        <v>38</v>
      </c>
      <c r="O96" s="59">
        <v>37</v>
      </c>
      <c r="P96" s="58"/>
      <c r="Q96" s="58"/>
      <c r="R96" s="58"/>
      <c r="S96" s="58"/>
      <c r="T96" s="60">
        <v>32</v>
      </c>
      <c r="U96" s="59">
        <v>31</v>
      </c>
      <c r="V96" s="58"/>
      <c r="W96" s="58"/>
      <c r="X96" s="58"/>
      <c r="Y96" s="58"/>
      <c r="Z96" s="58"/>
      <c r="AA96" s="58"/>
      <c r="AB96" s="60">
        <v>24</v>
      </c>
      <c r="AC96" s="59">
        <v>23</v>
      </c>
      <c r="AD96" s="58"/>
      <c r="AE96" s="58"/>
      <c r="AF96" s="58"/>
      <c r="AG96" s="58"/>
      <c r="AH96" s="58"/>
      <c r="AI96" s="58"/>
      <c r="AJ96" s="60">
        <v>16</v>
      </c>
      <c r="AK96" s="59">
        <v>15</v>
      </c>
      <c r="AL96" s="58"/>
      <c r="AM96" s="58"/>
      <c r="AN96" s="58"/>
      <c r="AO96" s="58"/>
      <c r="AP96" s="58"/>
      <c r="AQ96" s="58"/>
      <c r="AR96" s="60">
        <v>8</v>
      </c>
      <c r="AS96" s="46">
        <v>7</v>
      </c>
      <c r="AT96" s="46"/>
      <c r="AU96" s="46"/>
      <c r="AV96" s="46"/>
      <c r="AW96" s="46"/>
      <c r="AX96" s="46"/>
      <c r="AY96" s="46"/>
      <c r="AZ96" s="47">
        <v>0</v>
      </c>
      <c r="BA96" s="42"/>
      <c r="BB96" s="42"/>
      <c r="BC96" s="42"/>
      <c r="BD96" s="42"/>
      <c r="BE96" s="42"/>
      <c r="BF96" s="42"/>
      <c r="BG96" s="42"/>
    </row>
    <row r="97" spans="1:59" x14ac:dyDescent="0.25">
      <c r="A97" s="42"/>
      <c r="B97" s="42"/>
      <c r="C97" s="42"/>
      <c r="D97" s="42"/>
      <c r="E97" s="149" t="s">
        <v>225</v>
      </c>
      <c r="F97" s="150"/>
      <c r="G97" s="150"/>
      <c r="H97" s="150"/>
      <c r="I97" s="150"/>
      <c r="J97" s="150"/>
      <c r="K97" s="151"/>
      <c r="L97" s="149" t="s">
        <v>226</v>
      </c>
      <c r="M97" s="150"/>
      <c r="N97" s="150"/>
      <c r="O97" s="149" t="s">
        <v>272</v>
      </c>
      <c r="P97" s="150"/>
      <c r="Q97" s="150"/>
      <c r="R97" s="150"/>
      <c r="S97" s="150"/>
      <c r="T97" s="151"/>
      <c r="U97" s="149" t="s">
        <v>229</v>
      </c>
      <c r="V97" s="150"/>
      <c r="W97" s="150"/>
      <c r="X97" s="150"/>
      <c r="Y97" s="150"/>
      <c r="Z97" s="150"/>
      <c r="AA97" s="150"/>
      <c r="AB97" s="151"/>
      <c r="AC97" s="149" t="s">
        <v>229</v>
      </c>
      <c r="AD97" s="150"/>
      <c r="AE97" s="150"/>
      <c r="AF97" s="150"/>
      <c r="AG97" s="150"/>
      <c r="AH97" s="150"/>
      <c r="AI97" s="150"/>
      <c r="AJ97" s="151"/>
      <c r="AK97" s="149" t="s">
        <v>229</v>
      </c>
      <c r="AL97" s="150"/>
      <c r="AM97" s="150"/>
      <c r="AN97" s="150"/>
      <c r="AO97" s="150"/>
      <c r="AP97" s="150"/>
      <c r="AQ97" s="150"/>
      <c r="AR97" s="151"/>
      <c r="AS97" s="150" t="s">
        <v>229</v>
      </c>
      <c r="AT97" s="150"/>
      <c r="AU97" s="150"/>
      <c r="AV97" s="150"/>
      <c r="AW97" s="150"/>
      <c r="AX97" s="150"/>
      <c r="AY97" s="150"/>
      <c r="AZ97" s="151"/>
      <c r="BA97" s="42"/>
      <c r="BB97" s="42"/>
      <c r="BC97" s="42"/>
      <c r="BD97" s="42"/>
      <c r="BE97" s="42"/>
      <c r="BF97" s="42"/>
      <c r="BG97" s="42"/>
    </row>
    <row r="98" spans="1:59" x14ac:dyDescent="0.25">
      <c r="A98" s="42"/>
      <c r="B98" s="42"/>
      <c r="C98" s="42"/>
      <c r="D98" s="42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42"/>
      <c r="BB98" s="42"/>
      <c r="BC98" s="42"/>
      <c r="BD98" s="42"/>
      <c r="BE98" s="42"/>
      <c r="BF98" s="42"/>
      <c r="BG98" s="42"/>
    </row>
    <row r="99" spans="1:59" x14ac:dyDescent="0.25">
      <c r="A99" s="42"/>
      <c r="B99" s="42"/>
      <c r="C99" s="42"/>
      <c r="D99" s="42"/>
      <c r="E99" s="199" t="s">
        <v>402</v>
      </c>
      <c r="F99" s="200"/>
      <c r="G99" s="200"/>
      <c r="H99" s="200"/>
      <c r="I99" s="200"/>
      <c r="J99" s="200"/>
      <c r="K99" s="201"/>
      <c r="L99" s="152" t="s">
        <v>246</v>
      </c>
      <c r="M99" s="153"/>
      <c r="N99" s="154"/>
      <c r="O99" s="196" t="s">
        <v>235</v>
      </c>
      <c r="P99" s="197"/>
      <c r="Q99" s="197"/>
      <c r="R99" s="197"/>
      <c r="S99" s="197"/>
      <c r="T99" s="198"/>
      <c r="U99" s="196" t="s">
        <v>235</v>
      </c>
      <c r="V99" s="197"/>
      <c r="W99" s="197"/>
      <c r="X99" s="197"/>
      <c r="Y99" s="197"/>
      <c r="Z99" s="197"/>
      <c r="AA99" s="197"/>
      <c r="AB99" s="198"/>
      <c r="AC99" s="196" t="s">
        <v>235</v>
      </c>
      <c r="AD99" s="197"/>
      <c r="AE99" s="197"/>
      <c r="AF99" s="197"/>
      <c r="AG99" s="197"/>
      <c r="AH99" s="197"/>
      <c r="AI99" s="197"/>
      <c r="AJ99" s="198"/>
      <c r="AK99" s="196" t="s">
        <v>235</v>
      </c>
      <c r="AL99" s="197"/>
      <c r="AM99" s="197"/>
      <c r="AN99" s="197"/>
      <c r="AO99" s="197"/>
      <c r="AP99" s="197"/>
      <c r="AQ99" s="197"/>
      <c r="AR99" s="198"/>
      <c r="AS99" s="196" t="s">
        <v>301</v>
      </c>
      <c r="AT99" s="197"/>
      <c r="AU99" s="197"/>
      <c r="AV99" s="197"/>
      <c r="AW99" s="197"/>
      <c r="AX99" s="197"/>
      <c r="AY99" s="197"/>
      <c r="AZ99" s="198"/>
      <c r="BA99" s="42"/>
      <c r="BB99" s="42"/>
      <c r="BC99" s="42"/>
      <c r="BD99" s="42"/>
      <c r="BE99" s="42"/>
      <c r="BF99" s="42"/>
      <c r="BG99" s="42"/>
    </row>
    <row r="100" spans="1:59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</row>
    <row r="101" spans="1:59" x14ac:dyDescent="0.25">
      <c r="A101" s="42"/>
      <c r="B101" s="42"/>
      <c r="C101" s="42"/>
      <c r="D101" s="42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48"/>
      <c r="BB101" s="48"/>
      <c r="BC101" s="48"/>
      <c r="BD101" s="42"/>
      <c r="BE101" s="42"/>
      <c r="BF101" s="42"/>
      <c r="BG101" s="42"/>
    </row>
    <row r="102" spans="1:59" x14ac:dyDescent="0.25">
      <c r="A102" s="66" t="s">
        <v>329</v>
      </c>
      <c r="B102" s="66" t="s">
        <v>1</v>
      </c>
      <c r="C102" s="67" t="s">
        <v>367</v>
      </c>
      <c r="D102" s="42"/>
      <c r="E102" s="146" t="s">
        <v>222</v>
      </c>
      <c r="F102" s="147"/>
      <c r="G102" s="147"/>
      <c r="H102" s="147"/>
      <c r="I102" s="147"/>
      <c r="J102" s="147"/>
      <c r="K102" s="167"/>
      <c r="L102" s="146" t="s">
        <v>223</v>
      </c>
      <c r="M102" s="147"/>
      <c r="N102" s="167"/>
      <c r="O102" s="146" t="s">
        <v>232</v>
      </c>
      <c r="P102" s="147"/>
      <c r="Q102" s="147"/>
      <c r="R102" s="167"/>
      <c r="S102" s="146" t="s">
        <v>306</v>
      </c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67"/>
      <c r="AE102" s="146" t="s">
        <v>307</v>
      </c>
      <c r="AF102" s="147"/>
      <c r="AG102" s="147"/>
      <c r="AH102" s="147"/>
      <c r="AI102" s="147"/>
      <c r="AJ102" s="147"/>
      <c r="AK102" s="147"/>
      <c r="AL102" s="147"/>
      <c r="AM102" s="147"/>
      <c r="AN102" s="147"/>
      <c r="AO102" s="147"/>
      <c r="AP102" s="167"/>
      <c r="AQ102" s="146" t="s">
        <v>224</v>
      </c>
      <c r="AR102" s="167"/>
      <c r="AS102" s="146" t="s">
        <v>234</v>
      </c>
      <c r="AT102" s="147"/>
      <c r="AU102" s="147"/>
      <c r="AV102" s="147"/>
      <c r="AW102" s="147"/>
      <c r="AX102" s="147"/>
      <c r="AY102" s="147"/>
      <c r="AZ102" s="167"/>
      <c r="BA102" s="42"/>
      <c r="BB102" s="42"/>
      <c r="BC102" s="42"/>
      <c r="BD102" s="42"/>
      <c r="BE102" s="42"/>
      <c r="BF102" s="42"/>
      <c r="BG102" s="42"/>
    </row>
    <row r="103" spans="1:59" x14ac:dyDescent="0.25">
      <c r="A103" s="42"/>
      <c r="B103" s="42"/>
      <c r="C103" s="42"/>
      <c r="D103" s="42"/>
      <c r="E103" s="45">
        <v>47</v>
      </c>
      <c r="F103" s="46"/>
      <c r="G103" s="46"/>
      <c r="H103" s="46"/>
      <c r="I103" s="46"/>
      <c r="J103" s="46"/>
      <c r="K103" s="47">
        <v>41</v>
      </c>
      <c r="L103" s="45">
        <v>40</v>
      </c>
      <c r="M103" s="46"/>
      <c r="N103" s="47">
        <v>38</v>
      </c>
      <c r="O103" s="45">
        <v>37</v>
      </c>
      <c r="P103" s="46"/>
      <c r="Q103" s="46"/>
      <c r="R103" s="47">
        <v>34</v>
      </c>
      <c r="S103" s="45">
        <v>33</v>
      </c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7">
        <v>22</v>
      </c>
      <c r="AE103" s="45">
        <v>21</v>
      </c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7">
        <v>10</v>
      </c>
      <c r="AQ103" s="45">
        <v>9</v>
      </c>
      <c r="AR103" s="47">
        <v>8</v>
      </c>
      <c r="AS103" s="45">
        <v>7</v>
      </c>
      <c r="AT103" s="46"/>
      <c r="AU103" s="46"/>
      <c r="AV103" s="46"/>
      <c r="AW103" s="46"/>
      <c r="AX103" s="46"/>
      <c r="AY103" s="46"/>
      <c r="AZ103" s="47">
        <v>0</v>
      </c>
      <c r="BA103" s="42"/>
      <c r="BB103" s="42"/>
      <c r="BC103" s="42"/>
      <c r="BD103" s="42"/>
      <c r="BE103" s="42"/>
      <c r="BF103" s="42"/>
      <c r="BG103" s="42"/>
    </row>
    <row r="104" spans="1:59" x14ac:dyDescent="0.25">
      <c r="A104" s="42"/>
      <c r="B104" s="42"/>
      <c r="C104" s="42"/>
      <c r="D104" s="42"/>
      <c r="E104" s="149" t="s">
        <v>225</v>
      </c>
      <c r="F104" s="150"/>
      <c r="G104" s="150"/>
      <c r="H104" s="150"/>
      <c r="I104" s="150"/>
      <c r="J104" s="150"/>
      <c r="K104" s="151"/>
      <c r="L104" s="149" t="s">
        <v>226</v>
      </c>
      <c r="M104" s="150"/>
      <c r="N104" s="151"/>
      <c r="O104" s="149" t="s">
        <v>227</v>
      </c>
      <c r="P104" s="150"/>
      <c r="Q104" s="150"/>
      <c r="R104" s="151"/>
      <c r="S104" s="149" t="s">
        <v>228</v>
      </c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151"/>
      <c r="AE104" s="149" t="s">
        <v>228</v>
      </c>
      <c r="AF104" s="150"/>
      <c r="AG104" s="150"/>
      <c r="AH104" s="150"/>
      <c r="AI104" s="150"/>
      <c r="AJ104" s="150"/>
      <c r="AK104" s="150"/>
      <c r="AL104" s="150"/>
      <c r="AM104" s="150"/>
      <c r="AN104" s="150"/>
      <c r="AO104" s="150"/>
      <c r="AP104" s="151"/>
      <c r="AQ104" s="149" t="s">
        <v>230</v>
      </c>
      <c r="AR104" s="151"/>
      <c r="AS104" s="149" t="s">
        <v>229</v>
      </c>
      <c r="AT104" s="150"/>
      <c r="AU104" s="150"/>
      <c r="AV104" s="150"/>
      <c r="AW104" s="150"/>
      <c r="AX104" s="150"/>
      <c r="AY104" s="150"/>
      <c r="AZ104" s="151"/>
      <c r="BA104" s="42"/>
      <c r="BB104" s="42"/>
      <c r="BC104" s="42"/>
      <c r="BD104" s="42"/>
      <c r="BE104" s="42"/>
      <c r="BF104" s="42"/>
      <c r="BG104" s="42"/>
    </row>
    <row r="105" spans="1:59" x14ac:dyDescent="0.25">
      <c r="A105" s="42"/>
      <c r="B105" s="42"/>
      <c r="C105" s="42"/>
      <c r="D105" s="42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6"/>
      <c r="AT105" s="56"/>
      <c r="AU105" s="56"/>
      <c r="AV105" s="56"/>
      <c r="AW105" s="56"/>
      <c r="AX105" s="56"/>
      <c r="AY105" s="56"/>
      <c r="AZ105" s="56"/>
      <c r="BA105" s="42"/>
      <c r="BB105" s="42"/>
      <c r="BC105" s="42"/>
      <c r="BD105" s="42"/>
      <c r="BE105" s="42"/>
      <c r="BF105" s="42"/>
      <c r="BG105" s="42"/>
    </row>
    <row r="106" spans="1:59" x14ac:dyDescent="0.25">
      <c r="A106" s="42"/>
      <c r="B106" s="42"/>
      <c r="C106" s="42"/>
      <c r="D106" s="42"/>
      <c r="E106" s="75" t="s">
        <v>237</v>
      </c>
      <c r="F106" s="76"/>
      <c r="G106" s="76" t="s">
        <v>240</v>
      </c>
      <c r="H106" s="76"/>
      <c r="I106" s="76"/>
      <c r="J106" s="76"/>
      <c r="K106" s="77"/>
      <c r="L106" s="152" t="s">
        <v>246</v>
      </c>
      <c r="M106" s="153"/>
      <c r="N106" s="154"/>
      <c r="O106" s="53"/>
      <c r="P106" s="50"/>
      <c r="Q106" s="50"/>
      <c r="R106" s="50"/>
      <c r="S106" s="68" t="s">
        <v>253</v>
      </c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8" t="s">
        <v>252</v>
      </c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70"/>
      <c r="AQ106" s="51">
        <v>0</v>
      </c>
      <c r="AR106" s="51">
        <v>0</v>
      </c>
      <c r="AS106" s="205" t="s">
        <v>231</v>
      </c>
      <c r="AT106" s="206"/>
      <c r="AU106" s="206"/>
      <c r="AV106" s="206"/>
      <c r="AW106" s="206"/>
      <c r="AX106" s="206"/>
      <c r="AY106" s="206"/>
      <c r="AZ106" s="207"/>
      <c r="BA106" s="50" t="s">
        <v>316</v>
      </c>
      <c r="BB106" s="50"/>
      <c r="BC106" s="42"/>
      <c r="BD106" s="42"/>
      <c r="BE106" s="42"/>
      <c r="BF106" s="42"/>
      <c r="BG106" s="42"/>
    </row>
    <row r="107" spans="1:59" x14ac:dyDescent="0.25">
      <c r="A107" s="42"/>
      <c r="B107" s="42"/>
      <c r="C107" s="42"/>
      <c r="D107" s="42"/>
      <c r="E107" s="75" t="s">
        <v>239</v>
      </c>
      <c r="F107" s="76"/>
      <c r="G107" s="76"/>
      <c r="H107" s="76"/>
      <c r="I107" s="76"/>
      <c r="J107" s="76"/>
      <c r="K107" s="77"/>
      <c r="L107" s="49"/>
      <c r="M107" s="50"/>
      <c r="N107" s="50"/>
      <c r="O107" s="50"/>
      <c r="P107" s="50"/>
      <c r="Q107" s="50"/>
      <c r="R107" s="50"/>
      <c r="S107" s="68" t="s">
        <v>264</v>
      </c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8" t="s">
        <v>251</v>
      </c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70"/>
      <c r="AQ107" s="51">
        <v>0</v>
      </c>
      <c r="AR107" s="51">
        <v>1</v>
      </c>
      <c r="AS107" s="205" t="s">
        <v>354</v>
      </c>
      <c r="AT107" s="206"/>
      <c r="AU107" s="206"/>
      <c r="AV107" s="206"/>
      <c r="AW107" s="206"/>
      <c r="AX107" s="206"/>
      <c r="AY107" s="206"/>
      <c r="AZ107" s="207"/>
      <c r="BA107" s="50" t="s">
        <v>298</v>
      </c>
      <c r="BB107" s="50"/>
      <c r="BC107" s="42"/>
      <c r="BD107" s="42"/>
      <c r="BE107" s="42"/>
      <c r="BF107" s="42"/>
      <c r="BG107" s="42"/>
    </row>
    <row r="108" spans="1:59" x14ac:dyDescent="0.25">
      <c r="A108" s="42"/>
      <c r="B108" s="42"/>
      <c r="C108" s="42"/>
      <c r="D108" s="42"/>
      <c r="E108" s="75" t="s">
        <v>238</v>
      </c>
      <c r="F108" s="76"/>
      <c r="G108" s="76" t="s">
        <v>241</v>
      </c>
      <c r="H108" s="76"/>
      <c r="I108" s="76"/>
      <c r="J108" s="76"/>
      <c r="K108" s="77"/>
      <c r="L108" s="49"/>
      <c r="M108" s="50"/>
      <c r="N108" s="50"/>
      <c r="O108" s="50"/>
      <c r="P108" s="50"/>
      <c r="Q108" s="50"/>
      <c r="R108" s="50"/>
      <c r="S108" s="68" t="s">
        <v>312</v>
      </c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8" t="s">
        <v>314</v>
      </c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70"/>
      <c r="AQ108" s="51">
        <v>1</v>
      </c>
      <c r="AR108" s="51">
        <v>0</v>
      </c>
      <c r="AS108" s="205" t="s">
        <v>353</v>
      </c>
      <c r="AT108" s="206"/>
      <c r="AU108" s="206"/>
      <c r="AV108" s="206"/>
      <c r="AW108" s="206"/>
      <c r="AX108" s="206"/>
      <c r="AY108" s="206"/>
      <c r="AZ108" s="207"/>
      <c r="BA108" s="50" t="s">
        <v>265</v>
      </c>
      <c r="BB108" s="50"/>
      <c r="BC108" s="42"/>
      <c r="BD108" s="42"/>
      <c r="BE108" s="42"/>
      <c r="BF108" s="42"/>
      <c r="BG108" s="42"/>
    </row>
    <row r="109" spans="1:59" x14ac:dyDescent="0.25">
      <c r="A109" s="42"/>
      <c r="B109" s="42"/>
      <c r="C109" s="42"/>
      <c r="D109" s="42"/>
      <c r="E109" s="49"/>
      <c r="F109" s="50"/>
      <c r="G109" s="50"/>
      <c r="H109" s="50"/>
      <c r="I109" s="50"/>
      <c r="J109" s="50"/>
      <c r="K109" s="50"/>
      <c r="L109" s="52"/>
      <c r="M109" s="53"/>
      <c r="N109" s="53"/>
      <c r="O109" s="53"/>
      <c r="P109" s="50"/>
      <c r="Q109" s="50"/>
      <c r="R109" s="50"/>
      <c r="S109" s="68" t="s">
        <v>313</v>
      </c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8" t="s">
        <v>315</v>
      </c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70"/>
      <c r="AQ109" s="51">
        <v>1</v>
      </c>
      <c r="AR109" s="51">
        <v>1</v>
      </c>
      <c r="AS109" s="205" t="s">
        <v>233</v>
      </c>
      <c r="AT109" s="206"/>
      <c r="AU109" s="206"/>
      <c r="AV109" s="206"/>
      <c r="AW109" s="206"/>
      <c r="AX109" s="206"/>
      <c r="AY109" s="206"/>
      <c r="AZ109" s="207"/>
      <c r="BA109" s="50" t="s">
        <v>260</v>
      </c>
      <c r="BB109" s="50"/>
      <c r="BC109" s="42"/>
      <c r="BD109" s="42"/>
      <c r="BE109" s="42"/>
      <c r="BF109" s="42"/>
      <c r="BG109" s="42"/>
    </row>
    <row r="110" spans="1:59" x14ac:dyDescent="0.25">
      <c r="A110" s="42"/>
      <c r="B110" s="42"/>
      <c r="C110" s="42"/>
      <c r="D110" s="42"/>
      <c r="E110" s="49"/>
      <c r="F110" s="50"/>
      <c r="G110" s="50"/>
      <c r="H110" s="50"/>
      <c r="I110" s="50"/>
      <c r="J110" s="50"/>
      <c r="K110" s="50"/>
      <c r="L110" s="49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</row>
    <row r="111" spans="1:59" x14ac:dyDescent="0.25">
      <c r="A111" s="42"/>
      <c r="B111" s="42"/>
      <c r="C111" s="42"/>
      <c r="D111" s="42"/>
      <c r="E111" s="49"/>
      <c r="F111" s="50"/>
      <c r="G111" s="50"/>
      <c r="H111" s="50"/>
      <c r="I111" s="50"/>
      <c r="J111" s="50"/>
      <c r="K111" s="50"/>
      <c r="L111" s="49"/>
      <c r="M111" s="50"/>
      <c r="N111" s="50"/>
      <c r="O111" s="45">
        <v>37</v>
      </c>
      <c r="P111" s="46"/>
      <c r="Q111" s="46"/>
      <c r="R111" s="47">
        <v>34</v>
      </c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42"/>
      <c r="AR111" s="42"/>
      <c r="AS111" s="45">
        <v>7</v>
      </c>
      <c r="AT111" s="46"/>
      <c r="AU111" s="46"/>
      <c r="AV111" s="46"/>
      <c r="AW111" s="46"/>
      <c r="AX111" s="46"/>
      <c r="AY111" s="46"/>
      <c r="AZ111" s="47">
        <v>0</v>
      </c>
      <c r="BA111" s="42"/>
      <c r="BB111" s="42"/>
      <c r="BC111" s="42"/>
      <c r="BD111" s="42"/>
      <c r="BE111" s="42"/>
      <c r="BF111" s="42"/>
      <c r="BG111" s="42"/>
    </row>
    <row r="112" spans="1:59" x14ac:dyDescent="0.25">
      <c r="A112" s="42"/>
      <c r="B112" s="42"/>
      <c r="C112" s="42"/>
      <c r="D112" s="42"/>
      <c r="E112" s="49"/>
      <c r="F112" s="50"/>
      <c r="G112" s="50"/>
      <c r="H112" s="50"/>
      <c r="I112" s="50"/>
      <c r="J112" s="50"/>
      <c r="K112" s="50"/>
      <c r="L112" s="49"/>
      <c r="M112" s="50"/>
      <c r="N112" s="50"/>
      <c r="O112" s="193" t="s">
        <v>232</v>
      </c>
      <c r="P112" s="194"/>
      <c r="Q112" s="194"/>
      <c r="R112" s="195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188" t="s">
        <v>302</v>
      </c>
      <c r="AR112" s="189"/>
      <c r="AS112" s="190" t="s">
        <v>299</v>
      </c>
      <c r="AT112" s="191"/>
      <c r="AU112" s="191"/>
      <c r="AV112" s="191"/>
      <c r="AW112" s="191"/>
      <c r="AX112" s="191"/>
      <c r="AY112" s="191"/>
      <c r="AZ112" s="192"/>
      <c r="BA112" s="42"/>
      <c r="BB112" s="42"/>
      <c r="BC112" s="42"/>
      <c r="BD112" s="42"/>
      <c r="BE112" s="42"/>
      <c r="BF112" s="42"/>
      <c r="BG112" s="42"/>
    </row>
    <row r="113" spans="1:59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79"/>
      <c r="P113" s="79"/>
      <c r="Q113" s="79"/>
      <c r="R113" s="80">
        <v>0</v>
      </c>
      <c r="S113" s="68" t="s">
        <v>348</v>
      </c>
      <c r="T113" s="71"/>
      <c r="U113" s="7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79"/>
      <c r="AT113" s="79"/>
      <c r="AU113" s="79"/>
      <c r="AV113" s="79"/>
      <c r="AW113" s="79"/>
      <c r="AX113" s="79"/>
      <c r="AY113" s="79"/>
      <c r="AZ113" s="81">
        <v>1</v>
      </c>
      <c r="BA113" s="85" t="s">
        <v>358</v>
      </c>
      <c r="BB113" s="71"/>
      <c r="BC113" s="71"/>
      <c r="BD113" s="72"/>
      <c r="BE113" s="42"/>
      <c r="BF113" s="42"/>
      <c r="BG113" s="42"/>
    </row>
    <row r="114" spans="1:59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79"/>
      <c r="P114" s="79"/>
      <c r="Q114" s="79"/>
      <c r="R114" s="80">
        <v>1</v>
      </c>
      <c r="S114" s="68" t="s">
        <v>362</v>
      </c>
      <c r="T114" s="71"/>
      <c r="U114" s="7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79"/>
      <c r="AT114" s="79"/>
      <c r="AU114" s="79"/>
      <c r="AV114" s="79"/>
      <c r="AW114" s="79"/>
      <c r="AX114" s="79"/>
      <c r="AY114" s="80">
        <v>1</v>
      </c>
      <c r="AZ114" s="81"/>
      <c r="BA114" s="85" t="s">
        <v>359</v>
      </c>
      <c r="BB114" s="71"/>
      <c r="BC114" s="71"/>
      <c r="BD114" s="72"/>
      <c r="BE114" s="42"/>
      <c r="BF114" s="42"/>
      <c r="BG114" s="42"/>
    </row>
    <row r="115" spans="1:59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79"/>
      <c r="P115" s="79"/>
      <c r="Q115" s="80">
        <v>1</v>
      </c>
      <c r="R115" s="79"/>
      <c r="S115" s="68" t="s">
        <v>262</v>
      </c>
      <c r="T115" s="71"/>
      <c r="U115" s="7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79"/>
      <c r="AT115" s="79"/>
      <c r="AU115" s="79"/>
      <c r="AV115" s="79"/>
      <c r="AW115" s="79"/>
      <c r="AX115" s="80">
        <v>1</v>
      </c>
      <c r="AY115" s="80"/>
      <c r="AZ115" s="82"/>
      <c r="BA115" s="85" t="s">
        <v>360</v>
      </c>
      <c r="BB115" s="71"/>
      <c r="BC115" s="71"/>
      <c r="BD115" s="72"/>
      <c r="BE115" s="42"/>
      <c r="BF115" s="42"/>
      <c r="BG115" s="42"/>
    </row>
    <row r="116" spans="1:59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79"/>
      <c r="P116" s="80">
        <v>1</v>
      </c>
      <c r="Q116" s="80"/>
      <c r="R116" s="79"/>
      <c r="S116" s="68" t="s">
        <v>263</v>
      </c>
      <c r="T116" s="71"/>
      <c r="U116" s="7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79"/>
      <c r="AT116" s="79"/>
      <c r="AU116" s="79"/>
      <c r="AV116" s="79"/>
      <c r="AW116" s="80">
        <v>1</v>
      </c>
      <c r="AX116" s="79"/>
      <c r="AY116" s="80"/>
      <c r="AZ116" s="82"/>
      <c r="BA116" s="85" t="s">
        <v>361</v>
      </c>
      <c r="BB116" s="71"/>
      <c r="BC116" s="71"/>
      <c r="BD116" s="72"/>
      <c r="BE116" s="42"/>
      <c r="BF116" s="42"/>
      <c r="BG116" s="42"/>
    </row>
    <row r="117" spans="1:59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80">
        <v>1</v>
      </c>
      <c r="P117" s="80"/>
      <c r="Q117" s="79"/>
      <c r="R117" s="79"/>
      <c r="S117" s="68" t="s">
        <v>261</v>
      </c>
      <c r="T117" s="71"/>
      <c r="U117" s="7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79"/>
      <c r="AT117" s="79"/>
      <c r="AU117" s="79"/>
      <c r="AV117" s="80">
        <v>1</v>
      </c>
      <c r="AW117" s="79"/>
      <c r="AX117" s="80"/>
      <c r="AY117" s="79"/>
      <c r="AZ117" s="82"/>
      <c r="BA117" s="85" t="s">
        <v>377</v>
      </c>
      <c r="BB117" s="71"/>
      <c r="BC117" s="71"/>
      <c r="BD117" s="72"/>
      <c r="BE117" s="42"/>
      <c r="BF117" s="42"/>
      <c r="BG117" s="42"/>
    </row>
    <row r="118" spans="1:59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9"/>
      <c r="Q118" s="42"/>
      <c r="R118" s="42"/>
      <c r="S118" s="50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80" t="s">
        <v>379</v>
      </c>
      <c r="AT118" s="80" t="s">
        <v>379</v>
      </c>
      <c r="AU118" s="80" t="s">
        <v>379</v>
      </c>
      <c r="AV118" s="79"/>
      <c r="AW118" s="79"/>
      <c r="AX118" s="80"/>
      <c r="AY118" s="79"/>
      <c r="AZ118" s="82"/>
      <c r="BA118" s="85" t="s">
        <v>378</v>
      </c>
      <c r="BB118" s="71"/>
      <c r="BC118" s="71"/>
      <c r="BD118" s="72"/>
      <c r="BE118" s="42"/>
      <c r="BF118" s="42"/>
      <c r="BG118" s="42"/>
    </row>
    <row r="119" spans="1:59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9"/>
      <c r="P119" s="42"/>
      <c r="Q119" s="42"/>
      <c r="R119" s="42"/>
      <c r="S119" s="50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85"/>
      <c r="AM119" s="71"/>
      <c r="AN119" s="71"/>
      <c r="AO119" s="71"/>
      <c r="AP119" s="71"/>
      <c r="AQ119" s="71"/>
      <c r="AR119" s="86" t="s">
        <v>348</v>
      </c>
      <c r="AS119" s="83">
        <v>0</v>
      </c>
      <c r="AT119" s="80">
        <v>0</v>
      </c>
      <c r="AU119" s="80">
        <v>0</v>
      </c>
      <c r="AV119" s="79"/>
      <c r="AW119" s="80"/>
      <c r="AX119" s="79"/>
      <c r="AY119" s="79"/>
      <c r="AZ119" s="79"/>
      <c r="BA119" s="42"/>
      <c r="BB119" s="42"/>
      <c r="BC119" s="42"/>
      <c r="BD119" s="42"/>
      <c r="BE119" s="42"/>
      <c r="BF119" s="42"/>
      <c r="BG119" s="42"/>
    </row>
    <row r="120" spans="1:59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9"/>
      <c r="P120" s="42"/>
      <c r="Q120" s="42"/>
      <c r="R120" s="42"/>
      <c r="S120" s="50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85"/>
      <c r="AM120" s="71"/>
      <c r="AN120" s="71"/>
      <c r="AO120" s="71"/>
      <c r="AP120" s="71"/>
      <c r="AQ120" s="71"/>
      <c r="AR120" s="86" t="s">
        <v>383</v>
      </c>
      <c r="AS120" s="83">
        <v>0</v>
      </c>
      <c r="AT120" s="80">
        <v>0</v>
      </c>
      <c r="AU120" s="80">
        <v>1</v>
      </c>
      <c r="AV120" s="79"/>
      <c r="AW120" s="80"/>
      <c r="AX120" s="79"/>
      <c r="AY120" s="79"/>
      <c r="AZ120" s="79"/>
      <c r="BA120" s="42"/>
      <c r="BB120" s="42"/>
      <c r="BC120" s="42"/>
      <c r="BD120" s="42"/>
      <c r="BE120" s="42"/>
      <c r="BF120" s="42"/>
      <c r="BG120" s="42"/>
    </row>
    <row r="121" spans="1:59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85"/>
      <c r="AM121" s="71"/>
      <c r="AN121" s="71"/>
      <c r="AO121" s="71"/>
      <c r="AP121" s="71"/>
      <c r="AQ121" s="71"/>
      <c r="AR121" s="86" t="s">
        <v>384</v>
      </c>
      <c r="AS121" s="83">
        <v>0</v>
      </c>
      <c r="AT121" s="80">
        <v>1</v>
      </c>
      <c r="AU121" s="80">
        <v>0</v>
      </c>
      <c r="AV121" s="80"/>
      <c r="AW121" s="79"/>
      <c r="AX121" s="79"/>
      <c r="AY121" s="79"/>
      <c r="AZ121" s="79"/>
      <c r="BA121" s="42"/>
      <c r="BB121" s="42"/>
      <c r="BC121" s="42"/>
      <c r="BD121" s="42"/>
      <c r="BE121" s="42"/>
      <c r="BF121" s="42"/>
      <c r="BG121" s="42"/>
    </row>
    <row r="122" spans="1:59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85"/>
      <c r="AM122" s="71"/>
      <c r="AN122" s="71"/>
      <c r="AO122" s="71"/>
      <c r="AP122" s="71"/>
      <c r="AQ122" s="71"/>
      <c r="AR122" s="86" t="s">
        <v>381</v>
      </c>
      <c r="AS122" s="84">
        <v>0</v>
      </c>
      <c r="AT122" s="80">
        <v>1</v>
      </c>
      <c r="AU122" s="80">
        <v>1</v>
      </c>
      <c r="AV122" s="80"/>
      <c r="AW122" s="79"/>
      <c r="AX122" s="79"/>
      <c r="AY122" s="79"/>
      <c r="AZ122" s="79"/>
      <c r="BA122" s="42"/>
      <c r="BB122" s="42"/>
      <c r="BC122" s="42"/>
      <c r="BD122" s="42"/>
      <c r="BE122" s="42"/>
      <c r="BF122" s="42"/>
      <c r="BG122" s="42"/>
    </row>
    <row r="123" spans="1:59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85"/>
      <c r="AM123" s="71"/>
      <c r="AN123" s="71"/>
      <c r="AO123" s="71"/>
      <c r="AP123" s="71"/>
      <c r="AQ123" s="71"/>
      <c r="AR123" s="86" t="s">
        <v>380</v>
      </c>
      <c r="AS123" s="83">
        <v>1</v>
      </c>
      <c r="AT123" s="80">
        <v>0</v>
      </c>
      <c r="AU123" s="80">
        <v>0</v>
      </c>
      <c r="AV123" s="79"/>
      <c r="AW123" s="79"/>
      <c r="AX123" s="79"/>
      <c r="AY123" s="79"/>
      <c r="AZ123" s="79"/>
      <c r="BA123" s="42"/>
      <c r="BB123" s="42"/>
      <c r="BC123" s="42"/>
      <c r="BD123" s="42"/>
      <c r="BE123" s="42"/>
      <c r="BF123" s="42"/>
      <c r="BG123" s="42"/>
    </row>
    <row r="124" spans="1:59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85"/>
      <c r="AM124" s="71"/>
      <c r="AN124" s="71"/>
      <c r="AO124" s="71"/>
      <c r="AP124" s="71"/>
      <c r="AQ124" s="71"/>
      <c r="AR124" s="86" t="s">
        <v>385</v>
      </c>
      <c r="AS124" s="83">
        <v>1</v>
      </c>
      <c r="AT124" s="80">
        <v>0</v>
      </c>
      <c r="AU124" s="80">
        <v>1</v>
      </c>
      <c r="AV124" s="79"/>
      <c r="AW124" s="79"/>
      <c r="AX124" s="79"/>
      <c r="AY124" s="79"/>
      <c r="AZ124" s="79"/>
      <c r="BA124" s="42"/>
      <c r="BB124" s="42"/>
      <c r="BC124" s="42"/>
      <c r="BD124" s="42"/>
      <c r="BE124" s="42"/>
      <c r="BF124" s="42"/>
      <c r="BG124" s="42"/>
    </row>
    <row r="125" spans="1:59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85"/>
      <c r="AM125" s="71"/>
      <c r="AN125" s="71"/>
      <c r="AO125" s="71"/>
      <c r="AP125" s="71"/>
      <c r="AQ125" s="71"/>
      <c r="AR125" s="86" t="s">
        <v>382</v>
      </c>
      <c r="AS125" s="83">
        <v>1</v>
      </c>
      <c r="AT125" s="80">
        <v>1</v>
      </c>
      <c r="AU125" s="80">
        <v>0</v>
      </c>
      <c r="AV125" s="79"/>
      <c r="AW125" s="79"/>
      <c r="AX125" s="79"/>
      <c r="AY125" s="79"/>
      <c r="AZ125" s="79"/>
      <c r="BA125" s="42"/>
      <c r="BB125" s="42"/>
      <c r="BC125" s="42"/>
      <c r="BD125" s="42"/>
      <c r="BE125" s="42"/>
      <c r="BF125" s="42"/>
      <c r="BG125" s="42"/>
    </row>
    <row r="126" spans="1:59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85"/>
      <c r="AM126" s="71"/>
      <c r="AN126" s="71"/>
      <c r="AO126" s="71"/>
      <c r="AP126" s="71"/>
      <c r="AQ126" s="71"/>
      <c r="AR126" s="86" t="s">
        <v>386</v>
      </c>
      <c r="AS126" s="83">
        <v>1</v>
      </c>
      <c r="AT126" s="80">
        <v>1</v>
      </c>
      <c r="AU126" s="80">
        <v>1</v>
      </c>
      <c r="AV126" s="79"/>
      <c r="AW126" s="79"/>
      <c r="AX126" s="79"/>
      <c r="AY126" s="79"/>
      <c r="AZ126" s="79"/>
      <c r="BA126" s="42"/>
      <c r="BB126" s="42"/>
      <c r="BC126" s="42"/>
      <c r="BD126" s="42"/>
      <c r="BE126" s="42"/>
      <c r="BF126" s="42"/>
      <c r="BG126" s="42"/>
    </row>
    <row r="127" spans="1:59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78"/>
      <c r="AS127" s="49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</row>
    <row r="128" spans="1:59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9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</row>
    <row r="129" spans="1:59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</row>
    <row r="130" spans="1:59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188" t="s">
        <v>304</v>
      </c>
      <c r="AR130" s="189"/>
      <c r="AS130" s="190" t="s">
        <v>355</v>
      </c>
      <c r="AT130" s="191"/>
      <c r="AU130" s="191"/>
      <c r="AV130" s="191"/>
      <c r="AW130" s="191"/>
      <c r="AX130" s="191"/>
      <c r="AY130" s="191"/>
      <c r="AZ130" s="192"/>
      <c r="BA130" s="42"/>
      <c r="BB130" s="42"/>
      <c r="BC130" s="42"/>
      <c r="BD130" s="42"/>
      <c r="BE130" s="42"/>
      <c r="BF130" s="42"/>
      <c r="BG130" s="42"/>
    </row>
    <row r="131" spans="1:59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196" t="s">
        <v>301</v>
      </c>
      <c r="AT131" s="197"/>
      <c r="AU131" s="197"/>
      <c r="AV131" s="197"/>
      <c r="AW131" s="197"/>
      <c r="AX131" s="197"/>
      <c r="AY131" s="197"/>
      <c r="AZ131" s="198"/>
      <c r="BA131" s="42"/>
      <c r="BB131" s="42"/>
      <c r="BC131" s="42"/>
      <c r="BD131" s="42"/>
      <c r="BE131" s="42"/>
      <c r="BF131" s="42"/>
      <c r="BG131" s="42"/>
    </row>
    <row r="132" spans="1:59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</row>
    <row r="133" spans="1:59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188" t="s">
        <v>303</v>
      </c>
      <c r="AR133" s="189"/>
      <c r="AS133" s="190" t="s">
        <v>305</v>
      </c>
      <c r="AT133" s="191"/>
      <c r="AU133" s="191"/>
      <c r="AV133" s="191"/>
      <c r="AW133" s="191"/>
      <c r="AX133" s="191"/>
      <c r="AY133" s="191"/>
      <c r="AZ133" s="192"/>
      <c r="BA133" s="42"/>
      <c r="BB133" s="42"/>
      <c r="BC133" s="42"/>
      <c r="BD133" s="42"/>
      <c r="BE133" s="42"/>
      <c r="BF133" s="42"/>
      <c r="BG133" s="42"/>
    </row>
    <row r="134" spans="1:59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68" t="s">
        <v>308</v>
      </c>
      <c r="AT134" s="71"/>
      <c r="AU134" s="71"/>
      <c r="AV134" s="71"/>
      <c r="AW134" s="71"/>
      <c r="AX134" s="71"/>
      <c r="AY134" s="71"/>
      <c r="AZ134" s="72"/>
      <c r="BA134" s="42"/>
      <c r="BB134" s="42"/>
      <c r="BC134" s="42"/>
      <c r="BD134" s="42"/>
      <c r="BE134" s="42"/>
      <c r="BF134" s="42"/>
      <c r="BG134" s="42"/>
    </row>
    <row r="135" spans="1:59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68" t="s">
        <v>309</v>
      </c>
      <c r="AT135" s="71"/>
      <c r="AU135" s="71"/>
      <c r="AV135" s="71"/>
      <c r="AW135" s="71"/>
      <c r="AX135" s="71"/>
      <c r="AY135" s="71"/>
      <c r="AZ135" s="72"/>
      <c r="BA135" s="42"/>
      <c r="BB135" s="42"/>
      <c r="BC135" s="42"/>
      <c r="BD135" s="42"/>
      <c r="BE135" s="42"/>
      <c r="BF135" s="42"/>
      <c r="BG135" s="42"/>
    </row>
    <row r="136" spans="1:59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68" t="s">
        <v>311</v>
      </c>
      <c r="AT136" s="71"/>
      <c r="AU136" s="71"/>
      <c r="AV136" s="71"/>
      <c r="AW136" s="71"/>
      <c r="AX136" s="71"/>
      <c r="AY136" s="71"/>
      <c r="AZ136" s="72"/>
      <c r="BA136" s="42"/>
      <c r="BB136" s="42"/>
      <c r="BC136" s="42"/>
      <c r="BD136" s="42"/>
      <c r="BE136" s="42"/>
      <c r="BF136" s="42"/>
      <c r="BG136" s="42"/>
    </row>
    <row r="137" spans="1:59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68" t="s">
        <v>310</v>
      </c>
      <c r="AT137" s="73"/>
      <c r="AU137" s="73"/>
      <c r="AV137" s="73"/>
      <c r="AW137" s="73"/>
      <c r="AX137" s="73"/>
      <c r="AY137" s="73"/>
      <c r="AZ137" s="74"/>
      <c r="BA137" s="42"/>
      <c r="BB137" s="42"/>
      <c r="BC137" s="42"/>
      <c r="BD137" s="42"/>
      <c r="BE137" s="42"/>
      <c r="BF137" s="42"/>
      <c r="BG137" s="42"/>
    </row>
    <row r="138" spans="1:59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50"/>
      <c r="AT138" s="54"/>
      <c r="AU138" s="54"/>
      <c r="AV138" s="54"/>
      <c r="AW138" s="54"/>
      <c r="AX138" s="54"/>
      <c r="AY138" s="54"/>
      <c r="AZ138" s="54"/>
      <c r="BA138" s="42"/>
      <c r="BB138" s="42"/>
      <c r="BC138" s="42"/>
      <c r="BD138" s="42"/>
      <c r="BE138" s="42"/>
      <c r="BF138" s="42"/>
      <c r="BG138" s="42"/>
    </row>
    <row r="139" spans="1:59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50"/>
      <c r="AT139" s="54"/>
      <c r="AU139" s="54"/>
      <c r="AV139" s="54"/>
      <c r="AW139" s="54"/>
      <c r="AX139" s="54"/>
      <c r="AY139" s="54"/>
      <c r="AZ139" s="54"/>
      <c r="BA139" s="42"/>
      <c r="BB139" s="42"/>
      <c r="BC139" s="42"/>
      <c r="BD139" s="42"/>
      <c r="BE139" s="42"/>
      <c r="BF139" s="42"/>
      <c r="BG139" s="42"/>
    </row>
    <row r="140" spans="1:59" ht="15.75" x14ac:dyDescent="0.25">
      <c r="A140" s="63" t="s">
        <v>258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</row>
    <row r="141" spans="1:59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</row>
    <row r="142" spans="1:59" x14ac:dyDescent="0.25">
      <c r="A142" s="66" t="s">
        <v>288</v>
      </c>
      <c r="B142" s="66" t="s">
        <v>10</v>
      </c>
      <c r="C142" s="67" t="s">
        <v>370</v>
      </c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</row>
    <row r="143" spans="1:59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</row>
    <row r="144" spans="1:59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</row>
    <row r="145" spans="1:59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</row>
    <row r="146" spans="1:59" x14ac:dyDescent="0.25">
      <c r="A146" s="66" t="s">
        <v>329</v>
      </c>
      <c r="B146" s="66" t="s">
        <v>1</v>
      </c>
      <c r="C146" s="67" t="s">
        <v>371</v>
      </c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</row>
    <row r="147" spans="1:59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</row>
    <row r="148" spans="1:59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</row>
    <row r="149" spans="1:59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</row>
    <row r="150" spans="1:59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</row>
    <row r="151" spans="1:59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</row>
    <row r="152" spans="1:59" ht="15.75" x14ac:dyDescent="0.25">
      <c r="A152" s="63" t="s">
        <v>259</v>
      </c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</row>
    <row r="153" spans="1:59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</row>
    <row r="154" spans="1:59" x14ac:dyDescent="0.25">
      <c r="A154" s="66" t="s">
        <v>288</v>
      </c>
      <c r="B154" s="66" t="s">
        <v>10</v>
      </c>
      <c r="C154" s="67" t="s">
        <v>372</v>
      </c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</row>
    <row r="155" spans="1:59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</row>
    <row r="156" spans="1:59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</row>
    <row r="157" spans="1:59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</row>
    <row r="158" spans="1:59" x14ac:dyDescent="0.25">
      <c r="A158" s="66" t="s">
        <v>329</v>
      </c>
      <c r="B158" s="66" t="s">
        <v>1</v>
      </c>
      <c r="C158" s="67" t="s">
        <v>373</v>
      </c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</row>
    <row r="159" spans="1:59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</row>
    <row r="160" spans="1:59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</row>
    <row r="161" spans="1:59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</row>
    <row r="162" spans="1:59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</row>
    <row r="163" spans="1:59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</row>
    <row r="164" spans="1:59" ht="15.75" x14ac:dyDescent="0.25">
      <c r="A164" s="63" t="s">
        <v>374</v>
      </c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</row>
    <row r="165" spans="1:59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</row>
    <row r="166" spans="1:59" x14ac:dyDescent="0.25">
      <c r="A166" s="66" t="s">
        <v>288</v>
      </c>
      <c r="B166" s="66" t="s">
        <v>10</v>
      </c>
      <c r="C166" s="67" t="s">
        <v>375</v>
      </c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</row>
    <row r="167" spans="1:59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</row>
    <row r="168" spans="1:59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</row>
    <row r="169" spans="1:59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</row>
    <row r="170" spans="1:59" x14ac:dyDescent="0.25">
      <c r="A170" s="66" t="s">
        <v>329</v>
      </c>
      <c r="B170" s="66" t="s">
        <v>1</v>
      </c>
      <c r="C170" s="67" t="s">
        <v>376</v>
      </c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</row>
    <row r="171" spans="1:59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</row>
    <row r="172" spans="1:59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</row>
    <row r="173" spans="1:59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</row>
    <row r="174" spans="1:59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</row>
    <row r="175" spans="1:59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</row>
  </sheetData>
  <mergeCells count="211">
    <mergeCell ref="AS109:AZ109"/>
    <mergeCell ref="E3:I3"/>
    <mergeCell ref="S102:AD102"/>
    <mergeCell ref="AQ102:AR102"/>
    <mergeCell ref="AS102:AZ102"/>
    <mergeCell ref="AE102:AP102"/>
    <mergeCell ref="E102:K102"/>
    <mergeCell ref="L102:N102"/>
    <mergeCell ref="O102:R102"/>
    <mergeCell ref="J3:K3"/>
    <mergeCell ref="L3:Q3"/>
    <mergeCell ref="R3:S3"/>
    <mergeCell ref="E14:F14"/>
    <mergeCell ref="H15:I15"/>
    <mergeCell ref="J16:K16"/>
    <mergeCell ref="AS106:AZ106"/>
    <mergeCell ref="AS107:AZ107"/>
    <mergeCell ref="AS108:AZ108"/>
    <mergeCell ref="AV46:AW46"/>
    <mergeCell ref="AE14:AF14"/>
    <mergeCell ref="AE30:AF30"/>
    <mergeCell ref="X30:Y30"/>
    <mergeCell ref="Z30:AA30"/>
    <mergeCell ref="E30:F30"/>
    <mergeCell ref="E31:F31"/>
    <mergeCell ref="H30:I30"/>
    <mergeCell ref="J30:K30"/>
    <mergeCell ref="L30:M30"/>
    <mergeCell ref="N30:O30"/>
    <mergeCell ref="T30:U30"/>
    <mergeCell ref="V30:W30"/>
    <mergeCell ref="L17:M17"/>
    <mergeCell ref="N18:O18"/>
    <mergeCell ref="T22:U22"/>
    <mergeCell ref="V23:W23"/>
    <mergeCell ref="Z25:AA25"/>
    <mergeCell ref="Z24:AA24"/>
    <mergeCell ref="AZ30:BA30"/>
    <mergeCell ref="BB30:BD30"/>
    <mergeCell ref="AZ24:BA24"/>
    <mergeCell ref="AZ25:BA25"/>
    <mergeCell ref="BB25:BC25"/>
    <mergeCell ref="AH30:AI30"/>
    <mergeCell ref="AJ30:AK30"/>
    <mergeCell ref="AL30:AM30"/>
    <mergeCell ref="AN30:AO30"/>
    <mergeCell ref="AT30:AU30"/>
    <mergeCell ref="AV30:AW30"/>
    <mergeCell ref="AX30:AY30"/>
    <mergeCell ref="AX24:AY24"/>
    <mergeCell ref="AQ112:AR112"/>
    <mergeCell ref="AQ130:AR130"/>
    <mergeCell ref="AQ133:AR133"/>
    <mergeCell ref="E34:F34"/>
    <mergeCell ref="T33:U33"/>
    <mergeCell ref="V33:W33"/>
    <mergeCell ref="T34:U34"/>
    <mergeCell ref="AS112:AZ112"/>
    <mergeCell ref="O112:R112"/>
    <mergeCell ref="AS130:AZ130"/>
    <mergeCell ref="AS131:AZ131"/>
    <mergeCell ref="AS133:AZ133"/>
    <mergeCell ref="E99:K99"/>
    <mergeCell ref="L99:N99"/>
    <mergeCell ref="U99:AB99"/>
    <mergeCell ref="AC99:AJ99"/>
    <mergeCell ref="AK99:AR99"/>
    <mergeCell ref="AS99:AZ99"/>
    <mergeCell ref="O99:T99"/>
    <mergeCell ref="E95:K95"/>
    <mergeCell ref="L95:N95"/>
    <mergeCell ref="AS95:AZ95"/>
    <mergeCell ref="AK95:AR95"/>
    <mergeCell ref="AC95:AJ95"/>
    <mergeCell ref="AX33:BD33"/>
    <mergeCell ref="X33:AE33"/>
    <mergeCell ref="E39:F39"/>
    <mergeCell ref="G39:H39"/>
    <mergeCell ref="J39:K39"/>
    <mergeCell ref="L39:M39"/>
    <mergeCell ref="N39:O39"/>
    <mergeCell ref="P39:Q39"/>
    <mergeCell ref="V39:W39"/>
    <mergeCell ref="X39:Y39"/>
    <mergeCell ref="AT33:AU33"/>
    <mergeCell ref="AV33:AW33"/>
    <mergeCell ref="AT34:AU34"/>
    <mergeCell ref="H33:S33"/>
    <mergeCell ref="AH33:AS33"/>
    <mergeCell ref="AN39:AO39"/>
    <mergeCell ref="AP39:AQ39"/>
    <mergeCell ref="AJ39:AK39"/>
    <mergeCell ref="AL39:AM39"/>
    <mergeCell ref="AG40:AH40"/>
    <mergeCell ref="E41:F41"/>
    <mergeCell ref="H41:I41"/>
    <mergeCell ref="J41:K41"/>
    <mergeCell ref="L41:M41"/>
    <mergeCell ref="N41:O41"/>
    <mergeCell ref="Z39:AA39"/>
    <mergeCell ref="AB39:AC39"/>
    <mergeCell ref="AD39:AF39"/>
    <mergeCell ref="AG39:AH39"/>
    <mergeCell ref="AH41:AI41"/>
    <mergeCell ref="AJ41:AK41"/>
    <mergeCell ref="AL41:AM41"/>
    <mergeCell ref="AN41:AO41"/>
    <mergeCell ref="AT41:AU41"/>
    <mergeCell ref="AV41:AW41"/>
    <mergeCell ref="T41:U41"/>
    <mergeCell ref="V41:W41"/>
    <mergeCell ref="X41:Y41"/>
    <mergeCell ref="Z41:AA41"/>
    <mergeCell ref="AB41:AD41"/>
    <mergeCell ref="AE41:AF41"/>
    <mergeCell ref="P5:Q5"/>
    <mergeCell ref="R5:W5"/>
    <mergeCell ref="AX46:BD46"/>
    <mergeCell ref="AT47:AU47"/>
    <mergeCell ref="G46:AE46"/>
    <mergeCell ref="AH46:AS46"/>
    <mergeCell ref="AT46:AU46"/>
    <mergeCell ref="X44:AE44"/>
    <mergeCell ref="AH44:AS44"/>
    <mergeCell ref="AT44:AU44"/>
    <mergeCell ref="AV44:AW44"/>
    <mergeCell ref="AX44:BD44"/>
    <mergeCell ref="T45:U45"/>
    <mergeCell ref="AT45:AU45"/>
    <mergeCell ref="H44:S44"/>
    <mergeCell ref="T44:U44"/>
    <mergeCell ref="V44:W44"/>
    <mergeCell ref="K7:O7"/>
    <mergeCell ref="E5:J5"/>
    <mergeCell ref="AX41:AY41"/>
    <mergeCell ref="AZ41:BA41"/>
    <mergeCell ref="BB41:BD41"/>
    <mergeCell ref="E42:F42"/>
    <mergeCell ref="AE42:AF42"/>
    <mergeCell ref="AQ104:AR104"/>
    <mergeCell ref="AS104:AZ104"/>
    <mergeCell ref="E97:K97"/>
    <mergeCell ref="L97:N97"/>
    <mergeCell ref="AS97:AZ97"/>
    <mergeCell ref="AK97:AR97"/>
    <mergeCell ref="Z5:AE5"/>
    <mergeCell ref="E104:K104"/>
    <mergeCell ref="L104:N104"/>
    <mergeCell ref="O104:R104"/>
    <mergeCell ref="S104:AD104"/>
    <mergeCell ref="AE104:AP104"/>
    <mergeCell ref="AC97:AJ97"/>
    <mergeCell ref="U97:AB97"/>
    <mergeCell ref="O97:T97"/>
    <mergeCell ref="E54:K54"/>
    <mergeCell ref="X5:Y5"/>
    <mergeCell ref="P6:Q6"/>
    <mergeCell ref="R6:W6"/>
    <mergeCell ref="X6:Y6"/>
    <mergeCell ref="P7:Q7"/>
    <mergeCell ref="R7:W7"/>
    <mergeCell ref="X7:Y7"/>
    <mergeCell ref="K5:O5"/>
    <mergeCell ref="E6:J6"/>
    <mergeCell ref="Z6:AE6"/>
    <mergeCell ref="X22:AF22"/>
    <mergeCell ref="Z23:AF23"/>
    <mergeCell ref="AB24:AF24"/>
    <mergeCell ref="L54:N54"/>
    <mergeCell ref="E56:K56"/>
    <mergeCell ref="L56:N56"/>
    <mergeCell ref="L106:N106"/>
    <mergeCell ref="K6:O6"/>
    <mergeCell ref="E45:F45"/>
    <mergeCell ref="U95:AB95"/>
    <mergeCell ref="O95:T95"/>
    <mergeCell ref="AB30:AD30"/>
    <mergeCell ref="J15:K15"/>
    <mergeCell ref="L16:M16"/>
    <mergeCell ref="V22:W22"/>
    <mergeCell ref="N17:O17"/>
    <mergeCell ref="X23:Y23"/>
    <mergeCell ref="AB25:AC25"/>
    <mergeCell ref="AE31:AF31"/>
    <mergeCell ref="E40:F40"/>
    <mergeCell ref="G40:H40"/>
    <mergeCell ref="X24:Y24"/>
    <mergeCell ref="AZ23:BF23"/>
    <mergeCell ref="BB24:BF24"/>
    <mergeCell ref="BD25:BF25"/>
    <mergeCell ref="AD25:AF25"/>
    <mergeCell ref="L15:AF15"/>
    <mergeCell ref="N16:AF16"/>
    <mergeCell ref="P17:AF17"/>
    <mergeCell ref="P18:AF18"/>
    <mergeCell ref="AL15:BF15"/>
    <mergeCell ref="AN16:BF16"/>
    <mergeCell ref="AP17:BF17"/>
    <mergeCell ref="AP18:BF18"/>
    <mergeCell ref="AX22:BF22"/>
    <mergeCell ref="AJ15:AK15"/>
    <mergeCell ref="AV22:AW22"/>
    <mergeCell ref="AH15:AI15"/>
    <mergeCell ref="AJ16:AK16"/>
    <mergeCell ref="AL16:AM16"/>
    <mergeCell ref="AL17:AM17"/>
    <mergeCell ref="AN17:AO17"/>
    <mergeCell ref="AN18:AO18"/>
    <mergeCell ref="AT22:AU22"/>
    <mergeCell ref="AV23:AW23"/>
    <mergeCell ref="AX23:AY23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7" manualBreakCount="7">
    <brk id="48" max="16383" man="1"/>
    <brk id="68" max="16383" man="1"/>
    <brk id="80" max="16383" man="1"/>
    <brk id="92" max="16383" man="1"/>
    <brk id="139" max="16383" man="1"/>
    <brk id="151" max="16383" man="1"/>
    <brk id="16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dimension ref="A1:F34"/>
  <sheetViews>
    <sheetView topLeftCell="A10" workbookViewId="0">
      <selection activeCell="I18" sqref="I18"/>
    </sheetView>
  </sheetViews>
  <sheetFormatPr baseColWidth="10" defaultRowHeight="15" x14ac:dyDescent="0.25"/>
  <sheetData>
    <row r="1" spans="1:6" x14ac:dyDescent="0.25">
      <c r="A1" t="s">
        <v>0</v>
      </c>
      <c r="C1" t="s">
        <v>6</v>
      </c>
    </row>
    <row r="2" spans="1:6" x14ac:dyDescent="0.25">
      <c r="C2" t="s">
        <v>4</v>
      </c>
      <c r="D2" t="s">
        <v>5</v>
      </c>
      <c r="E2" t="s">
        <v>12</v>
      </c>
    </row>
    <row r="3" spans="1:6" x14ac:dyDescent="0.25">
      <c r="A3" t="s">
        <v>2</v>
      </c>
    </row>
    <row r="4" spans="1:6" x14ac:dyDescent="0.25">
      <c r="B4" t="s">
        <v>1</v>
      </c>
      <c r="C4" s="1">
        <v>15.5</v>
      </c>
      <c r="D4" s="1">
        <v>16.7</v>
      </c>
    </row>
    <row r="5" spans="1:6" x14ac:dyDescent="0.25">
      <c r="B5" t="s">
        <v>3</v>
      </c>
      <c r="C5" s="1">
        <v>15.6</v>
      </c>
      <c r="D5" s="1">
        <v>16.7</v>
      </c>
    </row>
    <row r="7" spans="1:6" x14ac:dyDescent="0.25">
      <c r="A7" t="s">
        <v>7</v>
      </c>
    </row>
    <row r="8" spans="1:6" x14ac:dyDescent="0.25">
      <c r="B8" t="s">
        <v>1</v>
      </c>
      <c r="C8" s="1">
        <v>15.9</v>
      </c>
      <c r="D8" s="1">
        <v>16.600000000000001</v>
      </c>
    </row>
    <row r="9" spans="1:6" x14ac:dyDescent="0.25">
      <c r="B9" t="s">
        <v>3</v>
      </c>
      <c r="C9" s="1">
        <v>15.2</v>
      </c>
      <c r="D9" s="1">
        <v>44.6</v>
      </c>
      <c r="F9" t="s">
        <v>8</v>
      </c>
    </row>
    <row r="11" spans="1:6" x14ac:dyDescent="0.25">
      <c r="A11" t="s">
        <v>9</v>
      </c>
    </row>
    <row r="12" spans="1:6" x14ac:dyDescent="0.25">
      <c r="B12" t="s">
        <v>1</v>
      </c>
      <c r="C12" s="1">
        <v>220.4</v>
      </c>
      <c r="D12" s="1">
        <v>242.1</v>
      </c>
      <c r="E12" s="1">
        <v>220.7</v>
      </c>
    </row>
    <row r="13" spans="1:6" x14ac:dyDescent="0.25">
      <c r="B13" t="s">
        <v>10</v>
      </c>
    </row>
    <row r="14" spans="1:6" x14ac:dyDescent="0.25">
      <c r="B14" t="s">
        <v>13</v>
      </c>
      <c r="C14" s="1">
        <v>153.80000000000001</v>
      </c>
      <c r="D14" s="1">
        <v>175.6</v>
      </c>
      <c r="F14" t="s">
        <v>19</v>
      </c>
    </row>
    <row r="15" spans="1:6" x14ac:dyDescent="0.25">
      <c r="B15" t="s">
        <v>13</v>
      </c>
      <c r="C15" s="1">
        <v>112.6</v>
      </c>
      <c r="D15" s="1">
        <v>163</v>
      </c>
      <c r="E15" s="1">
        <v>142.1</v>
      </c>
      <c r="F15" t="s">
        <v>18</v>
      </c>
    </row>
    <row r="16" spans="1:6" x14ac:dyDescent="0.25">
      <c r="B16" t="s">
        <v>14</v>
      </c>
      <c r="C16" s="1">
        <v>159.69999999999999</v>
      </c>
      <c r="D16" s="1">
        <v>202.3</v>
      </c>
      <c r="E16" s="1">
        <v>183.3</v>
      </c>
    </row>
    <row r="17" spans="1:6" x14ac:dyDescent="0.25">
      <c r="B17" t="s">
        <v>15</v>
      </c>
      <c r="C17" s="1">
        <v>157.9</v>
      </c>
      <c r="D17" s="1">
        <v>201.2</v>
      </c>
      <c r="E17" s="1">
        <v>178.3</v>
      </c>
    </row>
    <row r="19" spans="1:6" x14ac:dyDescent="0.25">
      <c r="B19" t="s">
        <v>51</v>
      </c>
      <c r="C19" s="1">
        <v>17.399999999999999</v>
      </c>
      <c r="D19" s="1">
        <v>33.299999999999997</v>
      </c>
      <c r="E19" s="1">
        <v>24.9</v>
      </c>
      <c r="F19" t="s">
        <v>18</v>
      </c>
    </row>
    <row r="20" spans="1:6" x14ac:dyDescent="0.25">
      <c r="B20" t="s">
        <v>48</v>
      </c>
      <c r="C20" s="1">
        <v>-3.2</v>
      </c>
      <c r="D20" s="1">
        <v>20.3</v>
      </c>
      <c r="E20" s="1">
        <v>8.4</v>
      </c>
    </row>
    <row r="21" spans="1:6" x14ac:dyDescent="0.25">
      <c r="B21" t="s">
        <v>50</v>
      </c>
      <c r="C21" s="1">
        <v>8</v>
      </c>
      <c r="D21" s="1">
        <v>18.2</v>
      </c>
      <c r="E21" s="1">
        <v>10.8</v>
      </c>
    </row>
    <row r="23" spans="1:6" x14ac:dyDescent="0.25">
      <c r="A23" t="s">
        <v>11</v>
      </c>
    </row>
    <row r="24" spans="1:6" x14ac:dyDescent="0.25">
      <c r="B24" t="s">
        <v>1</v>
      </c>
      <c r="C24">
        <v>36.700000000000003</v>
      </c>
      <c r="D24">
        <v>60.8</v>
      </c>
      <c r="E24">
        <v>43.4</v>
      </c>
    </row>
    <row r="25" spans="1:6" x14ac:dyDescent="0.25">
      <c r="B25" t="s">
        <v>10</v>
      </c>
    </row>
    <row r="27" spans="1:6" x14ac:dyDescent="0.25">
      <c r="A27" t="s">
        <v>20</v>
      </c>
      <c r="C27" s="1">
        <v>3.6</v>
      </c>
      <c r="D27" s="1">
        <v>4.5999999999999996</v>
      </c>
      <c r="E27" s="1">
        <v>4</v>
      </c>
    </row>
    <row r="28" spans="1:6" x14ac:dyDescent="0.25">
      <c r="A28" t="s">
        <v>52</v>
      </c>
      <c r="C28" s="1">
        <v>0.05</v>
      </c>
      <c r="D28" s="1">
        <v>0.47</v>
      </c>
      <c r="E28" s="1">
        <v>0.25</v>
      </c>
    </row>
    <row r="30" spans="1:6" x14ac:dyDescent="0.25">
      <c r="A30" t="s">
        <v>49</v>
      </c>
      <c r="C30" s="1">
        <v>768.5</v>
      </c>
      <c r="D30" s="1">
        <v>774</v>
      </c>
      <c r="E30" s="1">
        <v>769.1</v>
      </c>
      <c r="F30" t="s">
        <v>47</v>
      </c>
    </row>
    <row r="32" spans="1:6" x14ac:dyDescent="0.25">
      <c r="A32" t="s">
        <v>16</v>
      </c>
      <c r="E32">
        <v>59</v>
      </c>
    </row>
    <row r="34" spans="1:5" x14ac:dyDescent="0.25">
      <c r="A34" t="s">
        <v>17</v>
      </c>
      <c r="E34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dimension ref="A1:F21"/>
  <sheetViews>
    <sheetView workbookViewId="0">
      <selection activeCell="D11" sqref="D11"/>
    </sheetView>
  </sheetViews>
  <sheetFormatPr baseColWidth="10" defaultColWidth="11.42578125" defaultRowHeight="15" x14ac:dyDescent="0.25"/>
  <cols>
    <col min="1" max="16384" width="11.42578125" style="2"/>
  </cols>
  <sheetData>
    <row r="1" spans="1:6" x14ac:dyDescent="0.2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2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2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25">
      <c r="A5" s="2" t="s">
        <v>30</v>
      </c>
      <c r="B5" s="2">
        <v>3</v>
      </c>
    </row>
    <row r="7" spans="1:6" x14ac:dyDescent="0.2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2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2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2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25">
      <c r="A12" s="2" t="s">
        <v>33</v>
      </c>
    </row>
    <row r="13" spans="1:6" x14ac:dyDescent="0.25">
      <c r="B13" s="2" t="s">
        <v>9</v>
      </c>
      <c r="C13" s="3"/>
      <c r="D13" s="3"/>
      <c r="E13" s="3"/>
      <c r="F13" s="3"/>
    </row>
    <row r="14" spans="1:6" ht="45" x14ac:dyDescent="0.2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2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25">
      <c r="B16" s="2" t="s">
        <v>11</v>
      </c>
      <c r="C16" s="3"/>
      <c r="D16" s="3"/>
      <c r="E16" s="3"/>
      <c r="F16" s="3"/>
    </row>
    <row r="17" spans="2:6" ht="75" x14ac:dyDescent="0.2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2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25">
      <c r="B19" s="2" t="s">
        <v>34</v>
      </c>
      <c r="C19" s="3"/>
      <c r="D19" s="3"/>
      <c r="E19" s="3"/>
      <c r="F19" s="3"/>
    </row>
    <row r="20" spans="2:6" x14ac:dyDescent="0.2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2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dimension ref="A1:R23"/>
  <sheetViews>
    <sheetView workbookViewId="0">
      <selection activeCell="D16" sqref="D16"/>
    </sheetView>
  </sheetViews>
  <sheetFormatPr baseColWidth="10" defaultRowHeight="15" x14ac:dyDescent="0.25"/>
  <cols>
    <col min="1" max="1" width="3" style="11" bestFit="1" customWidth="1"/>
    <col min="2" max="2" width="18.85546875" bestFit="1" customWidth="1"/>
    <col min="3" max="3" width="10.85546875" bestFit="1" customWidth="1"/>
    <col min="4" max="4" width="7.85546875" bestFit="1" customWidth="1"/>
    <col min="5" max="5" width="6.140625" bestFit="1" customWidth="1"/>
    <col min="6" max="6" width="4.7109375" bestFit="1" customWidth="1"/>
    <col min="8" max="8" width="3" style="11" bestFit="1" customWidth="1"/>
    <col min="9" max="9" width="20.42578125" bestFit="1" customWidth="1"/>
    <col min="10" max="10" width="10.85546875" bestFit="1" customWidth="1"/>
    <col min="11" max="11" width="7.85546875" bestFit="1" customWidth="1"/>
    <col min="12" max="12" width="6.140625" bestFit="1" customWidth="1"/>
    <col min="13" max="13" width="4.7109375" bestFit="1" customWidth="1"/>
    <col min="15" max="15" width="17.140625" bestFit="1" customWidth="1"/>
    <col min="16" max="16" width="11.85546875" customWidth="1"/>
    <col min="17" max="17" width="8.7109375" bestFit="1" customWidth="1"/>
  </cols>
  <sheetData>
    <row r="1" spans="1:18" x14ac:dyDescent="0.25">
      <c r="B1" t="s">
        <v>1</v>
      </c>
      <c r="E1" t="s">
        <v>148</v>
      </c>
      <c r="I1" t="s">
        <v>10</v>
      </c>
      <c r="L1" t="s">
        <v>148</v>
      </c>
      <c r="O1" t="s">
        <v>149</v>
      </c>
    </row>
    <row r="2" spans="1:18" x14ac:dyDescent="0.25">
      <c r="A2" s="11" t="s">
        <v>150</v>
      </c>
      <c r="B2" t="s">
        <v>151</v>
      </c>
      <c r="C2" s="12" t="s">
        <v>152</v>
      </c>
      <c r="D2">
        <v>178081</v>
      </c>
      <c r="E2" s="1" t="s">
        <v>153</v>
      </c>
      <c r="F2" s="1">
        <f>D2-D17</f>
        <v>-1</v>
      </c>
      <c r="H2" s="11" t="s">
        <v>150</v>
      </c>
      <c r="I2" t="s">
        <v>154</v>
      </c>
      <c r="J2" s="12" t="s">
        <v>152</v>
      </c>
      <c r="K2">
        <v>178079</v>
      </c>
      <c r="L2" s="1" t="s">
        <v>153</v>
      </c>
      <c r="M2" s="1">
        <f>K2-K17</f>
        <v>0</v>
      </c>
      <c r="O2" t="s">
        <v>155</v>
      </c>
      <c r="P2" t="s">
        <v>156</v>
      </c>
      <c r="Q2">
        <f>D2-K3</f>
        <v>5</v>
      </c>
      <c r="R2" s="13" t="s">
        <v>157</v>
      </c>
    </row>
    <row r="3" spans="1:18" x14ac:dyDescent="0.25">
      <c r="A3" s="11" t="s">
        <v>158</v>
      </c>
      <c r="B3" t="s">
        <v>159</v>
      </c>
      <c r="C3" s="14" t="s">
        <v>160</v>
      </c>
      <c r="D3">
        <v>178063</v>
      </c>
      <c r="E3" s="1" t="s">
        <v>161</v>
      </c>
      <c r="F3" s="15">
        <f>D16-D12-D3</f>
        <v>2</v>
      </c>
      <c r="H3" s="11" t="s">
        <v>158</v>
      </c>
      <c r="I3" t="s">
        <v>162</v>
      </c>
      <c r="J3" s="14" t="s">
        <v>160</v>
      </c>
      <c r="K3">
        <v>178076</v>
      </c>
      <c r="L3" s="1" t="s">
        <v>161</v>
      </c>
      <c r="M3" s="1">
        <f>K16-K12-K3</f>
        <v>0</v>
      </c>
      <c r="O3" t="s">
        <v>163</v>
      </c>
      <c r="P3" t="s">
        <v>164</v>
      </c>
      <c r="Q3">
        <f>K2-D3</f>
        <v>16</v>
      </c>
      <c r="R3" s="13" t="s">
        <v>165</v>
      </c>
    </row>
    <row r="4" spans="1:18" x14ac:dyDescent="0.25">
      <c r="B4" t="s">
        <v>166</v>
      </c>
      <c r="C4" s="12" t="s">
        <v>167</v>
      </c>
      <c r="D4">
        <v>0</v>
      </c>
      <c r="I4" t="s">
        <v>166</v>
      </c>
      <c r="J4" s="12" t="s">
        <v>167</v>
      </c>
      <c r="K4">
        <v>0</v>
      </c>
      <c r="O4" t="s">
        <v>168</v>
      </c>
      <c r="P4" s="1" t="s">
        <v>169</v>
      </c>
      <c r="Q4" s="1">
        <f>D2-D3</f>
        <v>18</v>
      </c>
      <c r="R4" s="1" t="s">
        <v>170</v>
      </c>
    </row>
    <row r="5" spans="1:18" x14ac:dyDescent="0.25">
      <c r="A5" s="11" t="s">
        <v>171</v>
      </c>
      <c r="B5" t="s">
        <v>172</v>
      </c>
      <c r="C5" s="12" t="s">
        <v>173</v>
      </c>
      <c r="D5">
        <v>0</v>
      </c>
      <c r="H5" s="11" t="s">
        <v>171</v>
      </c>
      <c r="I5" t="s">
        <v>172</v>
      </c>
      <c r="J5" s="12" t="s">
        <v>173</v>
      </c>
      <c r="K5">
        <v>0</v>
      </c>
      <c r="O5" t="s">
        <v>174</v>
      </c>
      <c r="P5" s="1" t="s">
        <v>175</v>
      </c>
      <c r="Q5" s="1">
        <f>K2-K3</f>
        <v>3</v>
      </c>
      <c r="R5" s="1" t="s">
        <v>176</v>
      </c>
    </row>
    <row r="6" spans="1:18" x14ac:dyDescent="0.25">
      <c r="B6" t="s">
        <v>177</v>
      </c>
      <c r="C6" s="12" t="s">
        <v>178</v>
      </c>
      <c r="D6">
        <v>0</v>
      </c>
      <c r="I6" t="s">
        <v>177</v>
      </c>
      <c r="J6" s="12" t="s">
        <v>178</v>
      </c>
      <c r="K6">
        <v>0</v>
      </c>
    </row>
    <row r="7" spans="1:18" x14ac:dyDescent="0.25">
      <c r="B7" t="s">
        <v>179</v>
      </c>
      <c r="C7" s="12" t="s">
        <v>180</v>
      </c>
      <c r="D7">
        <v>0</v>
      </c>
      <c r="I7" t="s">
        <v>179</v>
      </c>
      <c r="J7" s="12" t="s">
        <v>180</v>
      </c>
      <c r="K7">
        <v>0</v>
      </c>
    </row>
    <row r="8" spans="1:18" x14ac:dyDescent="0.25">
      <c r="B8" t="s">
        <v>181</v>
      </c>
      <c r="C8" s="14" t="s">
        <v>182</v>
      </c>
      <c r="D8">
        <v>4</v>
      </c>
      <c r="I8" t="s">
        <v>181</v>
      </c>
      <c r="J8" s="14" t="s">
        <v>182</v>
      </c>
      <c r="K8">
        <v>3</v>
      </c>
    </row>
    <row r="9" spans="1:18" x14ac:dyDescent="0.25">
      <c r="A9" s="11" t="s">
        <v>183</v>
      </c>
      <c r="B9" t="s">
        <v>184</v>
      </c>
      <c r="C9" s="14" t="s">
        <v>185</v>
      </c>
      <c r="D9">
        <v>10</v>
      </c>
      <c r="E9" s="1" t="s">
        <v>186</v>
      </c>
      <c r="F9" s="15">
        <f>D9-D18</f>
        <v>10</v>
      </c>
      <c r="H9" s="11" t="s">
        <v>183</v>
      </c>
      <c r="I9" t="s">
        <v>184</v>
      </c>
      <c r="J9" s="14" t="s">
        <v>185</v>
      </c>
      <c r="K9">
        <v>0</v>
      </c>
      <c r="L9" s="1" t="s">
        <v>186</v>
      </c>
      <c r="M9" s="1">
        <f>K9-K18</f>
        <v>0</v>
      </c>
    </row>
    <row r="10" spans="1:18" x14ac:dyDescent="0.25">
      <c r="B10" t="s">
        <v>187</v>
      </c>
      <c r="C10" s="14" t="s">
        <v>188</v>
      </c>
      <c r="D10">
        <v>0</v>
      </c>
      <c r="I10" t="s">
        <v>187</v>
      </c>
      <c r="J10" s="14" t="s">
        <v>188</v>
      </c>
      <c r="K10">
        <v>0</v>
      </c>
    </row>
    <row r="11" spans="1:18" x14ac:dyDescent="0.25">
      <c r="B11" t="s">
        <v>189</v>
      </c>
      <c r="C11" s="14" t="s">
        <v>190</v>
      </c>
      <c r="D11">
        <v>0</v>
      </c>
      <c r="I11" t="s">
        <v>189</v>
      </c>
      <c r="J11" s="14" t="s">
        <v>190</v>
      </c>
      <c r="K11">
        <v>0</v>
      </c>
    </row>
    <row r="12" spans="1:18" x14ac:dyDescent="0.25">
      <c r="A12" s="11" t="s">
        <v>191</v>
      </c>
      <c r="B12" t="s">
        <v>192</v>
      </c>
      <c r="C12" s="14" t="s">
        <v>193</v>
      </c>
      <c r="D12">
        <v>7</v>
      </c>
      <c r="E12" s="1" t="s">
        <v>194</v>
      </c>
      <c r="F12" s="15">
        <f>D16-D3-D12</f>
        <v>2</v>
      </c>
      <c r="H12" s="11" t="s">
        <v>191</v>
      </c>
      <c r="I12" t="s">
        <v>192</v>
      </c>
      <c r="J12" s="14" t="s">
        <v>193</v>
      </c>
      <c r="K12">
        <v>3</v>
      </c>
      <c r="L12" s="1" t="s">
        <v>194</v>
      </c>
      <c r="M12" s="1">
        <f>K16-K3-K12</f>
        <v>0</v>
      </c>
      <c r="P12" s="13" t="s">
        <v>195</v>
      </c>
      <c r="Q12" s="13"/>
    </row>
    <row r="13" spans="1:18" x14ac:dyDescent="0.25">
      <c r="A13" s="11" t="s">
        <v>196</v>
      </c>
      <c r="B13" t="s">
        <v>197</v>
      </c>
      <c r="C13" s="16" t="s">
        <v>198</v>
      </c>
      <c r="D13">
        <v>1</v>
      </c>
      <c r="E13" s="1" t="s">
        <v>199</v>
      </c>
      <c r="F13" s="1">
        <f>D13-D19</f>
        <v>0</v>
      </c>
      <c r="H13" s="11" t="s">
        <v>196</v>
      </c>
      <c r="I13" t="s">
        <v>197</v>
      </c>
      <c r="J13" s="16" t="s">
        <v>198</v>
      </c>
      <c r="K13">
        <v>1</v>
      </c>
      <c r="L13" s="1" t="s">
        <v>199</v>
      </c>
      <c r="M13" s="1">
        <f>K13-K19</f>
        <v>0</v>
      </c>
    </row>
    <row r="14" spans="1:18" x14ac:dyDescent="0.25">
      <c r="B14" t="s">
        <v>200</v>
      </c>
      <c r="C14" s="16" t="s">
        <v>201</v>
      </c>
      <c r="D14">
        <v>0</v>
      </c>
      <c r="I14" t="s">
        <v>200</v>
      </c>
      <c r="J14" s="16" t="s">
        <v>201</v>
      </c>
      <c r="K14">
        <v>0</v>
      </c>
    </row>
    <row r="16" spans="1:18" x14ac:dyDescent="0.25">
      <c r="A16" s="11" t="s">
        <v>202</v>
      </c>
      <c r="B16" t="s">
        <v>203</v>
      </c>
      <c r="D16">
        <v>178072</v>
      </c>
      <c r="E16" s="1" t="s">
        <v>204</v>
      </c>
      <c r="F16" s="15">
        <f>D3+D12-D16</f>
        <v>-2</v>
      </c>
      <c r="H16" s="11" t="s">
        <v>202</v>
      </c>
      <c r="I16" t="s">
        <v>203</v>
      </c>
      <c r="K16">
        <v>178079</v>
      </c>
      <c r="L16" s="1" t="s">
        <v>204</v>
      </c>
      <c r="M16" s="1">
        <f>K3+K12-K16</f>
        <v>0</v>
      </c>
      <c r="O16" t="s">
        <v>155</v>
      </c>
      <c r="P16" s="1" t="s">
        <v>205</v>
      </c>
      <c r="Q16" s="1">
        <f>D17-K16</f>
        <v>3</v>
      </c>
      <c r="R16" s="1" t="s">
        <v>176</v>
      </c>
    </row>
    <row r="17" spans="1:18" x14ac:dyDescent="0.25">
      <c r="A17" s="11" t="s">
        <v>206</v>
      </c>
      <c r="B17" t="s">
        <v>207</v>
      </c>
      <c r="D17">
        <v>178082</v>
      </c>
      <c r="E17" s="1" t="s">
        <v>208</v>
      </c>
      <c r="F17" s="1">
        <f>D17-D2</f>
        <v>1</v>
      </c>
      <c r="H17" s="11" t="s">
        <v>206</v>
      </c>
      <c r="I17" t="s">
        <v>207</v>
      </c>
      <c r="K17">
        <v>178079</v>
      </c>
      <c r="L17" s="1" t="s">
        <v>208</v>
      </c>
      <c r="M17" s="1">
        <f>K17-K2</f>
        <v>0</v>
      </c>
      <c r="O17" t="s">
        <v>163</v>
      </c>
      <c r="P17" s="1" t="s">
        <v>209</v>
      </c>
      <c r="Q17" s="1">
        <f>K17-D16</f>
        <v>7</v>
      </c>
      <c r="R17" s="1" t="s">
        <v>210</v>
      </c>
    </row>
    <row r="18" spans="1:18" x14ac:dyDescent="0.25">
      <c r="A18" s="11" t="s">
        <v>211</v>
      </c>
      <c r="B18" t="s">
        <v>212</v>
      </c>
      <c r="D18">
        <v>0</v>
      </c>
      <c r="E18" s="1" t="s">
        <v>213</v>
      </c>
      <c r="F18" s="15">
        <f>D18-D9</f>
        <v>-10</v>
      </c>
      <c r="H18" s="11" t="s">
        <v>211</v>
      </c>
      <c r="I18" t="s">
        <v>212</v>
      </c>
      <c r="L18" s="1" t="s">
        <v>213</v>
      </c>
      <c r="M18" s="1">
        <f>K18-K9</f>
        <v>0</v>
      </c>
    </row>
    <row r="19" spans="1:18" x14ac:dyDescent="0.25">
      <c r="A19" s="11" t="s">
        <v>214</v>
      </c>
      <c r="B19" t="s">
        <v>215</v>
      </c>
      <c r="D19">
        <v>1</v>
      </c>
      <c r="E19" s="1" t="s">
        <v>216</v>
      </c>
      <c r="F19" s="1">
        <f>D19-D13</f>
        <v>0</v>
      </c>
      <c r="H19" s="11" t="s">
        <v>214</v>
      </c>
      <c r="I19" t="s">
        <v>215</v>
      </c>
      <c r="K19">
        <v>1</v>
      </c>
      <c r="L19" s="1" t="s">
        <v>216</v>
      </c>
      <c r="M19" s="1">
        <f>K19-K13</f>
        <v>0</v>
      </c>
    </row>
    <row r="20" spans="1:18" x14ac:dyDescent="0.25">
      <c r="A20" s="11" t="s">
        <v>217</v>
      </c>
      <c r="B20" t="s">
        <v>218</v>
      </c>
      <c r="D20">
        <v>4</v>
      </c>
      <c r="H20" s="11" t="s">
        <v>217</v>
      </c>
      <c r="I20" t="s">
        <v>218</v>
      </c>
      <c r="K20">
        <v>3</v>
      </c>
    </row>
    <row r="21" spans="1:18" x14ac:dyDescent="0.25">
      <c r="B21" t="s">
        <v>219</v>
      </c>
      <c r="D21">
        <v>1</v>
      </c>
      <c r="I21" t="s">
        <v>219</v>
      </c>
      <c r="K21">
        <v>0</v>
      </c>
    </row>
    <row r="22" spans="1:18" x14ac:dyDescent="0.25">
      <c r="B22" t="s">
        <v>220</v>
      </c>
      <c r="D22">
        <v>11</v>
      </c>
      <c r="I22" t="s">
        <v>220</v>
      </c>
      <c r="K22">
        <v>0</v>
      </c>
    </row>
    <row r="23" spans="1:18" x14ac:dyDescent="0.25">
      <c r="B23" t="s">
        <v>221</v>
      </c>
      <c r="D23">
        <v>1</v>
      </c>
      <c r="I23" t="s">
        <v>221</v>
      </c>
      <c r="K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Pin mapping EVAL</vt:lpstr>
      <vt:lpstr>Pin mapping PROJ</vt:lpstr>
      <vt:lpstr>Messages concept</vt:lpstr>
      <vt:lpstr>MES</vt:lpstr>
      <vt:lpstr>CFG</vt:lpstr>
      <vt:lpstr>Check</vt:lpstr>
      <vt:lpstr>'Messages concept'!Impression_des_titres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2022-09-27T12:17:08Z</dcterms:modified>
</cp:coreProperties>
</file>