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iLabs\Eval\Doc\"/>
    </mc:Choice>
  </mc:AlternateContent>
  <xr:revisionPtr revIDLastSave="0" documentId="13_ncr:1_{BD520CC6-35D5-4062-A988-37D49EA1E0D8}" xr6:coauthVersionLast="47" xr6:coauthVersionMax="47" xr10:uidLastSave="{00000000-0000-0000-0000-000000000000}"/>
  <bookViews>
    <workbookView xWindow="-120" yWindow="-120" windowWidth="29040" windowHeight="16440" activeTab="4" xr2:uid="{FAB646C4-5574-4E39-84B4-67E265388564}"/>
  </bookViews>
  <sheets>
    <sheet name="Concept" sheetId="7" r:id="rId1"/>
    <sheet name="Pin mapping EVAL" sheetId="3" r:id="rId2"/>
    <sheet name="Pin mapping PROJ" sheetId="6" r:id="rId3"/>
    <sheet name="Messages concept" sheetId="9" r:id="rId4"/>
    <sheet name="Messages definition" sheetId="4" r:id="rId5"/>
    <sheet name="Parameters" sheetId="8" r:id="rId6"/>
    <sheet name="Timing mes" sheetId="1" r:id="rId7"/>
    <sheet name="Config" sheetId="2" r:id="rId8"/>
    <sheet name="Check" sheetId="5" r:id="rId9"/>
  </sheets>
  <definedNames>
    <definedName name="_xlnm.Print_Titles" localSheetId="3">'Messages concept'!$1:$1</definedName>
    <definedName name="_xlnm.Print_Titles" localSheetId="4">'Messages definition'!$1:$1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56" i="4" l="1"/>
  <c r="U355" i="4"/>
  <c r="U354" i="4"/>
  <c r="U353" i="4"/>
  <c r="U352" i="4"/>
  <c r="U351" i="4"/>
  <c r="U350" i="4"/>
  <c r="U349" i="4"/>
  <c r="U348" i="4"/>
  <c r="U347" i="4"/>
  <c r="U346" i="4"/>
  <c r="U345" i="4"/>
  <c r="U344" i="4"/>
  <c r="U343" i="4"/>
  <c r="U342" i="4"/>
  <c r="U341" i="4"/>
  <c r="U340" i="4"/>
  <c r="U339" i="4"/>
  <c r="U338" i="4"/>
  <c r="U337" i="4"/>
  <c r="U336" i="4"/>
  <c r="U335" i="4"/>
  <c r="U334" i="4"/>
  <c r="U333" i="4"/>
  <c r="U298" i="4"/>
  <c r="U297" i="4"/>
  <c r="U296" i="4"/>
  <c r="U295" i="4"/>
  <c r="U294" i="4"/>
  <c r="U293" i="4"/>
  <c r="U292" i="4"/>
  <c r="U291" i="4"/>
  <c r="U290" i="4"/>
  <c r="U289" i="4"/>
  <c r="U288" i="4"/>
  <c r="U287" i="4"/>
  <c r="U286" i="4"/>
  <c r="U285" i="4"/>
  <c r="U284" i="4"/>
  <c r="U283" i="4"/>
  <c r="U282" i="4"/>
  <c r="U281" i="4"/>
  <c r="U280" i="4"/>
  <c r="U279" i="4"/>
  <c r="U278" i="4"/>
  <c r="U277" i="4"/>
  <c r="B188" i="4"/>
  <c r="B189" i="4" s="1"/>
  <c r="B190" i="4" s="1"/>
  <c r="B193" i="4"/>
  <c r="B194" i="4" s="1"/>
  <c r="B195" i="4" s="1"/>
  <c r="B196" i="4" s="1"/>
  <c r="AD6" i="3"/>
  <c r="AC6" i="3"/>
  <c r="AB6" i="3"/>
  <c r="AA6" i="3"/>
  <c r="AD34" i="3"/>
  <c r="AC34" i="3"/>
  <c r="AB34" i="3"/>
  <c r="AA34" i="3"/>
  <c r="AD32" i="3"/>
  <c r="AC32" i="3"/>
  <c r="AB32" i="3"/>
  <c r="AA32" i="3"/>
  <c r="AD31" i="3"/>
  <c r="AC31" i="3"/>
  <c r="AB31" i="3"/>
  <c r="AA31" i="3"/>
  <c r="AD30" i="3"/>
  <c r="AC30" i="3"/>
  <c r="AB30" i="3"/>
  <c r="AA30" i="3"/>
  <c r="AD24" i="3"/>
  <c r="AC24" i="3"/>
  <c r="AB24" i="3"/>
  <c r="AA24" i="3"/>
  <c r="AD23" i="3"/>
  <c r="AC23" i="3"/>
  <c r="AB23" i="3"/>
  <c r="AA23" i="3"/>
  <c r="AD22" i="3"/>
  <c r="AC22" i="3"/>
  <c r="AB22" i="3"/>
  <c r="AA22" i="3"/>
  <c r="AD19" i="3"/>
  <c r="AC19" i="3"/>
  <c r="AB19" i="3"/>
  <c r="AA19" i="3"/>
  <c r="AD17" i="3"/>
  <c r="AC17" i="3"/>
  <c r="AB17" i="3"/>
  <c r="AA17" i="3"/>
  <c r="AD16" i="3"/>
  <c r="AC16" i="3"/>
  <c r="AB16" i="3"/>
  <c r="AA16" i="3"/>
  <c r="AD14" i="3"/>
  <c r="AC14" i="3"/>
  <c r="AB14" i="3"/>
  <c r="AA14" i="3"/>
  <c r="AD13" i="3"/>
  <c r="AC13" i="3"/>
  <c r="AB13" i="3"/>
  <c r="AA13" i="3"/>
  <c r="AD12" i="3"/>
  <c r="AC12" i="3"/>
  <c r="AB12" i="3"/>
  <c r="AA12" i="3"/>
  <c r="AD5" i="3"/>
  <c r="AD4" i="3"/>
  <c r="AD3" i="3"/>
  <c r="AC5" i="3"/>
  <c r="AB5" i="3"/>
  <c r="AA5" i="3"/>
  <c r="AC4" i="3"/>
  <c r="AB4" i="3"/>
  <c r="AA4" i="3"/>
  <c r="M19" i="5"/>
  <c r="F19" i="5"/>
  <c r="M18" i="5"/>
  <c r="F18" i="5"/>
  <c r="Q17" i="5"/>
  <c r="M17" i="5"/>
  <c r="F17" i="5"/>
  <c r="Q16" i="5"/>
  <c r="M16" i="5"/>
  <c r="F16" i="5"/>
  <c r="M13" i="5"/>
  <c r="F13" i="5"/>
  <c r="M12" i="5"/>
  <c r="F12" i="5"/>
  <c r="M9" i="5"/>
  <c r="F9" i="5"/>
  <c r="Q5" i="5"/>
  <c r="Q4" i="5"/>
  <c r="Q3" i="5"/>
  <c r="M3" i="5"/>
  <c r="F3" i="5"/>
  <c r="Q2" i="5"/>
  <c r="M2" i="5"/>
  <c r="F2" i="5"/>
</calcChain>
</file>

<file path=xl/sharedStrings.xml><?xml version="1.0" encoding="utf-8"?>
<sst xmlns="http://schemas.openxmlformats.org/spreadsheetml/2006/main" count="2581" uniqueCount="771">
  <si>
    <t>Timing Slot EFR32x</t>
  </si>
  <si>
    <t>Master</t>
  </si>
  <si>
    <t>Callback "clean"</t>
  </si>
  <si>
    <t>Salve</t>
  </si>
  <si>
    <t>Min</t>
  </si>
  <si>
    <t>Max</t>
  </si>
  <si>
    <t>[us]</t>
  </si>
  <si>
    <t>Callback "avec code"</t>
  </si>
  <si>
    <t>StartScheduleTX</t>
  </si>
  <si>
    <t>TX</t>
  </si>
  <si>
    <t>Slave</t>
  </si>
  <si>
    <t>RX</t>
  </si>
  <si>
    <t>Moy</t>
  </si>
  <si>
    <t>ADR 1</t>
  </si>
  <si>
    <t>ADR x</t>
  </si>
  <si>
    <t>ADR last</t>
  </si>
  <si>
    <t>ScheduleTX</t>
  </si>
  <si>
    <t>StartTimer</t>
  </si>
  <si>
    <t>Avec auto transition RX-&gt;TX sur S1</t>
  </si>
  <si>
    <t>Sans auto transition RX-&gt;TX sur S1 (RX-&gt;RX)</t>
  </si>
  <si>
    <t>MTX-SRX1</t>
  </si>
  <si>
    <t>Board Rev</t>
  </si>
  <si>
    <t>A06</t>
  </si>
  <si>
    <t>(B06)</t>
  </si>
  <si>
    <t>Protocol</t>
  </si>
  <si>
    <t>Slot Time</t>
  </si>
  <si>
    <t>S1</t>
  </si>
  <si>
    <t>M</t>
  </si>
  <si>
    <t>S2</t>
  </si>
  <si>
    <t>S3</t>
  </si>
  <si>
    <t>Slaves</t>
  </si>
  <si>
    <t>Sync</t>
  </si>
  <si>
    <t>Sync TO</t>
  </si>
  <si>
    <t>Debug pin</t>
  </si>
  <si>
    <t>MISC</t>
  </si>
  <si>
    <t>Set</t>
  </si>
  <si>
    <t>Reset</t>
  </si>
  <si>
    <t>TX-OK (CB)</t>
  </si>
  <si>
    <t>StartTX (SM)</t>
  </si>
  <si>
    <t>RX-OK (CB)</t>
  </si>
  <si>
    <t>In (CB)</t>
  </si>
  <si>
    <t>Out (CB)</t>
  </si>
  <si>
    <t>RX-OK
TX-OK
RX-Err
TX-Err
(SM)</t>
  </si>
  <si>
    <t>RX-OK
TX-OK
RX-Err
(SM)</t>
  </si>
  <si>
    <t>Sync_Rcvd (SM)</t>
  </si>
  <si>
    <t>SCHEDULE_TX_STARTED (CB)</t>
  </si>
  <si>
    <t>-</t>
  </si>
  <si>
    <t>Début TX - fin RX</t>
  </si>
  <si>
    <t>ADR1-ADR3</t>
  </si>
  <si>
    <t>MTX-SRX4</t>
  </si>
  <si>
    <t>ADR3-ADR4</t>
  </si>
  <si>
    <t>M-ADR1</t>
  </si>
  <si>
    <t>DeltaSyncSx</t>
  </si>
  <si>
    <t>Function</t>
  </si>
  <si>
    <t>Signal</t>
  </si>
  <si>
    <t>Expansion Header</t>
  </si>
  <si>
    <t>Top/Bottom Header</t>
  </si>
  <si>
    <t>CPU Port</t>
  </si>
  <si>
    <t>Remark</t>
  </si>
  <si>
    <t>A/D</t>
  </si>
  <si>
    <t>PC04</t>
  </si>
  <si>
    <t>PC05</t>
  </si>
  <si>
    <t>Y</t>
  </si>
  <si>
    <t>PA07</t>
  </si>
  <si>
    <t>PA08</t>
  </si>
  <si>
    <t>P25/F20</t>
  </si>
  <si>
    <t>P27/F19</t>
  </si>
  <si>
    <t>DEBUG DOUT</t>
  </si>
  <si>
    <t>H9</t>
  </si>
  <si>
    <t>H11</t>
  </si>
  <si>
    <t>H13</t>
  </si>
  <si>
    <t>PB01</t>
  </si>
  <si>
    <t>PB02</t>
  </si>
  <si>
    <t>PD03</t>
  </si>
  <si>
    <t>P12</t>
  </si>
  <si>
    <t>P10/F11</t>
  </si>
  <si>
    <t>P6/F13</t>
  </si>
  <si>
    <t>DIN</t>
  </si>
  <si>
    <t>BTN0</t>
  </si>
  <si>
    <t>H7</t>
  </si>
  <si>
    <t>PB00</t>
  </si>
  <si>
    <t>P4/F12</t>
  </si>
  <si>
    <t>UART/US1</t>
  </si>
  <si>
    <t>TxD</t>
  </si>
  <si>
    <t>RxD</t>
  </si>
  <si>
    <t>PA05</t>
  </si>
  <si>
    <t>PA06</t>
  </si>
  <si>
    <t>VCOM RTS (PA07)/CTS(PA08) disabled</t>
  </si>
  <si>
    <t>I2C0</t>
  </si>
  <si>
    <t>SDA</t>
  </si>
  <si>
    <t>H12</t>
  </si>
  <si>
    <t>H14</t>
  </si>
  <si>
    <t>P9/F6</t>
  </si>
  <si>
    <t>P11/F7</t>
  </si>
  <si>
    <t>H15</t>
  </si>
  <si>
    <t>H16</t>
  </si>
  <si>
    <t>PB03</t>
  </si>
  <si>
    <t>P13</t>
  </si>
  <si>
    <t>SCL</t>
  </si>
  <si>
    <t>SPI/US0</t>
  </si>
  <si>
    <t>MOSI</t>
  </si>
  <si>
    <t>MISO</t>
  </si>
  <si>
    <t>SCLK</t>
  </si>
  <si>
    <t>SPI</t>
  </si>
  <si>
    <t>H4</t>
  </si>
  <si>
    <t>H8</t>
  </si>
  <si>
    <t>PC00</t>
  </si>
  <si>
    <t>PC01</t>
  </si>
  <si>
    <t>PC02</t>
  </si>
  <si>
    <t>PA04</t>
  </si>
  <si>
    <t>P1/F16</t>
  </si>
  <si>
    <t>P3/P0</t>
  </si>
  <si>
    <t>P5/F15</t>
  </si>
  <si>
    <t>P22</t>
  </si>
  <si>
    <t>PWM</t>
  </si>
  <si>
    <t>PC06</t>
  </si>
  <si>
    <t>PA00</t>
  </si>
  <si>
    <t>P29/F17</t>
  </si>
  <si>
    <t>P14/F18</t>
  </si>
  <si>
    <t>Limited to 90kHz</t>
  </si>
  <si>
    <t>H10</t>
  </si>
  <si>
    <t>PC03</t>
  </si>
  <si>
    <t>P7</t>
  </si>
  <si>
    <t>SPI/PTI</t>
  </si>
  <si>
    <t>CLK</t>
  </si>
  <si>
    <t>DFRAME</t>
  </si>
  <si>
    <t>DOUT</t>
  </si>
  <si>
    <t>Future feature (EFR32 as transceiver)</t>
  </si>
  <si>
    <t>PD00</t>
  </si>
  <si>
    <t>PD01</t>
  </si>
  <si>
    <t>DEBUG</t>
  </si>
  <si>
    <t>PA01</t>
  </si>
  <si>
    <t>PA02</t>
  </si>
  <si>
    <t>PA03</t>
  </si>
  <si>
    <t>P16/F1</t>
  </si>
  <si>
    <t>P18/F0</t>
  </si>
  <si>
    <t>P20/F2</t>
  </si>
  <si>
    <t>TCK_SWCLK</t>
  </si>
  <si>
    <t>TMS_SWDIO</t>
  </si>
  <si>
    <t>TDO_SWO</t>
  </si>
  <si>
    <t>PD02</t>
  </si>
  <si>
    <t>ENABLE</t>
  </si>
  <si>
    <t>PB04</t>
  </si>
  <si>
    <t>P15/F5</t>
  </si>
  <si>
    <t>PC07</t>
  </si>
  <si>
    <t>Enbale onboard T&amp;H sensor</t>
  </si>
  <si>
    <t>P31/F14</t>
  </si>
  <si>
    <t>Check</t>
  </si>
  <si>
    <t>Delta</t>
  </si>
  <si>
    <t>A1</t>
  </si>
  <si>
    <t>TX (Master)</t>
  </si>
  <si>
    <t>gTX_tab[0]</t>
  </si>
  <si>
    <t>A1=A2</t>
  </si>
  <si>
    <t>TX (Slave)</t>
  </si>
  <si>
    <t>Master TX-RX</t>
  </si>
  <si>
    <t>A1(M)-B1(S)</t>
  </si>
  <si>
    <t>2*C(S)</t>
  </si>
  <si>
    <t>B1</t>
  </si>
  <si>
    <t>Recvd TX (from Slave)</t>
  </si>
  <si>
    <t>gRX_tab[0]</t>
  </si>
  <si>
    <t>B2-C</t>
  </si>
  <si>
    <t>Recvd TX (from Master)</t>
  </si>
  <si>
    <t>Slave TX-RX</t>
  </si>
  <si>
    <t>A1(S)-B1(M)</t>
  </si>
  <si>
    <t>2*C(M)</t>
  </si>
  <si>
    <t>TX Err</t>
  </si>
  <si>
    <t>gTX_tab[1]</t>
  </si>
  <si>
    <t>Master TX-Slave TX</t>
  </si>
  <si>
    <t>A1(M)-B1(M)</t>
  </si>
  <si>
    <t>E1(M)+C(M)</t>
  </si>
  <si>
    <t>D</t>
  </si>
  <si>
    <t>TX Timeout</t>
  </si>
  <si>
    <t>gTX_tab[2]</t>
  </si>
  <si>
    <t>Slave TX-Master RX</t>
  </si>
  <si>
    <t>A1(S)-B1(S)</t>
  </si>
  <si>
    <t>C(S)</t>
  </si>
  <si>
    <t>TX Invalid</t>
  </si>
  <si>
    <t>gTX_tab[5]</t>
  </si>
  <si>
    <t>Retransmit</t>
  </si>
  <si>
    <t>gTX_tab[3]</t>
  </si>
  <si>
    <t>RX Err</t>
  </si>
  <si>
    <t>gRX_tab[1]</t>
  </si>
  <si>
    <t>E1</t>
  </si>
  <si>
    <t>RX Timeout</t>
  </si>
  <si>
    <t>gRX_tab[2]</t>
  </si>
  <si>
    <t>E1=E2</t>
  </si>
  <si>
    <t>RX Invalid</t>
  </si>
  <si>
    <t>gRX_tab[5]</t>
  </si>
  <si>
    <t>RX Err CRC</t>
  </si>
  <si>
    <t>gRX_tab[6]</t>
  </si>
  <si>
    <t>C</t>
  </si>
  <si>
    <t>Data check</t>
  </si>
  <si>
    <t>gRX_tab[3]</t>
  </si>
  <si>
    <t>B2-B1</t>
  </si>
  <si>
    <t>C(S) = E1(M)-C(M)</t>
  </si>
  <si>
    <t>F1</t>
  </si>
  <si>
    <t>Cal request</t>
  </si>
  <si>
    <t>gCAL_tab[0]</t>
  </si>
  <si>
    <t>F1=F2</t>
  </si>
  <si>
    <t>Cal Err</t>
  </si>
  <si>
    <t>gCAL_tab[1]</t>
  </si>
  <si>
    <t>B2</t>
  </si>
  <si>
    <t>PACKET_RCVD</t>
  </si>
  <si>
    <t>B1+C</t>
  </si>
  <si>
    <t>A2(M)-B2(S)</t>
  </si>
  <si>
    <t>A2</t>
  </si>
  <si>
    <t>PACKET_SENT</t>
  </si>
  <si>
    <t>A2=A1</t>
  </si>
  <si>
    <t>A2(S)-B2(M)</t>
  </si>
  <si>
    <t>C(M)</t>
  </si>
  <si>
    <t>E2</t>
  </si>
  <si>
    <t>RX_SCHEDULED_RX_END</t>
  </si>
  <si>
    <t>E2=E1</t>
  </si>
  <si>
    <t>F2</t>
  </si>
  <si>
    <t>CAL_NEEDED</t>
  </si>
  <si>
    <t>F2=F1</t>
  </si>
  <si>
    <t>G</t>
  </si>
  <si>
    <t>FRAME_ERROR</t>
  </si>
  <si>
    <t>UNDERFLOW</t>
  </si>
  <si>
    <t>TIMEOUT_RX</t>
  </si>
  <si>
    <t>TIMEOUT_TX</t>
  </si>
  <si>
    <t>ADDR</t>
  </si>
  <si>
    <t>CH_DATA_X</t>
  </si>
  <si>
    <t>0x00</t>
  </si>
  <si>
    <t>Invalid</t>
  </si>
  <si>
    <t>0x01</t>
  </si>
  <si>
    <t>0x64</t>
  </si>
  <si>
    <t>…</t>
  </si>
  <si>
    <t>Slave #1</t>
  </si>
  <si>
    <t>Slave #100</t>
  </si>
  <si>
    <t>0x65</t>
  </si>
  <si>
    <t>0x7E</t>
  </si>
  <si>
    <t>0x7F</t>
  </si>
  <si>
    <t>0x02</t>
  </si>
  <si>
    <t>0x03</t>
  </si>
  <si>
    <t>Cell current</t>
  </si>
  <si>
    <t>Cell voltage</t>
  </si>
  <si>
    <t>Calibration</t>
  </si>
  <si>
    <t>Data</t>
  </si>
  <si>
    <t>Service</t>
  </si>
  <si>
    <t>Reserved</t>
  </si>
  <si>
    <t>Critical error</t>
  </si>
  <si>
    <t>Warning</t>
  </si>
  <si>
    <t>Error</t>
  </si>
  <si>
    <t>From</t>
  </si>
  <si>
    <t>To</t>
  </si>
  <si>
    <t>Preamble</t>
  </si>
  <si>
    <t>Payload</t>
  </si>
  <si>
    <t>CRC</t>
  </si>
  <si>
    <t>&lt;---------6---------&gt;</t>
  </si>
  <si>
    <t>SYNC</t>
  </si>
  <si>
    <t>ACQ</t>
  </si>
  <si>
    <t>DATA</t>
  </si>
  <si>
    <t>Synchro</t>
  </si>
  <si>
    <t>Payload definition</t>
  </si>
  <si>
    <t>bytes</t>
  </si>
  <si>
    <t>DATA#1</t>
  </si>
  <si>
    <t>DATA#2</t>
  </si>
  <si>
    <t>DATA#3</t>
  </si>
  <si>
    <t>DATA#4</t>
  </si>
  <si>
    <t>DATA#97</t>
  </si>
  <si>
    <t>DATA#98</t>
  </si>
  <si>
    <t>DATA#99</t>
  </si>
  <si>
    <t>DATA#100</t>
  </si>
  <si>
    <t>&lt;---wait---&gt;</t>
  </si>
  <si>
    <t>Master ---&gt;</t>
  </si>
  <si>
    <t>Slave#1 --&gt;</t>
  </si>
  <si>
    <t>Slave#2 --&gt;</t>
  </si>
  <si>
    <t>Slave#3 --&gt;</t>
  </si>
  <si>
    <t>Slave#4 --&gt;</t>
  </si>
  <si>
    <t>Slave#97 --&gt;</t>
  </si>
  <si>
    <t>Slave#98 --&gt;</t>
  </si>
  <si>
    <t>Slave#99 --&gt;</t>
  </si>
  <si>
    <t>Slave#100 -&gt;</t>
  </si>
  <si>
    <t>HANDLE</t>
  </si>
  <si>
    <t>Counter</t>
  </si>
  <si>
    <t>Extended status</t>
  </si>
  <si>
    <t>Radio</t>
  </si>
  <si>
    <t>Phase</t>
  </si>
  <si>
    <t>IDLE</t>
  </si>
  <si>
    <t>&lt;---RX--------------------------------------------------&gt;</t>
  </si>
  <si>
    <t>&lt;---TX SCHEDULE---------------------------------------------------------------&gt;</t>
  </si>
  <si>
    <t>&lt;---RX---&gt;</t>
  </si>
  <si>
    <t>&lt;---TX---&gt;</t>
  </si>
  <si>
    <t>&lt;---RX------------------------------------------------------------------------------------------------------------------------------------------------------&gt;</t>
  </si>
  <si>
    <t>&lt;---RX---------------------------------------------------------------&gt;</t>
  </si>
  <si>
    <t>TX-Error</t>
  </si>
  <si>
    <t>RX-Error</t>
  </si>
  <si>
    <t>&lt;---RX------------------------------------------------------------------------------------------------------------------------------------------&gt;</t>
  </si>
  <si>
    <t>EFR32xG22 Slot Application</t>
  </si>
  <si>
    <t>Phases</t>
  </si>
  <si>
    <t>Timing</t>
  </si>
  <si>
    <t>Exceptions</t>
  </si>
  <si>
    <t>Radio message structure</t>
  </si>
  <si>
    <t>&lt;---RX---------------------------------------------------------------------------------------------------------------------------------------------------------------------------------&gt;</t>
  </si>
  <si>
    <t>&lt;-------40-------&gt;</t>
  </si>
  <si>
    <t>bits</t>
  </si>
  <si>
    <t>&lt;-16-&gt;</t>
  </si>
  <si>
    <t>Radio STOP/Transition</t>
  </si>
  <si>
    <t>Radio START/Transition</t>
  </si>
  <si>
    <t>(Paylod point of view)</t>
  </si>
  <si>
    <t>Radio sequences</t>
  </si>
  <si>
    <t>TX / RX / Errors / Transitions</t>
  </si>
  <si>
    <t>ADC / DigInp / ADC_I2C / Radio cmd</t>
  </si>
  <si>
    <t>Acquisitions sequence + critical actions</t>
  </si>
  <si>
    <t>Processing algorithms + outputs</t>
  </si>
  <si>
    <t>DigOut / PWM</t>
  </si>
  <si>
    <t>Idle</t>
  </si>
  <si>
    <t>Idle sequence</t>
  </si>
  <si>
    <t>Errors</t>
  </si>
  <si>
    <t>---&gt; TX</t>
  </si>
  <si>
    <t>---&gt; RX</t>
  </si>
  <si>
    <t>Counter_Slave</t>
  </si>
  <si>
    <t>Common definition</t>
  </si>
  <si>
    <t>Error ADC</t>
  </si>
  <si>
    <t>Error PWM</t>
  </si>
  <si>
    <t>Error Radio</t>
  </si>
  <si>
    <t>Diagnostics</t>
  </si>
  <si>
    <t>Error Supply</t>
  </si>
  <si>
    <t>State machine</t>
  </si>
  <si>
    <t>x</t>
  </si>
  <si>
    <t>Msg sent</t>
  </si>
  <si>
    <t>Switch to RX</t>
  </si>
  <si>
    <t>Radio calibration requested</t>
  </si>
  <si>
    <t>Data request received</t>
  </si>
  <si>
    <t>Error during RX</t>
  </si>
  <si>
    <t>Error during TX</t>
  </si>
  <si>
    <t>Data request timeout</t>
  </si>
  <si>
    <t>---X</t>
  </si>
  <si>
    <t>---&gt;</t>
  </si>
  <si>
    <t>V</t>
  </si>
  <si>
    <t>1)</t>
  </si>
  <si>
    <t>?</t>
  </si>
  <si>
    <t>VCOM_RTS disabled</t>
  </si>
  <si>
    <t>VCOM_CTS disabled</t>
  </si>
  <si>
    <t>X</t>
  </si>
  <si>
    <t>&lt;-----see specs-----&gt;</t>
  </si>
  <si>
    <t>&lt;---wait schedule TX-------------------------------------------------------------------&gt;</t>
  </si>
  <si>
    <t>&lt;---wait schedule TX-----------------------------------------------------------------------------------&gt;</t>
  </si>
  <si>
    <t>&lt;---wait schedule TX---------------------------------------------------------------------------------------------------&gt;</t>
  </si>
  <si>
    <t>&lt;---wait schedule TX-------------------------------------------------------------------------------------------------------------------&gt;</t>
  </si>
  <si>
    <t>&lt;---wait schedule TX-------------------&gt;</t>
  </si>
  <si>
    <t>&lt;---wait schedule TX---&gt;</t>
  </si>
  <si>
    <t>SPI 1Mbps</t>
  </si>
  <si>
    <t>Single A/D</t>
  </si>
  <si>
    <t>Debug/Download</t>
  </si>
  <si>
    <t>Implemented</t>
  </si>
  <si>
    <t>Exp. Header</t>
  </si>
  <si>
    <t>N</t>
  </si>
  <si>
    <t>H6</t>
  </si>
  <si>
    <t>Misc</t>
  </si>
  <si>
    <r>
      <t>Pin Mapping Slot -</t>
    </r>
    <r>
      <rPr>
        <b/>
        <u/>
        <sz val="14"/>
        <color rgb="FFFF0000"/>
        <rFont val="Calibri"/>
        <family val="2"/>
        <scheme val="minor"/>
      </rPr>
      <t xml:space="preserve"> Test Daughter Board </t>
    </r>
    <r>
      <rPr>
        <b/>
        <u/>
        <sz val="14"/>
        <color theme="1"/>
        <rFont val="Calibri"/>
        <family val="2"/>
        <scheme val="minor"/>
      </rPr>
      <t>EFR32xG22 (BRD4183A - QFN 32 pin)</t>
    </r>
  </si>
  <si>
    <t>LFXTAL</t>
  </si>
  <si>
    <t>Spare</t>
  </si>
  <si>
    <t>P19/F9</t>
  </si>
  <si>
    <t>P21/F8</t>
  </si>
  <si>
    <t>VCOM CTS</t>
  </si>
  <si>
    <t>Button 0</t>
  </si>
  <si>
    <t>N/A (Slave)</t>
  </si>
  <si>
    <t>LF 32.768kHz Is used?</t>
  </si>
  <si>
    <t>CS_DAC</t>
  </si>
  <si>
    <t>AD3</t>
  </si>
  <si>
    <t>Ucell</t>
  </si>
  <si>
    <t>Iderive</t>
  </si>
  <si>
    <t>VRefExt</t>
  </si>
  <si>
    <t>Not used</t>
  </si>
  <si>
    <t>Enable SPI DAC</t>
  </si>
  <si>
    <t>I2C</t>
  </si>
  <si>
    <t>PTI</t>
  </si>
  <si>
    <t>Internal: Temp, VDD, Vref</t>
  </si>
  <si>
    <t>Internal: Temp, VDD</t>
  </si>
  <si>
    <t>Enable SPI COM CPU</t>
  </si>
  <si>
    <t>CS_CPU</t>
  </si>
  <si>
    <t>4,5,6</t>
  </si>
  <si>
    <t>1,2</t>
  </si>
  <si>
    <t>No Dinp</t>
  </si>
  <si>
    <t>No PWM</t>
  </si>
  <si>
    <t>LED/Debug Dout</t>
  </si>
  <si>
    <t>No PTI</t>
  </si>
  <si>
    <t>LED#1/Debug Dout#1</t>
  </si>
  <si>
    <t>LED#3/Debug Dout#3</t>
  </si>
  <si>
    <t>No LED#3/Debug Dout#3</t>
  </si>
  <si>
    <t>Pin Mapping MASTER/SLAVE EFR32xG22 (BRD4182A - QFN 40 pin)</t>
  </si>
  <si>
    <t>Pin Mapping SLAVE EFR32xG22 (BRD4183A - QFN 32 pin)</t>
  </si>
  <si>
    <t>Pin Mapping SLAVE (EFR32MG22C224F512IM32 - QFN 32 pin)</t>
  </si>
  <si>
    <t>Pin Mapping MASTER (EFR32MG22C224F512IM32 - QFN 32 pin)</t>
  </si>
  <si>
    <t>TimeSlot</t>
  </si>
  <si>
    <t>Incl. acqusition ADC et I2C (= 112 us)</t>
  </si>
  <si>
    <t>CS_ADC</t>
  </si>
  <si>
    <t>Architecture</t>
  </si>
  <si>
    <t>Detail</t>
  </si>
  <si>
    <t>Versions</t>
  </si>
  <si>
    <t>SW</t>
  </si>
  <si>
    <t>VER</t>
  </si>
  <si>
    <t>REV</t>
  </si>
  <si>
    <t>HW</t>
  </si>
  <si>
    <t>OFFSET</t>
  </si>
  <si>
    <t>FACTOR</t>
  </si>
  <si>
    <t>NAME</t>
  </si>
  <si>
    <t>See C2S5</t>
  </si>
  <si>
    <t>Object</t>
  </si>
  <si>
    <t>ObjectID</t>
  </si>
  <si>
    <t>Struct</t>
  </si>
  <si>
    <t>Member</t>
  </si>
  <si>
    <t>Format</t>
  </si>
  <si>
    <t>Default Value</t>
  </si>
  <si>
    <t>Radio Network</t>
  </si>
  <si>
    <t>CFG</t>
  </si>
  <si>
    <t>CELL_U</t>
  </si>
  <si>
    <t>UNIQUE_ID</t>
  </si>
  <si>
    <t>POS_IN_TAB</t>
  </si>
  <si>
    <t>SLOT_TIME</t>
  </si>
  <si>
    <t>IS_MASTER</t>
  </si>
  <si>
    <t>bool</t>
  </si>
  <si>
    <t>uint8_t</t>
  </si>
  <si>
    <t>uint16_t</t>
  </si>
  <si>
    <t>uint32_t</t>
  </si>
  <si>
    <t>uint64_t</t>
  </si>
  <si>
    <t>char[10]</t>
  </si>
  <si>
    <t>UPD_DATE_TIME</t>
  </si>
  <si>
    <t>time_t</t>
  </si>
  <si>
    <t>float</t>
  </si>
  <si>
    <t>12 bytes</t>
  </si>
  <si>
    <t>36 bytes</t>
  </si>
  <si>
    <t>char[4]</t>
  </si>
  <si>
    <t>Compilation</t>
  </si>
  <si>
    <t>Current Value</t>
  </si>
  <si>
    <t>0x0fe00000</t>
  </si>
  <si>
    <t>COMPILE</t>
  </si>
  <si>
    <t>PRINT_TX</t>
  </si>
  <si>
    <t>PRINT_RX</t>
  </si>
  <si>
    <t>PRINT_EVENTS</t>
  </si>
  <si>
    <t>PRINT_ERR_L1</t>
  </si>
  <si>
    <t>PRINT_ERR_L2</t>
  </si>
  <si>
    <t>PRINT_INFO</t>
  </si>
  <si>
    <t>PRINT_STAT</t>
  </si>
  <si>
    <t>TRANSITION_BEST</t>
  </si>
  <si>
    <t>PRINT_RSSI_LQI</t>
  </si>
  <si>
    <t>Counters</t>
  </si>
  <si>
    <t>RUN</t>
  </si>
  <si>
    <t>CHARGE</t>
  </si>
  <si>
    <t>ERRORS</t>
  </si>
  <si>
    <t>NB</t>
  </si>
  <si>
    <t>TOTAL_TIME</t>
  </si>
  <si>
    <t>Measures</t>
  </si>
  <si>
    <t>FIRST_TIME</t>
  </si>
  <si>
    <t>LAST_TIME</t>
  </si>
  <si>
    <t>DIAG</t>
  </si>
  <si>
    <t>SERVICE</t>
  </si>
  <si>
    <t>16 bytes</t>
  </si>
  <si>
    <t>INT_RESISTOR</t>
  </si>
  <si>
    <t>START_VAL</t>
  </si>
  <si>
    <t>CURRENT_VAL</t>
  </si>
  <si>
    <t>RADIO</t>
  </si>
  <si>
    <t>LOOP_TIME_MIN</t>
  </si>
  <si>
    <t>LOOP_TIME_MAX</t>
  </si>
  <si>
    <t>TX_ERR_RATE</t>
  </si>
  <si>
    <t>RX_ERR_RATE</t>
  </si>
  <si>
    <t>RSSI_MIN</t>
  </si>
  <si>
    <t>RSSI_MAX</t>
  </si>
  <si>
    <t>LQI_MIN</t>
  </si>
  <si>
    <t>LQI_MAX</t>
  </si>
  <si>
    <t>CAL_REQ</t>
  </si>
  <si>
    <t>RX_MAX_TO</t>
  </si>
  <si>
    <t>52 bytes</t>
  </si>
  <si>
    <t>LOOP_TIME_AVG</t>
  </si>
  <si>
    <t>AVG_VAL</t>
  </si>
  <si>
    <t>RSSI_AVG</t>
  </si>
  <si>
    <t>LQI_AVG</t>
  </si>
  <si>
    <t>CELL</t>
  </si>
  <si>
    <t>U_MIN</t>
  </si>
  <si>
    <t>U_MAX</t>
  </si>
  <si>
    <t>U_AVG</t>
  </si>
  <si>
    <t>TEMP_MIN</t>
  </si>
  <si>
    <t>TEMP_MAX</t>
  </si>
  <si>
    <t>TEMP_AVG</t>
  </si>
  <si>
    <t>24 bytes</t>
  </si>
  <si>
    <t>88 bytes</t>
  </si>
  <si>
    <t>32 bytes</t>
  </si>
  <si>
    <t>96 bytes</t>
  </si>
  <si>
    <t>8 bytes</t>
  </si>
  <si>
    <t>bitfiled uint32_t</t>
  </si>
  <si>
    <t>0x0fe0000C</t>
  </si>
  <si>
    <t>0x0fe00030</t>
  </si>
  <si>
    <t>0x0fe0003C</t>
  </si>
  <si>
    <t>--</t>
  </si>
  <si>
    <t>Page Size: 8 kB</t>
  </si>
  <si>
    <t>Start Addr: 0x74000</t>
  </si>
  <si>
    <t>End Addr: 0x7e000</t>
  </si>
  <si>
    <t>Size: 40960 bytes</t>
  </si>
  <si>
    <t>Usage: 220 bytes</t>
  </si>
  <si>
    <t>Cache: 200 bytes</t>
  </si>
  <si>
    <t>Max object size: 254 bytes</t>
  </si>
  <si>
    <t>Page Size: 1 kB (?)</t>
  </si>
  <si>
    <t>Start Addr: 0x0fe00000</t>
  </si>
  <si>
    <t>End Addr: 0x0fe00400</t>
  </si>
  <si>
    <t>Size: 1024 bytes</t>
  </si>
  <si>
    <t>Usage: 68 bytes</t>
  </si>
  <si>
    <t>UD Bank</t>
  </si>
  <si>
    <t>NVM3 Region</t>
  </si>
  <si>
    <t>2)</t>
  </si>
  <si>
    <t>CS_TEMP</t>
  </si>
  <si>
    <t>Enable SPI Temp</t>
  </si>
  <si>
    <t>Not implemented</t>
  </si>
  <si>
    <t>MOSI, SPI 1.6 Mbps (max 19 Mbps)</t>
  </si>
  <si>
    <t>CS, SPI 1.6 Mbps (max 19 Mbps)</t>
  </si>
  <si>
    <t>SCLK, SPI 1.6 Mbps (max 19 Mbps)</t>
  </si>
  <si>
    <t>SPI 1Mbps?</t>
  </si>
  <si>
    <t>SPI mode Master</t>
  </si>
  <si>
    <t>SPI mode Slave</t>
  </si>
  <si>
    <t>ALARM_TEMP</t>
  </si>
  <si>
    <t>1 bit = 2.0 mA / Offset = 0 mA</t>
  </si>
  <si>
    <t>Non signed 12 bits (0-4095/0xFFF)</t>
  </si>
  <si>
    <t>Non signed 8 bits (0-255/0xFF)</t>
  </si>
  <si>
    <t>[2.153V … 4.2000V]</t>
  </si>
  <si>
    <t>OOR = [0xFFF]</t>
  </si>
  <si>
    <t>OOR = [0xFF]</t>
  </si>
  <si>
    <t>1 bit = 0.5 mV / Offset = 2.153V</t>
  </si>
  <si>
    <t>[0.0 mA … +508 mA]</t>
  </si>
  <si>
    <t>Cons Cell Voltage (Derive Current)</t>
  </si>
  <si>
    <t>Cons Heater</t>
  </si>
  <si>
    <t>Cons Transfer Energy</t>
  </si>
  <si>
    <t>1 bit = 0.5% / Offset = 0 %</t>
  </si>
  <si>
    <t>OOR = [200..255]</t>
  </si>
  <si>
    <t>[0.0 % … 100.0 %]</t>
  </si>
  <si>
    <t>1 bit = xxx / Offset = xxx</t>
  </si>
  <si>
    <t>OOR = [0xXXX]</t>
  </si>
  <si>
    <t>[xxx … xxx]</t>
  </si>
  <si>
    <t>0x00&gt;&gt;0x3F&gt;0x00&gt;&gt; …</t>
  </si>
  <si>
    <t>Slave#</t>
  </si>
  <si>
    <t>Time Slot [ms]</t>
  </si>
  <si>
    <t>Period [ms]</t>
  </si>
  <si>
    <t>Master#</t>
  </si>
  <si>
    <t>CPU VDD</t>
  </si>
  <si>
    <t>CPU Temp</t>
  </si>
  <si>
    <t>RSSI/LQI</t>
  </si>
  <si>
    <t>TX_ERR/RX_ERR</t>
  </si>
  <si>
    <t>Error Temp</t>
  </si>
  <si>
    <t>Error Heat</t>
  </si>
  <si>
    <t>Error SPI</t>
  </si>
  <si>
    <t>No calibration</t>
  </si>
  <si>
    <t>CH_DATA_3 = CPU_VDD</t>
  </si>
  <si>
    <t>CH_DATA_4 = CPU_VREF</t>
  </si>
  <si>
    <t>CH_DATA_5 = CPU_TEMP</t>
  </si>
  <si>
    <t>Cell temperature / Non signed 12 bits (0-4095/0x7FF)</t>
  </si>
  <si>
    <t>CPU VDD / Non signed 12 bits (0-4095/0x7FF)</t>
  </si>
  <si>
    <t>1 bit = xxx / Offset = 0V / [0V… xxxV ] / OOR = [0xFFF]</t>
  </si>
  <si>
    <t>CPU Vref Int. / Non signed 12 bits (0-4095/0x7FF)</t>
  </si>
  <si>
    <t>CPU temperature / Non signed 12 bits (0-4095/0x7FF)</t>
  </si>
  <si>
    <t>RSSI: 1 bit = 0.4 dBm / Offset = xx / [-xx… 20 dBm ] / OOR = N/A</t>
  </si>
  <si>
    <t>TX_ERR rate (MSB) &amp; RX_ERR rate (LSB) / Non signed 6 bits (0-64/0x3F)</t>
  </si>
  <si>
    <t>RSSI (MSB) &amp; LQI (LSB) / Non signed 6 bits (0-63/0x3F)</t>
  </si>
  <si>
    <t>LQI: 1 bit = N/A / Offset = 0 / [0… 63] / OOR = N/A</t>
  </si>
  <si>
    <t>TX_ERR: 1 bit = 0.01% / Offset = 0% / [0 … 0.62%] / OOR = [0x3F]</t>
  </si>
  <si>
    <t>RX_ERR: 1 bit = 0.01% / Offset = 0% / [0 … 0.62%] / OOR = [0x3F]</t>
  </si>
  <si>
    <t>Version Hard</t>
  </si>
  <si>
    <t>Revision Hard</t>
  </si>
  <si>
    <t>Version Soft</t>
  </si>
  <si>
    <t>Revision Soft</t>
  </si>
  <si>
    <t>Sync TimeOut [ms]</t>
  </si>
  <si>
    <t>Time Slot [us]</t>
  </si>
  <si>
    <t>1 bit = 0.05°C / Offset = -60 °C / [-60°C … 144.7°C ] / OOR = [0xFFF]</t>
  </si>
  <si>
    <t>R/W</t>
  </si>
  <si>
    <t>&lt;1&gt;</t>
  </si>
  <si>
    <t>0/1</t>
  </si>
  <si>
    <t>Read</t>
  </si>
  <si>
    <t>Write</t>
  </si>
  <si>
    <t>Diagnostic/Service</t>
  </si>
  <si>
    <t>-&gt;</t>
  </si>
  <si>
    <t>[0x7F] Master addr</t>
  </si>
  <si>
    <t>[0x01-0x64] Slave addr</t>
  </si>
  <si>
    <t>N/A</t>
  </si>
  <si>
    <t>BYTE_3</t>
  </si>
  <si>
    <t>BYTE_2</t>
  </si>
  <si>
    <t>BYTE_1</t>
  </si>
  <si>
    <t>BYTE_0</t>
  </si>
  <si>
    <t>CMD</t>
  </si>
  <si>
    <t>CHANNEL</t>
  </si>
  <si>
    <t>Slave    ---&gt;</t>
  </si>
  <si>
    <t>CH = 0x00</t>
  </si>
  <si>
    <t>CH = 0x01</t>
  </si>
  <si>
    <t>CH = 0x02</t>
  </si>
  <si>
    <t>CH = 0x03</t>
  </si>
  <si>
    <t>Read specified factor/offset channel from all Slaves</t>
  </si>
  <si>
    <t>Write specified factor/offset channel to all Slaves</t>
  </si>
  <si>
    <t>Read specified factor/offset channel from specified Slave</t>
  </si>
  <si>
    <t>Write specified factor/offset channel to specified Slave</t>
  </si>
  <si>
    <t>Send specified factor/offset channel to Master</t>
  </si>
  <si>
    <t>(*)</t>
  </si>
  <si>
    <t>Reserved (0x00000000)</t>
  </si>
  <si>
    <t>Reserved (0.0)</t>
  </si>
  <si>
    <t>Not applicable</t>
  </si>
  <si>
    <t>&lt;----------7-----------&gt;</t>
  </si>
  <si>
    <t>&lt;--2--&gt;</t>
  </si>
  <si>
    <t>&lt;--------6---------&gt;</t>
  </si>
  <si>
    <t>&lt;------------8------------&gt;</t>
  </si>
  <si>
    <t>CPU_VDD</t>
  </si>
  <si>
    <t>CPU_VREF</t>
  </si>
  <si>
    <t>CPU_TEMP</t>
  </si>
  <si>
    <t>CH_DATA_7 = TX_ERR_RX_ERR</t>
  </si>
  <si>
    <t>CH_DATA_6 = RSSI_LQI</t>
  </si>
  <si>
    <t>CH_DATA_2 = CELL_TEMP</t>
  </si>
  <si>
    <t>CH_DATA_1 = COUNTER_SLAVE</t>
  </si>
  <si>
    <t>CH_DATA_0 = STATUS_2</t>
  </si>
  <si>
    <t>STATUS_1</t>
  </si>
  <si>
    <t>CONS_CELL_VOLTAGE</t>
  </si>
  <si>
    <t>CONS_HEAT</t>
  </si>
  <si>
    <t>CONS_XFER_ENERGY</t>
  </si>
  <si>
    <t>&lt;-------------------12------------------&gt;</t>
  </si>
  <si>
    <t>Sync acqusitions on all Slaves and start scheduled replies from all Slaves</t>
  </si>
  <si>
    <t>Read last {CONS_CELL_VOLTAGE; CONS_XFER_ENERGY; CONS_HEAT} from all Slaves</t>
  </si>
  <si>
    <t>Read last {CONS_CELL_VOLTAGE; CONS_XFER_ENERGY; CONS_HEAT} from specified Slave</t>
  </si>
  <si>
    <t>Start acqusitions on specified Slave and immediate reply from specified Slave</t>
  </si>
  <si>
    <t>&lt;---3----&gt;</t>
  </si>
  <si>
    <t>CELL_VOLTAGE</t>
  </si>
  <si>
    <t>CELL_CURRENT</t>
  </si>
  <si>
    <t>Calibration/Setup-Info</t>
  </si>
  <si>
    <t>Setup-Info</t>
  </si>
  <si>
    <t>Scheduled data reply from each Slave</t>
  </si>
  <si>
    <t>--------------------------------------------------------------&gt;</t>
  </si>
  <si>
    <t>Cell tempERATURE</t>
  </si>
  <si>
    <t>CELL_TEMP</t>
  </si>
  <si>
    <t>STATUS_2</t>
  </si>
  <si>
    <t>CPU Vref internal</t>
  </si>
  <si>
    <t>CH = 0x04</t>
  </si>
  <si>
    <t>CH = 0x05</t>
  </si>
  <si>
    <t>CH = 0x06</t>
  </si>
  <si>
    <t>CH = 0x07</t>
  </si>
  <si>
    <t>(13)</t>
  </si>
  <si>
    <t>(6)</t>
  </si>
  <si>
    <t>(3)</t>
  </si>
  <si>
    <t>(4)</t>
  </si>
  <si>
    <t>(8)</t>
  </si>
  <si>
    <t>(2)</t>
  </si>
  <si>
    <t>(1)</t>
  </si>
  <si>
    <t>(8 -&gt; 1xW32)</t>
  </si>
  <si>
    <t>(24 x W32)</t>
  </si>
  <si>
    <t>(22x W32)</t>
  </si>
  <si>
    <t>(3x W32)</t>
  </si>
  <si>
    <t>(7 -&gt; 3x W32)</t>
  </si>
  <si>
    <t>(8 -&gt; 6x W32)</t>
  </si>
  <si>
    <t>0x01 (Info)</t>
  </si>
  <si>
    <t>0x01 (Setup)</t>
  </si>
  <si>
    <t>0x01 (Cal)</t>
  </si>
  <si>
    <t>0x03 (Diag)</t>
  </si>
  <si>
    <t>Read specified data channel from all Slaves</t>
  </si>
  <si>
    <t>Read specified data channel from specified Slave</t>
  </si>
  <si>
    <t>Write specified data channel to specified Slave</t>
  </si>
  <si>
    <t>CH = 0x08</t>
  </si>
  <si>
    <t>CH = 0x09</t>
  </si>
  <si>
    <t>CH = 0x0A</t>
  </si>
  <si>
    <t>CH = 0x0B</t>
  </si>
  <si>
    <t>CH = 0x0C</t>
  </si>
  <si>
    <t>CH = 0x0D</t>
  </si>
  <si>
    <t>CH = 0x0E</t>
  </si>
  <si>
    <t>CH = 0x7F</t>
  </si>
  <si>
    <r>
      <t xml:space="preserve">FACT_CELL_VOLTAGE </t>
    </r>
    <r>
      <rPr>
        <sz val="11"/>
        <color theme="4" tint="-0.249977111117893"/>
        <rFont val="Calibri"/>
        <family val="2"/>
        <scheme val="minor"/>
      </rPr>
      <t>(Def Val = 1.0)</t>
    </r>
  </si>
  <si>
    <r>
      <t>OFFSET_CELL_VOLTAGE</t>
    </r>
    <r>
      <rPr>
        <sz val="11"/>
        <color theme="4" tint="-0.249977111117893"/>
        <rFont val="Calibri"/>
        <family val="2"/>
        <scheme val="minor"/>
      </rPr>
      <t xml:space="preserve"> (Def Val = 0.0)</t>
    </r>
  </si>
  <si>
    <t>CH = 0x0F</t>
  </si>
  <si>
    <r>
      <t>READ_ALL</t>
    </r>
    <r>
      <rPr>
        <b/>
        <sz val="10"/>
        <color theme="4" tint="-0.249977111117893"/>
        <rFont val="Calibri"/>
        <family val="2"/>
        <scheme val="minor"/>
      </rPr>
      <t xml:space="preserve"> </t>
    </r>
    <r>
      <rPr>
        <sz val="10"/>
        <color theme="4" tint="-0.249977111117893"/>
        <rFont val="Calibri"/>
        <family val="2"/>
        <scheme val="minor"/>
      </rPr>
      <t>(</t>
    </r>
    <r>
      <rPr>
        <sz val="10"/>
        <color rgb="FF00B050"/>
        <rFont val="Calibri"/>
        <family val="2"/>
        <scheme val="minor"/>
      </rPr>
      <t>READ</t>
    </r>
    <r>
      <rPr>
        <sz val="10"/>
        <color theme="4" tint="-0.249977111117893"/>
        <rFont val="Calibri"/>
        <family val="2"/>
        <scheme val="minor"/>
      </rPr>
      <t xml:space="preserve">/0x0A0A0A0A) </t>
    </r>
    <r>
      <rPr>
        <sz val="10"/>
        <color theme="1"/>
        <rFont val="Calibri"/>
        <family val="2"/>
        <scheme val="minor"/>
      </rPr>
      <t>or</t>
    </r>
    <r>
      <rPr>
        <b/>
        <sz val="10"/>
        <color theme="1"/>
        <rFont val="Calibri"/>
        <family val="2"/>
        <scheme val="minor"/>
      </rPr>
      <t xml:space="preserve"> RESET_ALL_TO_DEF_VAL(</t>
    </r>
    <r>
      <rPr>
        <sz val="10"/>
        <color theme="4" tint="-0.249977111117893"/>
        <rFont val="Calibri"/>
        <family val="2"/>
        <scheme val="minor"/>
      </rPr>
      <t xml:space="preserve"> </t>
    </r>
    <r>
      <rPr>
        <sz val="10"/>
        <color rgb="FF00B050"/>
        <rFont val="Calibri"/>
        <family val="2"/>
        <scheme val="minor"/>
      </rPr>
      <t>WRITE</t>
    </r>
    <r>
      <rPr>
        <sz val="10"/>
        <color theme="4" tint="-0.249977111117893"/>
        <rFont val="Calibri"/>
        <family val="2"/>
        <scheme val="minor"/>
      </rPr>
      <t>/0x50505050)</t>
    </r>
  </si>
  <si>
    <t>Reserved (0x0000)</t>
  </si>
  <si>
    <t>Reserved (0x000000)</t>
  </si>
  <si>
    <t>Project Name (string 4 chars)</t>
  </si>
  <si>
    <t>[2x uint8 + 1x uint16]</t>
  </si>
  <si>
    <t>[4x uint8]</t>
  </si>
  <si>
    <t>[uint32]</t>
  </si>
  <si>
    <t>[4x char (uint8)]</t>
  </si>
  <si>
    <t>In CAN message for Master, add Sync Period [us] (uint16)</t>
  </si>
  <si>
    <r>
      <t>READ OLD SLAVE  ADDR</t>
    </r>
    <r>
      <rPr>
        <b/>
        <sz val="10"/>
        <color theme="4" tint="-0.249977111117893"/>
        <rFont val="Calibri"/>
        <family val="2"/>
        <scheme val="minor"/>
      </rPr>
      <t xml:space="preserve"> </t>
    </r>
    <r>
      <rPr>
        <sz val="10"/>
        <color theme="4" tint="-0.249977111117893"/>
        <rFont val="Calibri"/>
        <family val="2"/>
        <scheme val="minor"/>
      </rPr>
      <t>(</t>
    </r>
    <r>
      <rPr>
        <sz val="10"/>
        <color rgb="FF00B050"/>
        <rFont val="Calibri"/>
        <family val="2"/>
        <scheme val="minor"/>
      </rPr>
      <t>READ</t>
    </r>
    <r>
      <rPr>
        <sz val="10"/>
        <color theme="4" tint="-0.249977111117893"/>
        <rFont val="Calibri"/>
        <family val="2"/>
        <scheme val="minor"/>
      </rPr>
      <t xml:space="preserve">/0x00) </t>
    </r>
    <r>
      <rPr>
        <sz val="10"/>
        <color theme="1"/>
        <rFont val="Calibri"/>
        <family val="2"/>
        <scheme val="minor"/>
      </rPr>
      <t>or</t>
    </r>
    <r>
      <rPr>
        <b/>
        <sz val="10"/>
        <color theme="1"/>
        <rFont val="Calibri"/>
        <family val="2"/>
        <scheme val="minor"/>
      </rPr>
      <t xml:space="preserve"> RESET SLAVE ADDR TO DEF VAL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0070C0"/>
        <rFont val="Calibri"/>
        <family val="2"/>
        <scheme val="minor"/>
      </rPr>
      <t>(</t>
    </r>
    <r>
      <rPr>
        <sz val="10"/>
        <color rgb="FF00B050"/>
        <rFont val="Calibri"/>
        <family val="2"/>
        <scheme val="minor"/>
      </rPr>
      <t>WRITE</t>
    </r>
    <r>
      <rPr>
        <sz val="10"/>
        <color theme="4" tint="-0.249977111117893"/>
        <rFont val="Calibri"/>
        <family val="2"/>
        <scheme val="minor"/>
      </rPr>
      <t xml:space="preserve">/0x00) </t>
    </r>
    <r>
      <rPr>
        <sz val="10"/>
        <rFont val="Calibri"/>
        <family val="2"/>
        <scheme val="minor"/>
      </rPr>
      <t xml:space="preserve">or </t>
    </r>
    <r>
      <rPr>
        <b/>
        <sz val="10"/>
        <rFont val="Calibri"/>
        <family val="2"/>
        <scheme val="minor"/>
      </rPr>
      <t>WRITE NEW SLAVE ADDR</t>
    </r>
    <r>
      <rPr>
        <sz val="10"/>
        <rFont val="Calibri"/>
        <family val="2"/>
        <scheme val="minor"/>
      </rPr>
      <t xml:space="preserve"> (</t>
    </r>
    <r>
      <rPr>
        <sz val="10"/>
        <color rgb="FF00B050"/>
        <rFont val="Calibri"/>
        <family val="2"/>
        <scheme val="minor"/>
      </rPr>
      <t>WRITE</t>
    </r>
    <r>
      <rPr>
        <sz val="10"/>
        <rFont val="Calibri"/>
        <family val="2"/>
        <scheme val="minor"/>
      </rPr>
      <t>/</t>
    </r>
    <r>
      <rPr>
        <sz val="10"/>
        <color theme="4"/>
        <rFont val="Calibri"/>
        <family val="2"/>
        <scheme val="minor"/>
      </rPr>
      <t>value</t>
    </r>
    <r>
      <rPr>
        <sz val="10"/>
        <rFont val="Calibri"/>
        <family val="2"/>
        <scheme val="minor"/>
      </rPr>
      <t>)</t>
    </r>
  </si>
  <si>
    <t>ObjectID = 2</t>
  </si>
  <si>
    <t>ObjectID = 3</t>
  </si>
  <si>
    <t>ObjectID = 5</t>
  </si>
  <si>
    <t>ObjectID = 6</t>
  </si>
  <si>
    <t>ObjectID = 1</t>
  </si>
  <si>
    <t>(X)</t>
  </si>
  <si>
    <t>ObjectID = 4</t>
  </si>
  <si>
    <t>Reserved for other radio settings (0x00000000)</t>
  </si>
  <si>
    <t>CH = 0x10</t>
  </si>
  <si>
    <t>En</t>
  </si>
  <si>
    <t>Reserved for other network settings (0x0000000)</t>
  </si>
  <si>
    <t>Reserved for other compile directives (0x000000)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</si>
  <si>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</si>
  <si>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</si>
  <si>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</si>
  <si>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</si>
  <si>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</si>
  <si>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</si>
  <si>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</si>
  <si>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</si>
  <si>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</si>
  <si>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[uint32 bitfield]</t>
  </si>
  <si>
    <r>
      <rPr>
        <b/>
        <sz val="10"/>
        <color theme="1"/>
        <rFont val="Calibri"/>
        <family val="2"/>
        <scheme val="minor"/>
      </rPr>
      <t>Broadcast</t>
    </r>
    <r>
      <rPr>
        <sz val="10"/>
        <color theme="1"/>
        <rFont val="Calibri"/>
        <family val="2"/>
        <scheme val="minor"/>
      </rPr>
      <t xml:space="preserve"> message (to be applied by all Slaves)</t>
    </r>
  </si>
  <si>
    <r>
      <rPr>
        <b/>
        <sz val="10"/>
        <color theme="1"/>
        <rFont val="Calibri"/>
        <family val="2"/>
        <scheme val="minor"/>
      </rPr>
      <t>Unicast</t>
    </r>
    <r>
      <rPr>
        <sz val="10"/>
        <color theme="1"/>
        <rFont val="Calibri"/>
        <family val="2"/>
        <scheme val="minor"/>
      </rPr>
      <t xml:space="preserve"> message (to specific Slave)</t>
    </r>
  </si>
  <si>
    <r>
      <rPr>
        <b/>
        <sz val="10"/>
        <color theme="1"/>
        <rFont val="Calibri"/>
        <family val="2"/>
        <scheme val="minor"/>
      </rPr>
      <t>Unicast</t>
    </r>
    <r>
      <rPr>
        <sz val="10"/>
        <color theme="1"/>
        <rFont val="Calibri"/>
        <family val="2"/>
        <scheme val="minor"/>
      </rPr>
      <t xml:space="preserve"> message (from specific Slave)</t>
    </r>
  </si>
  <si>
    <t>4 channels [00..03]</t>
  </si>
  <si>
    <t>60 channels [04..63]</t>
  </si>
  <si>
    <t>[float32]</t>
  </si>
  <si>
    <r>
      <t xml:space="preserve">Write specified data channel to all Slaves; </t>
    </r>
    <r>
      <rPr>
        <sz val="10"/>
        <color rgb="FFFF0000"/>
        <rFont val="Calibri"/>
        <family val="2"/>
        <scheme val="minor"/>
      </rPr>
      <t>only apply to channels {0x04, 0x05, 0x09, 0x0A, 0x0C; 0x0F}</t>
    </r>
  </si>
  <si>
    <r>
      <t xml:space="preserve">Read specified data channel from all Slaves; </t>
    </r>
    <r>
      <rPr>
        <sz val="10"/>
        <color rgb="FFFF0000"/>
        <rFont val="Calibri"/>
        <family val="2"/>
        <scheme val="minor"/>
      </rPr>
      <t>only apply to channels {0x09, 0x0A, 0x0B, 0x0C, 0x0D, (0x0E), 0x0F}</t>
    </r>
  </si>
  <si>
    <r>
      <t xml:space="preserve">Except for channels {0x04, 0x05, (0x06, 0x07), 0x08}, </t>
    </r>
    <r>
      <rPr>
        <sz val="11"/>
        <color rgb="FF00B050"/>
        <rFont val="Calibri"/>
        <family val="2"/>
        <scheme val="minor"/>
      </rPr>
      <t>READ</t>
    </r>
    <r>
      <rPr>
        <sz val="11"/>
        <color rgb="FFFF0000"/>
        <rFont val="Calibri"/>
        <family val="2"/>
        <scheme val="minor"/>
      </rPr>
      <t xml:space="preserve"> channel payload shall be </t>
    </r>
    <r>
      <rPr>
        <sz val="11"/>
        <color theme="4"/>
        <rFont val="Calibri"/>
        <family val="2"/>
        <scheme val="minor"/>
      </rPr>
      <t>0x00000000</t>
    </r>
  </si>
  <si>
    <r>
      <t xml:space="preserve">Except for channels {0x04, 0x05, (0x06, 0x07), 0x08, 0x0F}, </t>
    </r>
    <r>
      <rPr>
        <sz val="11"/>
        <color rgb="FF00B050"/>
        <rFont val="Calibri"/>
        <family val="2"/>
        <scheme val="minor"/>
      </rPr>
      <t>WRITE</t>
    </r>
    <r>
      <rPr>
        <sz val="11"/>
        <color rgb="FFFF0000"/>
        <rFont val="Calibri"/>
        <family val="2"/>
        <scheme val="minor"/>
      </rPr>
      <t xml:space="preserve"> channel payload shall be </t>
    </r>
    <r>
      <rPr>
        <sz val="11"/>
        <color theme="4"/>
        <rFont val="Calibri"/>
        <family val="2"/>
        <scheme val="minor"/>
      </rPr>
      <t>0x00</t>
    </r>
    <r>
      <rPr>
        <sz val="11"/>
        <color rgb="FFFF0000"/>
        <rFont val="Calibri"/>
        <family val="2"/>
        <scheme val="minor"/>
      </rPr>
      <t xml:space="preserve"> to recall default value or a </t>
    </r>
    <r>
      <rPr>
        <sz val="11"/>
        <color theme="4"/>
        <rFont val="Calibri"/>
        <family val="2"/>
        <scheme val="minor"/>
      </rPr>
      <t>value &lt;&gt; 0x00</t>
    </r>
    <r>
      <rPr>
        <sz val="11"/>
        <color rgb="FFFF0000"/>
        <rFont val="Calibri"/>
        <family val="2"/>
        <scheme val="minor"/>
      </rPr>
      <t xml:space="preserve"> to set a new value</t>
    </r>
  </si>
  <si>
    <t>Old/Def/New Slave Addr (2)</t>
  </si>
  <si>
    <r>
      <t xml:space="preserve">En = ENABLE SLAVE (1 = </t>
    </r>
    <r>
      <rPr>
        <b/>
        <sz val="11"/>
        <color theme="1"/>
        <rFont val="Calibri"/>
        <family val="2"/>
        <scheme val="minor"/>
      </rPr>
      <t>ENABLE</t>
    </r>
    <r>
      <rPr>
        <sz val="11"/>
        <color theme="1"/>
        <rFont val="Calibri"/>
        <family val="2"/>
        <scheme val="minor"/>
      </rPr>
      <t xml:space="preserve">, 0 = </t>
    </r>
    <r>
      <rPr>
        <b/>
        <sz val="11"/>
        <color theme="1"/>
        <rFont val="Calibri"/>
        <family val="2"/>
        <scheme val="minor"/>
      </rPr>
      <t>DISABLE</t>
    </r>
    <r>
      <rPr>
        <sz val="11"/>
        <color theme="1"/>
        <rFont val="Calibri"/>
        <family val="2"/>
        <scheme val="minor"/>
      </rPr>
      <t>); recall to default value isn't applicable!</t>
    </r>
  </si>
  <si>
    <t>Bitfield of channel 0x0F --------------------------------------------------------------------------------------------------------------------------------------&gt;</t>
  </si>
  <si>
    <t>Send specified data channel to Master</t>
  </si>
  <si>
    <r>
      <t xml:space="preserve">WAKE-UP_CONF </t>
    </r>
    <r>
      <rPr>
        <sz val="10"/>
        <color theme="4" tint="-0.249977111117893"/>
        <rFont val="Calibri"/>
        <family val="2"/>
        <scheme val="minor"/>
      </rPr>
      <t>(0x5F5F5F5F)</t>
    </r>
  </si>
  <si>
    <r>
      <t xml:space="preserve">WAKE-UP_REQ </t>
    </r>
    <r>
      <rPr>
        <sz val="10"/>
        <color theme="4" tint="-0.249977111117893"/>
        <rFont val="Calibri"/>
        <family val="2"/>
        <scheme val="minor"/>
      </rPr>
      <t>(0xF5F5F5F5)</t>
    </r>
  </si>
  <si>
    <r>
      <t xml:space="preserve">SLEEP_REQ </t>
    </r>
    <r>
      <rPr>
        <sz val="10"/>
        <color theme="4" tint="-0.249977111117893"/>
        <rFont val="Calibri"/>
        <family val="2"/>
        <scheme val="minor"/>
      </rPr>
      <t>(0xAFAFAFAF)</t>
    </r>
  </si>
  <si>
    <r>
      <t xml:space="preserve">SLEEP_CONF </t>
    </r>
    <r>
      <rPr>
        <sz val="10"/>
        <color theme="4" tint="-0.249977111117893"/>
        <rFont val="Calibri"/>
        <family val="2"/>
        <scheme val="minor"/>
      </rPr>
      <t>(0xFAFAFAFA)</t>
    </r>
  </si>
  <si>
    <r>
      <t xml:space="preserve">En = ENABLE SLAVE (1 = </t>
    </r>
    <r>
      <rPr>
        <b/>
        <sz val="11"/>
        <color theme="1"/>
        <rFont val="Calibri"/>
        <family val="2"/>
        <scheme val="minor"/>
      </rPr>
      <t>ENABLE</t>
    </r>
    <r>
      <rPr>
        <sz val="11"/>
        <color theme="1"/>
        <rFont val="Calibri"/>
        <family val="2"/>
        <scheme val="minor"/>
      </rPr>
      <t xml:space="preserve">, 0 = </t>
    </r>
    <r>
      <rPr>
        <b/>
        <sz val="11"/>
        <color theme="1"/>
        <rFont val="Calibri"/>
        <family val="2"/>
        <scheme val="minor"/>
      </rPr>
      <t>DISABLE</t>
    </r>
    <r>
      <rPr>
        <sz val="11"/>
        <color theme="1"/>
        <rFont val="Calibri"/>
        <family val="2"/>
        <scheme val="minor"/>
      </rPr>
      <t>)</t>
    </r>
  </si>
  <si>
    <r>
      <rPr>
        <sz val="10"/>
        <color theme="1"/>
        <rFont val="Calibri"/>
        <family val="2"/>
        <scheme val="minor"/>
      </rPr>
      <t xml:space="preserve">Value according to the Master Request: </t>
    </r>
    <r>
      <rPr>
        <b/>
        <sz val="10"/>
        <color theme="1"/>
        <rFont val="Calibri"/>
        <family val="2"/>
        <scheme val="minor"/>
      </rPr>
      <t>OLD SLAVE  ADDR</t>
    </r>
    <r>
      <rPr>
        <b/>
        <sz val="10"/>
        <color theme="4" tint="-0.249977111117893"/>
        <rFont val="Calibri"/>
        <family val="2"/>
        <scheme val="minor"/>
      </rPr>
      <t xml:space="preserve"> </t>
    </r>
    <r>
      <rPr>
        <sz val="10"/>
        <color theme="4" tint="-0.249977111117893"/>
        <rFont val="Calibri"/>
        <family val="2"/>
        <scheme val="minor"/>
      </rPr>
      <t>(</t>
    </r>
    <r>
      <rPr>
        <sz val="10"/>
        <color rgb="FF00B050"/>
        <rFont val="Calibri"/>
        <family val="2"/>
        <scheme val="minor"/>
      </rPr>
      <t>READ</t>
    </r>
    <r>
      <rPr>
        <sz val="10"/>
        <color theme="4" tint="-0.249977111117893"/>
        <rFont val="Calibri"/>
        <family val="2"/>
        <scheme val="minor"/>
      </rPr>
      <t xml:space="preserve">/0x00) </t>
    </r>
    <r>
      <rPr>
        <sz val="10"/>
        <color theme="1"/>
        <rFont val="Calibri"/>
        <family val="2"/>
        <scheme val="minor"/>
      </rPr>
      <t>or</t>
    </r>
    <r>
      <rPr>
        <b/>
        <sz val="10"/>
        <color theme="1"/>
        <rFont val="Calibri"/>
        <family val="2"/>
        <scheme val="minor"/>
      </rPr>
      <t xml:space="preserve"> DEF SLAVE ADDR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0070C0"/>
        <rFont val="Calibri"/>
        <family val="2"/>
        <scheme val="minor"/>
      </rPr>
      <t>(</t>
    </r>
    <r>
      <rPr>
        <sz val="10"/>
        <color rgb="FF00B050"/>
        <rFont val="Calibri"/>
        <family val="2"/>
        <scheme val="minor"/>
      </rPr>
      <t>WRITE</t>
    </r>
    <r>
      <rPr>
        <sz val="10"/>
        <color theme="4" tint="-0.249977111117893"/>
        <rFont val="Calibri"/>
        <family val="2"/>
        <scheme val="minor"/>
      </rPr>
      <t xml:space="preserve">/0x00) </t>
    </r>
    <r>
      <rPr>
        <sz val="10"/>
        <rFont val="Calibri"/>
        <family val="2"/>
        <scheme val="minor"/>
      </rPr>
      <t xml:space="preserve">or </t>
    </r>
    <r>
      <rPr>
        <b/>
        <sz val="10"/>
        <rFont val="Calibri"/>
        <family val="2"/>
        <scheme val="minor"/>
      </rPr>
      <t>NEW SLAVE ADDR</t>
    </r>
    <r>
      <rPr>
        <sz val="10"/>
        <rFont val="Calibri"/>
        <family val="2"/>
        <scheme val="minor"/>
      </rPr>
      <t xml:space="preserve"> (</t>
    </r>
    <r>
      <rPr>
        <sz val="10"/>
        <color rgb="FF00B050"/>
        <rFont val="Calibri"/>
        <family val="2"/>
        <scheme val="minor"/>
      </rPr>
      <t>WRITE</t>
    </r>
    <r>
      <rPr>
        <sz val="10"/>
        <rFont val="Calibri"/>
        <family val="2"/>
        <scheme val="minor"/>
      </rPr>
      <t>/</t>
    </r>
    <r>
      <rPr>
        <sz val="10"/>
        <color theme="4"/>
        <rFont val="Calibri"/>
        <family val="2"/>
        <scheme val="minor"/>
      </rPr>
      <t>value</t>
    </r>
    <r>
      <rPr>
        <sz val="10"/>
        <rFont val="Calibri"/>
        <family val="2"/>
        <scheme val="minor"/>
      </rPr>
      <t>)</t>
    </r>
  </si>
  <si>
    <t>0x03 (Service)</t>
  </si>
  <si>
    <t>Reserved (0x00000000/0.0)</t>
  </si>
  <si>
    <t>TX_ERR</t>
  </si>
  <si>
    <t>RX_ERR</t>
  </si>
  <si>
    <t>RSSI</t>
  </si>
  <si>
    <t>LQI</t>
  </si>
  <si>
    <t>[uint16]</t>
  </si>
  <si>
    <t>[uint8]</t>
  </si>
  <si>
    <t>[2x uint8]</t>
  </si>
  <si>
    <t>[uint16 bitfield]</t>
  </si>
  <si>
    <t>CH = 0x11</t>
  </si>
  <si>
    <t>CH = 0x12</t>
  </si>
  <si>
    <t>CH = 0x13</t>
  </si>
  <si>
    <t>CH = 0x14</t>
  </si>
  <si>
    <t>CH = 0x15</t>
  </si>
  <si>
    <t>CH = 0x16</t>
  </si>
  <si>
    <t>32 channels [00..31]</t>
  </si>
  <si>
    <t>CH = 0x1F</t>
  </si>
  <si>
    <t>[uint32]/[float32]</t>
  </si>
  <si>
    <t>CH = 0x20</t>
  </si>
  <si>
    <t>CH = 0x3F</t>
  </si>
  <si>
    <t>See definition under Master --&gt; Slave part</t>
  </si>
  <si>
    <t>CH = 0x21</t>
  </si>
  <si>
    <t>CH = 0x22</t>
  </si>
  <si>
    <t>CH = 0x23</t>
  </si>
  <si>
    <t>CH = 0x24</t>
  </si>
  <si>
    <t>CH = 0x25</t>
  </si>
  <si>
    <t>CH = 0x26</t>
  </si>
  <si>
    <t>CH = 0x27</t>
  </si>
  <si>
    <t>CH = 0x28</t>
  </si>
  <si>
    <t>CH = 0x29</t>
  </si>
  <si>
    <t>CH = 0x2A</t>
  </si>
  <si>
    <t>CH = 0x2B</t>
  </si>
  <si>
    <t>CH = 0x2C</t>
  </si>
  <si>
    <t>CH = 0x2D</t>
  </si>
  <si>
    <t>CH = 0x2E</t>
  </si>
  <si>
    <t>CH = 0x2F</t>
  </si>
  <si>
    <t>CH = 0x30</t>
  </si>
  <si>
    <t>CH = 0x31</t>
  </si>
  <si>
    <t>CH = 0x32</t>
  </si>
  <si>
    <t>CH = 0x33</t>
  </si>
  <si>
    <t>CH = 0x34</t>
  </si>
  <si>
    <t>CH = 0x35</t>
  </si>
  <si>
    <t>CH = 0x36</t>
  </si>
  <si>
    <t>32 channels [32..63]</t>
  </si>
  <si>
    <t>CH = 0x37</t>
  </si>
  <si>
    <t>CH = 0x38</t>
  </si>
  <si>
    <t>[time]</t>
  </si>
  <si>
    <t>[uint32]/[time]</t>
  </si>
  <si>
    <t>UART</t>
  </si>
  <si>
    <t>Replaced by SWO (unidirectionnal!)</t>
  </si>
  <si>
    <r>
      <t>Debug/Download/</t>
    </r>
    <r>
      <rPr>
        <strike/>
        <sz val="11"/>
        <color theme="1"/>
        <rFont val="Calibri"/>
        <family val="2"/>
        <scheme val="minor"/>
      </rPr>
      <t>LED#2-Debug Dout#2</t>
    </r>
  </si>
  <si>
    <t>LED#2-Debug Dout#2</t>
  </si>
  <si>
    <t>LED#3-Debug Dout#3</t>
  </si>
  <si>
    <t>NB_ERR_RADIO</t>
  </si>
  <si>
    <t>NB_ERR_SPI</t>
  </si>
  <si>
    <t>NB_ERR_HAL</t>
  </si>
  <si>
    <t>NB_ERR_TEMP</t>
  </si>
  <si>
    <t>NB_ERR_UCELL</t>
  </si>
  <si>
    <t>NB_ERR_xxxx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</si>
</sst>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ourier New"/>
      <family val="3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0"/>
      <name val="Courier New"/>
      <family val="3"/>
    </font>
    <font>
      <sz val="10"/>
      <color theme="0"/>
      <name val="Calibri"/>
      <family val="2"/>
      <scheme val="minor"/>
    </font>
    <font>
      <sz val="9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0"/>
      <name val="Courier New"/>
      <family val="3"/>
    </font>
    <font>
      <b/>
      <sz val="8"/>
      <color theme="0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color theme="1"/>
      <name val="Courier New"/>
      <family val="3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ourier New"/>
      <family val="3"/>
    </font>
    <font>
      <b/>
      <sz val="10"/>
      <color theme="0"/>
      <name val="Courier New"/>
      <family val="3"/>
    </font>
    <font>
      <sz val="10"/>
      <color theme="0" tint="-0.34998626667073579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499984740745262"/>
      <name val="Courier New"/>
      <family val="3"/>
    </font>
    <font>
      <sz val="11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8"/>
      <color theme="0" tint="-0.499984740745262"/>
      <name val="Courier New"/>
      <family val="3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4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6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8" fillId="0" borderId="0" xfId="0" applyFont="1"/>
    <xf numFmtId="0" fontId="0" fillId="10" borderId="0" xfId="0" applyFill="1"/>
    <xf numFmtId="0" fontId="8" fillId="3" borderId="0" xfId="0" applyFont="1" applyFill="1"/>
    <xf numFmtId="0" fontId="8" fillId="10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5" fillId="3" borderId="0" xfId="0" applyFont="1" applyFill="1" applyBorder="1" applyAlignment="1"/>
    <xf numFmtId="0" fontId="13" fillId="11" borderId="2" xfId="0" applyFont="1" applyFill="1" applyBorder="1" applyAlignment="1"/>
    <xf numFmtId="0" fontId="6" fillId="4" borderId="2" xfId="0" applyFont="1" applyFill="1" applyBorder="1" applyAlignment="1"/>
    <xf numFmtId="0" fontId="0" fillId="3" borderId="0" xfId="0" quotePrefix="1" applyFill="1"/>
    <xf numFmtId="0" fontId="0" fillId="14" borderId="0" xfId="0" quotePrefix="1" applyFill="1"/>
    <xf numFmtId="0" fontId="3" fillId="8" borderId="0" xfId="0" applyFont="1" applyFill="1"/>
    <xf numFmtId="0" fontId="0" fillId="15" borderId="0" xfId="0" applyFill="1"/>
    <xf numFmtId="0" fontId="18" fillId="15" borderId="0" xfId="0" applyFont="1" applyFill="1"/>
    <xf numFmtId="0" fontId="3" fillId="15" borderId="0" xfId="0" applyFont="1" applyFill="1"/>
    <xf numFmtId="0" fontId="0" fillId="10" borderId="0" xfId="0" applyFill="1" applyBorder="1"/>
    <xf numFmtId="0" fontId="19" fillId="3" borderId="0" xfId="0" applyFont="1" applyFill="1"/>
    <xf numFmtId="0" fontId="19" fillId="16" borderId="0" xfId="0" applyFont="1" applyFill="1"/>
    <xf numFmtId="0" fontId="0" fillId="16" borderId="0" xfId="0" applyFill="1"/>
    <xf numFmtId="0" fontId="0" fillId="11" borderId="1" xfId="0" applyFill="1" applyBorder="1"/>
    <xf numFmtId="0" fontId="6" fillId="3" borderId="0" xfId="0" applyFont="1" applyFill="1" applyAlignment="1">
      <alignment vertical="top"/>
    </xf>
    <xf numFmtId="0" fontId="0" fillId="13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18" borderId="0" xfId="0" applyFill="1"/>
    <xf numFmtId="0" fontId="8" fillId="18" borderId="0" xfId="0" applyFont="1" applyFill="1"/>
    <xf numFmtId="0" fontId="9" fillId="18" borderId="0" xfId="0" applyFont="1" applyFill="1"/>
    <xf numFmtId="0" fontId="6" fillId="18" borderId="7" xfId="0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6" fillId="18" borderId="8" xfId="0" applyFont="1" applyFill="1" applyBorder="1" applyAlignment="1">
      <alignment horizontal="center"/>
    </xf>
    <xf numFmtId="0" fontId="6" fillId="18" borderId="0" xfId="0" applyFont="1" applyFill="1"/>
    <xf numFmtId="0" fontId="7" fillId="18" borderId="0" xfId="0" applyFont="1" applyFill="1"/>
    <xf numFmtId="0" fontId="4" fillId="18" borderId="0" xfId="0" applyFont="1" applyFill="1"/>
    <xf numFmtId="0" fontId="6" fillId="18" borderId="0" xfId="0" applyFont="1" applyFill="1" applyAlignment="1">
      <alignment horizontal="center"/>
    </xf>
    <xf numFmtId="0" fontId="10" fillId="18" borderId="0" xfId="0" applyFont="1" applyFill="1"/>
    <xf numFmtId="0" fontId="11" fillId="18" borderId="0" xfId="0" applyFont="1" applyFill="1"/>
    <xf numFmtId="0" fontId="0" fillId="18" borderId="0" xfId="0" applyFill="1" applyBorder="1" applyAlignment="1">
      <alignment horizontal="center"/>
    </xf>
    <xf numFmtId="0" fontId="6" fillId="18" borderId="6" xfId="0" applyFont="1" applyFill="1" applyBorder="1" applyAlignment="1">
      <alignment horizontal="center"/>
    </xf>
    <xf numFmtId="0" fontId="6" fillId="18" borderId="5" xfId="0" applyFont="1" applyFill="1" applyBorder="1" applyAlignment="1">
      <alignment horizontal="center"/>
    </xf>
    <xf numFmtId="0" fontId="6" fillId="18" borderId="12" xfId="0" applyFont="1" applyFill="1" applyBorder="1" applyAlignment="1">
      <alignment horizontal="center"/>
    </xf>
    <xf numFmtId="0" fontId="6" fillId="18" borderId="13" xfId="0" applyFont="1" applyFill="1" applyBorder="1" applyAlignment="1">
      <alignment horizontal="center"/>
    </xf>
    <xf numFmtId="0" fontId="19" fillId="13" borderId="0" xfId="0" applyFont="1" applyFill="1"/>
    <xf numFmtId="0" fontId="0" fillId="13" borderId="0" xfId="0" applyFill="1"/>
    <xf numFmtId="0" fontId="9" fillId="18" borderId="15" xfId="0" applyFont="1" applyFill="1" applyBorder="1"/>
    <xf numFmtId="0" fontId="0" fillId="18" borderId="15" xfId="0" applyFill="1" applyBorder="1"/>
    <xf numFmtId="0" fontId="4" fillId="18" borderId="18" xfId="0" applyFont="1" applyFill="1" applyBorder="1"/>
    <xf numFmtId="0" fontId="4" fillId="18" borderId="19" xfId="0" applyFont="1" applyFill="1" applyBorder="1"/>
    <xf numFmtId="0" fontId="0" fillId="18" borderId="19" xfId="0" applyFill="1" applyBorder="1"/>
    <xf numFmtId="0" fontId="0" fillId="18" borderId="20" xfId="0" applyFill="1" applyBorder="1"/>
    <xf numFmtId="0" fontId="0" fillId="18" borderId="0" xfId="0" applyFill="1" applyAlignment="1">
      <alignment horizontal="right"/>
    </xf>
    <xf numFmtId="0" fontId="0" fillId="18" borderId="15" xfId="0" applyFill="1" applyBorder="1" applyAlignment="1">
      <alignment horizontal="center" vertical="center"/>
    </xf>
    <xf numFmtId="0" fontId="7" fillId="18" borderId="15" xfId="0" applyFont="1" applyFill="1" applyBorder="1" applyAlignment="1">
      <alignment horizontal="center" vertical="center"/>
    </xf>
    <xf numFmtId="0" fontId="0" fillId="18" borderId="18" xfId="0" applyFill="1" applyBorder="1"/>
    <xf numFmtId="0" fontId="0" fillId="18" borderId="20" xfId="0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vertical="top"/>
    </xf>
    <xf numFmtId="0" fontId="3" fillId="20" borderId="0" xfId="0" quotePrefix="1" applyFont="1" applyFill="1" applyAlignment="1">
      <alignment horizontal="center"/>
    </xf>
    <xf numFmtId="0" fontId="3" fillId="8" borderId="0" xfId="0" quotePrefix="1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3" fillId="20" borderId="0" xfId="0" applyFont="1" applyFill="1" applyAlignment="1">
      <alignment horizontal="center"/>
    </xf>
    <xf numFmtId="0" fontId="1" fillId="0" borderId="0" xfId="0" applyFont="1" applyFill="1"/>
    <xf numFmtId="0" fontId="14" fillId="4" borderId="0" xfId="0" applyFont="1" applyFill="1"/>
    <xf numFmtId="0" fontId="14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6" fillId="4" borderId="2" xfId="0" applyFont="1" applyFill="1" applyBorder="1" applyAlignment="1">
      <alignment vertical="center"/>
    </xf>
    <xf numFmtId="0" fontId="0" fillId="21" borderId="1" xfId="0" applyFill="1" applyBorder="1"/>
    <xf numFmtId="0" fontId="6" fillId="21" borderId="1" xfId="0" applyFont="1" applyFill="1" applyBorder="1"/>
    <xf numFmtId="0" fontId="0" fillId="3" borderId="0" xfId="0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21" borderId="4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13" fillId="11" borderId="2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21" fillId="8" borderId="21" xfId="0" applyFont="1" applyFill="1" applyBorder="1" applyAlignment="1">
      <alignment vertical="center"/>
    </xf>
    <xf numFmtId="0" fontId="14" fillId="3" borderId="0" xfId="0" applyFont="1" applyFill="1"/>
    <xf numFmtId="0" fontId="0" fillId="11" borderId="0" xfId="0" applyFill="1"/>
    <xf numFmtId="0" fontId="0" fillId="11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3" borderId="0" xfId="0" applyFont="1" applyFill="1"/>
    <xf numFmtId="0" fontId="0" fillId="3" borderId="0" xfId="0" applyFont="1" applyFill="1" applyAlignment="1">
      <alignment horizontal="left"/>
    </xf>
    <xf numFmtId="0" fontId="22" fillId="4" borderId="0" xfId="0" applyFont="1" applyFill="1"/>
    <xf numFmtId="0" fontId="22" fillId="4" borderId="0" xfId="0" applyFont="1" applyFill="1" applyAlignment="1">
      <alignment horizontal="left"/>
    </xf>
    <xf numFmtId="0" fontId="24" fillId="4" borderId="0" xfId="0" applyFont="1" applyFill="1"/>
    <xf numFmtId="0" fontId="24" fillId="4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4" fillId="0" borderId="0" xfId="0" applyFont="1" applyFill="1"/>
    <xf numFmtId="0" fontId="3" fillId="0" borderId="0" xfId="0" quotePrefix="1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left"/>
    </xf>
    <xf numFmtId="0" fontId="14" fillId="7" borderId="0" xfId="0" applyFont="1" applyFill="1"/>
    <xf numFmtId="0" fontId="0" fillId="22" borderId="0" xfId="0" applyFill="1" applyAlignment="1">
      <alignment horizontal="center" vertical="center"/>
    </xf>
    <xf numFmtId="0" fontId="0" fillId="23" borderId="0" xfId="0" applyFill="1"/>
    <xf numFmtId="0" fontId="0" fillId="23" borderId="0" xfId="0" quotePrefix="1" applyFill="1"/>
    <xf numFmtId="0" fontId="0" fillId="22" borderId="0" xfId="0" applyFill="1"/>
    <xf numFmtId="0" fontId="0" fillId="0" borderId="27" xfId="0" applyBorder="1"/>
    <xf numFmtId="0" fontId="0" fillId="0" borderId="0" xfId="0" applyBorder="1"/>
    <xf numFmtId="0" fontId="0" fillId="23" borderId="0" xfId="0" applyFill="1" applyBorder="1"/>
    <xf numFmtId="0" fontId="0" fillId="22" borderId="28" xfId="0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23" borderId="30" xfId="0" applyFill="1" applyBorder="1"/>
    <xf numFmtId="0" fontId="0" fillId="22" borderId="31" xfId="0" applyFill="1" applyBorder="1" applyAlignment="1">
      <alignment horizontal="center" vertical="center"/>
    </xf>
    <xf numFmtId="0" fontId="0" fillId="22" borderId="31" xfId="0" applyFill="1" applyBorder="1"/>
    <xf numFmtId="0" fontId="3" fillId="24" borderId="24" xfId="0" applyFont="1" applyFill="1" applyBorder="1"/>
    <xf numFmtId="0" fontId="3" fillId="24" borderId="25" xfId="0" applyFont="1" applyFill="1" applyBorder="1"/>
    <xf numFmtId="0" fontId="3" fillId="24" borderId="26" xfId="0" applyFont="1" applyFill="1" applyBorder="1" applyAlignment="1">
      <alignment horizontal="center" vertical="center"/>
    </xf>
    <xf numFmtId="0" fontId="3" fillId="24" borderId="25" xfId="0" quotePrefix="1" applyFont="1" applyFill="1" applyBorder="1"/>
    <xf numFmtId="0" fontId="0" fillId="18" borderId="33" xfId="0" applyFill="1" applyBorder="1" applyAlignment="1">
      <alignment horizontal="center" vertical="center"/>
    </xf>
    <xf numFmtId="0" fontId="7" fillId="18" borderId="0" xfId="0" applyFont="1" applyFill="1" applyBorder="1" applyAlignment="1"/>
    <xf numFmtId="0" fontId="7" fillId="18" borderId="8" xfId="0" applyFont="1" applyFill="1" applyBorder="1" applyAlignment="1"/>
    <xf numFmtId="0" fontId="4" fillId="18" borderId="0" xfId="0" applyFont="1" applyFill="1" applyBorder="1"/>
    <xf numFmtId="0" fontId="0" fillId="18" borderId="36" xfId="0" applyFill="1" applyBorder="1"/>
    <xf numFmtId="0" fontId="4" fillId="18" borderId="37" xfId="0" applyFont="1" applyFill="1" applyBorder="1"/>
    <xf numFmtId="0" fontId="4" fillId="18" borderId="36" xfId="0" applyFont="1" applyFill="1" applyBorder="1"/>
    <xf numFmtId="0" fontId="0" fillId="18" borderId="38" xfId="0" applyFill="1" applyBorder="1"/>
    <xf numFmtId="0" fontId="7" fillId="18" borderId="0" xfId="0" applyFont="1" applyFill="1" applyBorder="1"/>
    <xf numFmtId="0" fontId="4" fillId="18" borderId="0" xfId="0" applyFont="1" applyFill="1" applyAlignment="1">
      <alignment horizontal="right"/>
    </xf>
    <xf numFmtId="164" fontId="4" fillId="18" borderId="0" xfId="0" applyNumberFormat="1" applyFont="1" applyFill="1"/>
    <xf numFmtId="164" fontId="4" fillId="18" borderId="0" xfId="0" applyNumberFormat="1" applyFont="1" applyFill="1" applyAlignment="1">
      <alignment horizontal="right"/>
    </xf>
    <xf numFmtId="0" fontId="7" fillId="18" borderId="7" xfId="0" applyFont="1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center" vertical="top"/>
    </xf>
    <xf numFmtId="0" fontId="7" fillId="18" borderId="0" xfId="0" applyFont="1" applyFill="1" applyBorder="1" applyAlignment="1">
      <alignment horizontal="right"/>
    </xf>
    <xf numFmtId="0" fontId="2" fillId="11" borderId="2" xfId="0" applyFont="1" applyFill="1" applyBorder="1" applyAlignment="1"/>
    <xf numFmtId="0" fontId="2" fillId="11" borderId="3" xfId="0" applyFont="1" applyFill="1" applyBorder="1" applyAlignment="1"/>
    <xf numFmtId="0" fontId="0" fillId="18" borderId="7" xfId="0" applyFill="1" applyBorder="1"/>
    <xf numFmtId="0" fontId="6" fillId="18" borderId="40" xfId="0" applyFont="1" applyFill="1" applyBorder="1" applyAlignment="1">
      <alignment horizontal="center"/>
    </xf>
    <xf numFmtId="0" fontId="0" fillId="18" borderId="15" xfId="0" applyFill="1" applyBorder="1" applyAlignment="1">
      <alignment horizontal="right"/>
    </xf>
    <xf numFmtId="0" fontId="7" fillId="18" borderId="18" xfId="0" applyFont="1" applyFill="1" applyBorder="1"/>
    <xf numFmtId="0" fontId="7" fillId="18" borderId="0" xfId="0" quotePrefix="1" applyFont="1" applyFill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9" fillId="18" borderId="15" xfId="0" applyFont="1" applyFill="1" applyBorder="1" applyAlignment="1">
      <alignment horizontal="center"/>
    </xf>
    <xf numFmtId="0" fontId="0" fillId="18" borderId="0" xfId="0" applyFill="1" applyAlignment="1">
      <alignment vertical="center"/>
    </xf>
    <xf numFmtId="0" fontId="4" fillId="18" borderId="0" xfId="0" applyFont="1" applyFill="1" applyAlignment="1">
      <alignment vertical="center"/>
    </xf>
    <xf numFmtId="0" fontId="4" fillId="19" borderId="19" xfId="0" applyFont="1" applyFill="1" applyBorder="1" applyAlignment="1">
      <alignment horizontal="center" vertical="center"/>
    </xf>
    <xf numFmtId="0" fontId="7" fillId="19" borderId="20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0" fontId="3" fillId="12" borderId="20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20" fillId="19" borderId="20" xfId="0" applyFont="1" applyFill="1" applyBorder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11" fillId="12" borderId="19" xfId="0" applyFont="1" applyFill="1" applyBorder="1" applyAlignment="1">
      <alignment horizontal="left" vertical="center"/>
    </xf>
    <xf numFmtId="0" fontId="4" fillId="19" borderId="19" xfId="0" applyFont="1" applyFill="1" applyBorder="1" applyAlignment="1">
      <alignment horizontal="left" vertical="center"/>
    </xf>
    <xf numFmtId="0" fontId="17" fillId="2" borderId="20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3" fillId="18" borderId="0" xfId="0" quotePrefix="1" applyFont="1" applyFill="1" applyAlignment="1">
      <alignment horizontal="center" vertical="center"/>
    </xf>
    <xf numFmtId="0" fontId="32" fillId="18" borderId="0" xfId="0" applyFont="1" applyFill="1"/>
    <xf numFmtId="0" fontId="34" fillId="18" borderId="0" xfId="0" applyFont="1" applyFill="1"/>
    <xf numFmtId="0" fontId="6" fillId="18" borderId="0" xfId="0" applyFont="1" applyFill="1" applyAlignment="1">
      <alignment horizontal="right" vertical="center"/>
    </xf>
    <xf numFmtId="0" fontId="4" fillId="18" borderId="0" xfId="0" applyFont="1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right" vertical="center"/>
    </xf>
    <xf numFmtId="0" fontId="0" fillId="18" borderId="0" xfId="0" applyFill="1" applyBorder="1" applyAlignment="1">
      <alignment horizontal="center" vertical="center"/>
    </xf>
    <xf numFmtId="0" fontId="35" fillId="18" borderId="0" xfId="0" applyFont="1" applyFill="1" applyAlignment="1">
      <alignment horizontal="center" vertical="center"/>
    </xf>
    <xf numFmtId="0" fontId="34" fillId="18" borderId="0" xfId="0" applyFont="1" applyFill="1" applyAlignment="1">
      <alignment vertical="center"/>
    </xf>
    <xf numFmtId="0" fontId="32" fillId="18" borderId="0" xfId="0" applyFont="1" applyFill="1" applyAlignment="1">
      <alignment vertical="center"/>
    </xf>
    <xf numFmtId="0" fontId="4" fillId="11" borderId="2" xfId="0" applyFont="1" applyFill="1" applyBorder="1" applyAlignment="1"/>
    <xf numFmtId="0" fontId="4" fillId="11" borderId="3" xfId="0" applyFont="1" applyFill="1" applyBorder="1" applyAlignment="1"/>
    <xf numFmtId="0" fontId="4" fillId="11" borderId="4" xfId="0" applyFont="1" applyFill="1" applyBorder="1" applyAlignment="1"/>
    <xf numFmtId="0" fontId="12" fillId="18" borderId="7" xfId="0" applyFont="1" applyFill="1" applyBorder="1" applyAlignment="1">
      <alignment horizontal="center" vertical="center"/>
    </xf>
    <xf numFmtId="0" fontId="7" fillId="18" borderId="0" xfId="0" applyFont="1" applyFill="1" applyBorder="1" applyAlignment="1">
      <alignment horizontal="center" vertical="center"/>
    </xf>
    <xf numFmtId="0" fontId="4" fillId="18" borderId="41" xfId="0" applyFont="1" applyFill="1" applyBorder="1"/>
    <xf numFmtId="0" fontId="4" fillId="18" borderId="0" xfId="0" applyFont="1" applyFill="1" applyAlignment="1">
      <alignment horizontal="right" vertical="center"/>
    </xf>
    <xf numFmtId="0" fontId="0" fillId="18" borderId="7" xfId="0" applyFill="1" applyBorder="1" applyAlignment="1">
      <alignment horizontal="center"/>
    </xf>
    <xf numFmtId="0" fontId="4" fillId="18" borderId="7" xfId="0" applyFont="1" applyFill="1" applyBorder="1"/>
    <xf numFmtId="0" fontId="0" fillId="18" borderId="8" xfId="0" applyFill="1" applyBorder="1" applyAlignment="1">
      <alignment horizontal="center"/>
    </xf>
    <xf numFmtId="0" fontId="4" fillId="18" borderId="8" xfId="0" applyFont="1" applyFill="1" applyBorder="1"/>
    <xf numFmtId="0" fontId="4" fillId="18" borderId="38" xfId="0" applyFont="1" applyFill="1" applyBorder="1"/>
    <xf numFmtId="0" fontId="0" fillId="18" borderId="0" xfId="0" applyFill="1" applyBorder="1"/>
    <xf numFmtId="0" fontId="0" fillId="18" borderId="8" xfId="0" applyFill="1" applyBorder="1"/>
    <xf numFmtId="0" fontId="34" fillId="18" borderId="7" xfId="0" applyFont="1" applyFill="1" applyBorder="1"/>
    <xf numFmtId="0" fontId="0" fillId="18" borderId="42" xfId="0" applyFill="1" applyBorder="1"/>
    <xf numFmtId="0" fontId="0" fillId="18" borderId="43" xfId="0" applyFill="1" applyBorder="1"/>
    <xf numFmtId="0" fontId="0" fillId="18" borderId="6" xfId="0" applyFill="1" applyBorder="1"/>
    <xf numFmtId="0" fontId="33" fillId="18" borderId="7" xfId="0" quotePrefix="1" applyFont="1" applyFill="1" applyBorder="1" applyAlignment="1">
      <alignment horizontal="center" vertical="center"/>
    </xf>
    <xf numFmtId="0" fontId="32" fillId="18" borderId="0" xfId="0" applyFont="1" applyFill="1" applyBorder="1"/>
    <xf numFmtId="0" fontId="7" fillId="18" borderId="7" xfId="0" quotePrefix="1" applyFont="1" applyFill="1" applyBorder="1" applyAlignment="1">
      <alignment horizontal="center" vertical="center"/>
    </xf>
    <xf numFmtId="0" fontId="0" fillId="18" borderId="42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8" borderId="43" xfId="0" applyFill="1" applyBorder="1" applyAlignment="1">
      <alignment horizontal="center"/>
    </xf>
    <xf numFmtId="0" fontId="11" fillId="18" borderId="7" xfId="0" applyFont="1" applyFill="1" applyBorder="1"/>
    <xf numFmtId="0" fontId="7" fillId="18" borderId="37" xfId="0" applyFont="1" applyFill="1" applyBorder="1" applyAlignment="1">
      <alignment horizontal="center" vertical="center"/>
    </xf>
    <xf numFmtId="0" fontId="7" fillId="18" borderId="18" xfId="0" applyFont="1" applyFill="1" applyBorder="1" applyAlignment="1">
      <alignment horizontal="center" vertical="center"/>
    </xf>
    <xf numFmtId="0" fontId="10" fillId="18" borderId="18" xfId="0" applyFont="1" applyFill="1" applyBorder="1"/>
    <xf numFmtId="0" fontId="11" fillId="18" borderId="19" xfId="0" applyFont="1" applyFill="1" applyBorder="1"/>
    <xf numFmtId="0" fontId="4" fillId="18" borderId="20" xfId="0" applyFont="1" applyFill="1" applyBorder="1" applyAlignment="1">
      <alignment horizontal="right"/>
    </xf>
    <xf numFmtId="0" fontId="0" fillId="18" borderId="0" xfId="0" quotePrefix="1" applyFill="1"/>
    <xf numFmtId="0" fontId="6" fillId="18" borderId="37" xfId="0" applyFont="1" applyFill="1" applyBorder="1" applyAlignment="1">
      <alignment horizontal="center" vertical="center"/>
    </xf>
    <xf numFmtId="0" fontId="6" fillId="18" borderId="36" xfId="0" applyFont="1" applyFill="1" applyBorder="1" applyAlignment="1">
      <alignment horizontal="center" vertical="center"/>
    </xf>
    <xf numFmtId="0" fontId="6" fillId="18" borderId="38" xfId="0" applyFont="1" applyFill="1" applyBorder="1" applyAlignment="1">
      <alignment horizontal="center"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0" xfId="0" applyFont="1" applyFill="1" applyBorder="1" applyAlignment="1">
      <alignment horizontal="center" vertical="center"/>
    </xf>
    <xf numFmtId="0" fontId="6" fillId="18" borderId="42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  <xf numFmtId="0" fontId="6" fillId="18" borderId="43" xfId="0" applyFont="1" applyFill="1" applyBorder="1" applyAlignment="1">
      <alignment horizontal="center" vertical="center"/>
    </xf>
    <xf numFmtId="0" fontId="6" fillId="18" borderId="33" xfId="0" applyFont="1" applyFill="1" applyBorder="1" applyAlignment="1">
      <alignment horizontal="center" vertical="center"/>
    </xf>
    <xf numFmtId="0" fontId="25" fillId="11" borderId="33" xfId="0" applyFont="1" applyFill="1" applyBorder="1" applyAlignment="1">
      <alignment horizontal="center" vertical="center"/>
    </xf>
    <xf numFmtId="0" fontId="6" fillId="18" borderId="15" xfId="0" applyFont="1" applyFill="1" applyBorder="1" applyAlignment="1">
      <alignment horizontal="center" vertical="center"/>
    </xf>
    <xf numFmtId="0" fontId="25" fillId="11" borderId="15" xfId="0" applyFont="1" applyFill="1" applyBorder="1" applyAlignment="1">
      <alignment horizontal="center" vertical="center"/>
    </xf>
    <xf numFmtId="0" fontId="25" fillId="18" borderId="15" xfId="0" applyFont="1" applyFill="1" applyBorder="1" applyAlignment="1">
      <alignment horizontal="center" vertical="center"/>
    </xf>
    <xf numFmtId="0" fontId="6" fillId="11" borderId="15" xfId="0" applyFont="1" applyFill="1" applyBorder="1" applyAlignment="1">
      <alignment horizontal="center" vertical="center"/>
    </xf>
    <xf numFmtId="0" fontId="25" fillId="18" borderId="15" xfId="0" quotePrefix="1" applyFont="1" applyFill="1" applyBorder="1" applyAlignment="1">
      <alignment horizontal="center" vertical="center"/>
    </xf>
    <xf numFmtId="0" fontId="34" fillId="7" borderId="18" xfId="0" applyFont="1" applyFill="1" applyBorder="1"/>
    <xf numFmtId="0" fontId="34" fillId="7" borderId="19" xfId="0" applyFont="1" applyFill="1" applyBorder="1"/>
    <xf numFmtId="0" fontId="34" fillId="7" borderId="15" xfId="0" applyFont="1" applyFill="1" applyBorder="1" applyAlignment="1">
      <alignment horizontal="right"/>
    </xf>
    <xf numFmtId="0" fontId="4" fillId="18" borderId="12" xfId="0" applyFont="1" applyFill="1" applyBorder="1"/>
    <xf numFmtId="0" fontId="4" fillId="18" borderId="5" xfId="0" applyFont="1" applyFill="1" applyBorder="1"/>
    <xf numFmtId="0" fontId="4" fillId="18" borderId="13" xfId="0" applyFont="1" applyFill="1" applyBorder="1"/>
    <xf numFmtId="0" fontId="4" fillId="18" borderId="40" xfId="0" applyFont="1" applyFill="1" applyBorder="1"/>
    <xf numFmtId="0" fontId="4" fillId="18" borderId="39" xfId="0" applyFont="1" applyFill="1" applyBorder="1"/>
    <xf numFmtId="0" fontId="4" fillId="18" borderId="33" xfId="0" applyFont="1" applyFill="1" applyBorder="1"/>
    <xf numFmtId="0" fontId="0" fillId="0" borderId="0" xfId="0" quotePrefix="1" applyBorder="1"/>
    <xf numFmtId="0" fontId="0" fillId="0" borderId="0" xfId="0" quotePrefix="1" applyFill="1" applyBorder="1"/>
    <xf numFmtId="0" fontId="0" fillId="0" borderId="27" xfId="0" quotePrefix="1" applyBorder="1"/>
    <xf numFmtId="0" fontId="0" fillId="19" borderId="0" xfId="0" applyFill="1"/>
    <xf numFmtId="0" fontId="0" fillId="19" borderId="0" xfId="0" applyFill="1" applyBorder="1"/>
    <xf numFmtId="0" fontId="0" fillId="19" borderId="30" xfId="0" applyFill="1" applyBorder="1"/>
    <xf numFmtId="0" fontId="32" fillId="7" borderId="2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2" borderId="0" xfId="0" applyFill="1" applyBorder="1"/>
    <xf numFmtId="0" fontId="0" fillId="7" borderId="0" xfId="0" applyFill="1" applyBorder="1"/>
    <xf numFmtId="0" fontId="1" fillId="0" borderId="0" xfId="0" applyFont="1"/>
    <xf numFmtId="0" fontId="4" fillId="18" borderId="0" xfId="0" quotePrefix="1" applyFont="1" applyFill="1" applyAlignment="1">
      <alignment horizontal="right" vertical="center"/>
    </xf>
    <xf numFmtId="0" fontId="17" fillId="18" borderId="0" xfId="0" applyFont="1" applyFill="1" applyBorder="1" applyAlignment="1"/>
    <xf numFmtId="0" fontId="3" fillId="24" borderId="2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4" borderId="25" xfId="0" quotePrefix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0" xfId="0" applyAlignment="1">
      <alignment vertical="center"/>
    </xf>
    <xf numFmtId="0" fontId="17" fillId="11" borderId="1" xfId="0" applyFont="1" applyFill="1" applyBorder="1" applyAlignment="1">
      <alignment horizontal="center"/>
    </xf>
    <xf numFmtId="0" fontId="16" fillId="11" borderId="1" xfId="0" applyFont="1" applyFill="1" applyBorder="1" applyAlignment="1">
      <alignment vertical="center"/>
    </xf>
    <xf numFmtId="0" fontId="31" fillId="18" borderId="0" xfId="0" applyFont="1" applyFill="1" applyAlignment="1">
      <alignment vertical="center"/>
    </xf>
    <xf numFmtId="0" fontId="28" fillId="18" borderId="0" xfId="0" applyFont="1" applyFill="1"/>
    <xf numFmtId="0" fontId="32" fillId="7" borderId="15" xfId="0" applyFont="1" applyFill="1" applyBorder="1" applyAlignment="1">
      <alignment horizontal="center"/>
    </xf>
    <xf numFmtId="0" fontId="35" fillId="7" borderId="15" xfId="0" applyFont="1" applyFill="1" applyBorder="1" applyAlignment="1">
      <alignment horizontal="center" vertical="center"/>
    </xf>
    <xf numFmtId="0" fontId="3" fillId="25" borderId="0" xfId="0" applyFont="1" applyFill="1"/>
    <xf numFmtId="0" fontId="45" fillId="25" borderId="0" xfId="0" applyFont="1" applyFill="1" applyAlignment="1">
      <alignment horizontal="right" vertical="center"/>
    </xf>
    <xf numFmtId="0" fontId="46" fillId="25" borderId="0" xfId="0" applyFont="1" applyFill="1"/>
    <xf numFmtId="0" fontId="47" fillId="25" borderId="0" xfId="0" applyFont="1" applyFill="1" applyAlignment="1">
      <alignment horizontal="right" vertical="center"/>
    </xf>
    <xf numFmtId="0" fontId="10" fillId="25" borderId="0" xfId="0" applyFont="1" applyFill="1"/>
    <xf numFmtId="0" fontId="45" fillId="25" borderId="0" xfId="0" applyFont="1" applyFill="1" applyAlignment="1">
      <alignment wrapText="1"/>
    </xf>
    <xf numFmtId="0" fontId="45" fillId="25" borderId="0" xfId="0" applyFont="1" applyFill="1" applyAlignment="1">
      <alignment horizontal="right"/>
    </xf>
    <xf numFmtId="0" fontId="7" fillId="18" borderId="18" xfId="0" applyFont="1" applyFill="1" applyBorder="1" applyAlignment="1">
      <alignment horizontal="center"/>
    </xf>
    <xf numFmtId="0" fontId="7" fillId="18" borderId="19" xfId="0" applyFont="1" applyFill="1" applyBorder="1" applyAlignment="1">
      <alignment horizontal="center"/>
    </xf>
    <xf numFmtId="0" fontId="7" fillId="18" borderId="12" xfId="0" applyFont="1" applyFill="1" applyBorder="1" applyAlignment="1">
      <alignment horizontal="center"/>
    </xf>
    <xf numFmtId="0" fontId="7" fillId="18" borderId="5" xfId="0" applyFont="1" applyFill="1" applyBorder="1" applyAlignment="1">
      <alignment horizontal="center"/>
    </xf>
    <xf numFmtId="0" fontId="7" fillId="18" borderId="5" xfId="0" applyFont="1" applyFill="1" applyBorder="1" applyAlignment="1"/>
    <xf numFmtId="0" fontId="7" fillId="18" borderId="13" xfId="0" applyFont="1" applyFill="1" applyBorder="1" applyAlignment="1"/>
    <xf numFmtId="0" fontId="17" fillId="18" borderId="7" xfId="0" applyFont="1" applyFill="1" applyBorder="1" applyAlignment="1"/>
    <xf numFmtId="0" fontId="7" fillId="18" borderId="3" xfId="0" applyFont="1" applyFill="1" applyBorder="1" applyAlignment="1">
      <alignment vertical="center"/>
    </xf>
    <xf numFmtId="0" fontId="7" fillId="18" borderId="46" xfId="0" applyFont="1" applyFill="1" applyBorder="1" applyAlignment="1">
      <alignment vertical="center"/>
    </xf>
    <xf numFmtId="0" fontId="7" fillId="18" borderId="14" xfId="0" applyFont="1" applyFill="1" applyBorder="1" applyAlignment="1">
      <alignment vertical="center"/>
    </xf>
    <xf numFmtId="0" fontId="7" fillId="18" borderId="42" xfId="0" applyFont="1" applyFill="1" applyBorder="1" applyAlignment="1">
      <alignment horizontal="center"/>
    </xf>
    <xf numFmtId="0" fontId="7" fillId="18" borderId="6" xfId="0" applyFont="1" applyFill="1" applyBorder="1" applyAlignment="1">
      <alignment horizontal="center"/>
    </xf>
    <xf numFmtId="0" fontId="7" fillId="18" borderId="6" xfId="0" applyFont="1" applyFill="1" applyBorder="1" applyAlignment="1"/>
    <xf numFmtId="0" fontId="7" fillId="18" borderId="43" xfId="0" applyFont="1" applyFill="1" applyBorder="1" applyAlignment="1"/>
    <xf numFmtId="0" fontId="7" fillId="10" borderId="0" xfId="0" applyFont="1" applyFill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15" fillId="16" borderId="2" xfId="0" applyFont="1" applyFill="1" applyBorder="1" applyAlignment="1">
      <alignment horizontal="center"/>
    </xf>
    <xf numFmtId="0" fontId="15" fillId="16" borderId="3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6" fillId="11" borderId="3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 vertical="center"/>
    </xf>
    <xf numFmtId="0" fontId="13" fillId="11" borderId="10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/>
    </xf>
    <xf numFmtId="0" fontId="12" fillId="10" borderId="0" xfId="0" applyFont="1" applyFill="1" applyAlignment="1">
      <alignment horizontal="center"/>
    </xf>
    <xf numFmtId="0" fontId="13" fillId="11" borderId="16" xfId="0" applyFont="1" applyFill="1" applyBorder="1" applyAlignment="1">
      <alignment horizontal="center" vertical="center"/>
    </xf>
    <xf numFmtId="0" fontId="13" fillId="11" borderId="17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top"/>
    </xf>
    <xf numFmtId="0" fontId="13" fillId="11" borderId="4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1" fillId="8" borderId="22" xfId="0" applyFont="1" applyFill="1" applyBorder="1" applyAlignment="1">
      <alignment horizontal="center" vertical="center"/>
    </xf>
    <xf numFmtId="0" fontId="21" fillId="8" borderId="23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32" fillId="7" borderId="2" xfId="0" applyFont="1" applyFill="1" applyBorder="1" applyAlignment="1">
      <alignment horizontal="center" vertical="center"/>
    </xf>
    <xf numFmtId="0" fontId="32" fillId="7" borderId="3" xfId="0" applyFont="1" applyFill="1" applyBorder="1" applyAlignment="1">
      <alignment horizontal="center" vertical="center"/>
    </xf>
    <xf numFmtId="0" fontId="32" fillId="7" borderId="4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4" xfId="0" applyFont="1" applyFill="1" applyBorder="1" applyAlignment="1">
      <alignment horizontal="center"/>
    </xf>
    <xf numFmtId="0" fontId="12" fillId="18" borderId="7" xfId="0" applyFont="1" applyFill="1" applyBorder="1" applyAlignment="1">
      <alignment horizontal="center" vertical="center"/>
    </xf>
    <xf numFmtId="0" fontId="12" fillId="18" borderId="0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33" fillId="7" borderId="18" xfId="0" applyFont="1" applyFill="1" applyBorder="1" applyAlignment="1">
      <alignment horizontal="center"/>
    </xf>
    <xf numFmtId="0" fontId="33" fillId="7" borderId="19" xfId="0" applyFont="1" applyFill="1" applyBorder="1" applyAlignment="1">
      <alignment horizontal="center"/>
    </xf>
    <xf numFmtId="0" fontId="33" fillId="7" borderId="20" xfId="0" applyFont="1" applyFill="1" applyBorder="1" applyAlignment="1">
      <alignment horizontal="center"/>
    </xf>
    <xf numFmtId="0" fontId="17" fillId="19" borderId="2" xfId="0" applyFont="1" applyFill="1" applyBorder="1" applyAlignment="1">
      <alignment horizontal="center"/>
    </xf>
    <xf numFmtId="0" fontId="17" fillId="19" borderId="3" xfId="0" applyFont="1" applyFill="1" applyBorder="1" applyAlignment="1">
      <alignment horizontal="center"/>
    </xf>
    <xf numFmtId="0" fontId="17" fillId="19" borderId="4" xfId="0" applyFont="1" applyFill="1" applyBorder="1" applyAlignment="1">
      <alignment horizontal="center"/>
    </xf>
    <xf numFmtId="0" fontId="27" fillId="12" borderId="2" xfId="0" applyFont="1" applyFill="1" applyBorder="1" applyAlignment="1">
      <alignment horizontal="center"/>
    </xf>
    <xf numFmtId="0" fontId="27" fillId="12" borderId="14" xfId="0" applyFont="1" applyFill="1" applyBorder="1" applyAlignment="1">
      <alignment horizontal="center"/>
    </xf>
    <xf numFmtId="0" fontId="7" fillId="19" borderId="18" xfId="0" applyFont="1" applyFill="1" applyBorder="1" applyAlignment="1">
      <alignment horizontal="center" vertical="center"/>
    </xf>
    <xf numFmtId="0" fontId="7" fillId="19" borderId="19" xfId="0" applyFont="1" applyFill="1" applyBorder="1" applyAlignment="1">
      <alignment horizontal="center" vertical="center"/>
    </xf>
    <xf numFmtId="0" fontId="7" fillId="19" borderId="20" xfId="0" applyFont="1" applyFill="1" applyBorder="1" applyAlignment="1">
      <alignment horizontal="center" vertical="center"/>
    </xf>
    <xf numFmtId="0" fontId="0" fillId="18" borderId="7" xfId="0" quotePrefix="1" applyFill="1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8" xfId="0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0" fontId="30" fillId="12" borderId="19" xfId="0" applyFont="1" applyFill="1" applyBorder="1" applyAlignment="1">
      <alignment horizontal="center" vertical="center"/>
    </xf>
    <xf numFmtId="0" fontId="27" fillId="25" borderId="2" xfId="0" applyFont="1" applyFill="1" applyBorder="1" applyAlignment="1">
      <alignment horizontal="center"/>
    </xf>
    <xf numFmtId="0" fontId="27" fillId="25" borderId="3" xfId="0" applyFont="1" applyFill="1" applyBorder="1" applyAlignment="1">
      <alignment horizontal="center"/>
    </xf>
    <xf numFmtId="0" fontId="27" fillId="25" borderId="4" xfId="0" applyFont="1" applyFill="1" applyBorder="1" applyAlignment="1">
      <alignment horizontal="center"/>
    </xf>
    <xf numFmtId="0" fontId="7" fillId="19" borderId="18" xfId="0" applyFont="1" applyFill="1" applyBorder="1" applyAlignment="1">
      <alignment horizontal="center"/>
    </xf>
    <xf numFmtId="0" fontId="7" fillId="19" borderId="19" xfId="0" applyFont="1" applyFill="1" applyBorder="1" applyAlignment="1">
      <alignment horizontal="center"/>
    </xf>
    <xf numFmtId="0" fontId="7" fillId="19" borderId="20" xfId="0" applyFont="1" applyFill="1" applyBorder="1" applyAlignment="1">
      <alignment horizontal="center"/>
    </xf>
    <xf numFmtId="0" fontId="10" fillId="12" borderId="18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0" fillId="18" borderId="0" xfId="0" applyFill="1" applyAlignment="1">
      <alignment horizontal="center" vertical="center"/>
    </xf>
    <xf numFmtId="0" fontId="10" fillId="12" borderId="19" xfId="0" applyFont="1" applyFill="1" applyBorder="1" applyAlignment="1">
      <alignment horizontal="center"/>
    </xf>
    <xf numFmtId="0" fontId="25" fillId="18" borderId="34" xfId="0" applyFont="1" applyFill="1" applyBorder="1" applyAlignment="1">
      <alignment horizontal="center" vertical="center"/>
    </xf>
    <xf numFmtId="0" fontId="25" fillId="18" borderId="32" xfId="0" applyFont="1" applyFill="1" applyBorder="1" applyAlignment="1">
      <alignment horizontal="center" vertical="center"/>
    </xf>
    <xf numFmtId="0" fontId="25" fillId="18" borderId="35" xfId="0" applyFont="1" applyFill="1" applyBorder="1" applyAlignment="1">
      <alignment horizontal="center" vertical="center"/>
    </xf>
    <xf numFmtId="0" fontId="12" fillId="18" borderId="7" xfId="0" applyFont="1" applyFill="1" applyBorder="1" applyAlignment="1">
      <alignment horizontal="center"/>
    </xf>
    <xf numFmtId="0" fontId="12" fillId="18" borderId="0" xfId="0" applyFont="1" applyFill="1" applyBorder="1" applyAlignment="1">
      <alignment horizontal="center"/>
    </xf>
    <xf numFmtId="0" fontId="12" fillId="18" borderId="8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 vertical="center"/>
    </xf>
    <xf numFmtId="0" fontId="16" fillId="11" borderId="3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37" fillId="18" borderId="34" xfId="0" applyFont="1" applyFill="1" applyBorder="1" applyAlignment="1">
      <alignment horizontal="center"/>
    </xf>
    <xf numFmtId="0" fontId="37" fillId="18" borderId="32" xfId="0" applyFont="1" applyFill="1" applyBorder="1" applyAlignment="1">
      <alignment horizontal="center"/>
    </xf>
    <xf numFmtId="0" fontId="37" fillId="18" borderId="35" xfId="0" applyFont="1" applyFill="1" applyBorder="1" applyAlignment="1">
      <alignment horizontal="center"/>
    </xf>
    <xf numFmtId="0" fontId="36" fillId="7" borderId="2" xfId="0" applyFont="1" applyFill="1" applyBorder="1" applyAlignment="1">
      <alignment horizontal="center"/>
    </xf>
    <xf numFmtId="0" fontId="36" fillId="7" borderId="3" xfId="0" applyFont="1" applyFill="1" applyBorder="1" applyAlignment="1">
      <alignment horizontal="center"/>
    </xf>
    <xf numFmtId="0" fontId="36" fillId="7" borderId="4" xfId="0" applyFont="1" applyFill="1" applyBorder="1" applyAlignment="1">
      <alignment horizontal="center"/>
    </xf>
    <xf numFmtId="0" fontId="25" fillId="18" borderId="34" xfId="0" applyFont="1" applyFill="1" applyBorder="1" applyAlignment="1">
      <alignment horizontal="center"/>
    </xf>
    <xf numFmtId="0" fontId="25" fillId="18" borderId="32" xfId="0" applyFont="1" applyFill="1" applyBorder="1" applyAlignment="1">
      <alignment horizontal="center"/>
    </xf>
    <xf numFmtId="0" fontId="25" fillId="18" borderId="35" xfId="0" applyFont="1" applyFill="1" applyBorder="1" applyAlignment="1">
      <alignment horizontal="center"/>
    </xf>
    <xf numFmtId="0" fontId="32" fillId="7" borderId="1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32" fillId="7" borderId="17" xfId="0" applyFont="1" applyFill="1" applyBorder="1" applyAlignment="1">
      <alignment horizontal="center" vertical="center"/>
    </xf>
    <xf numFmtId="0" fontId="26" fillId="25" borderId="0" xfId="0" applyFont="1" applyFill="1" applyAlignment="1">
      <alignment horizontal="center"/>
    </xf>
    <xf numFmtId="0" fontId="7" fillId="18" borderId="3" xfId="0" applyFont="1" applyFill="1" applyBorder="1" applyAlignment="1">
      <alignment horizontal="center" vertical="center"/>
    </xf>
    <xf numFmtId="0" fontId="7" fillId="18" borderId="14" xfId="0" applyFont="1" applyFill="1" applyBorder="1" applyAlignment="1">
      <alignment horizontal="center" vertical="center"/>
    </xf>
    <xf numFmtId="0" fontId="0" fillId="18" borderId="44" xfId="0" applyFont="1" applyFill="1" applyBorder="1" applyAlignment="1">
      <alignment horizontal="center" vertical="center"/>
    </xf>
    <xf numFmtId="0" fontId="0" fillId="18" borderId="41" xfId="0" applyFont="1" applyFill="1" applyBorder="1" applyAlignment="1">
      <alignment horizontal="center" vertical="center"/>
    </xf>
    <xf numFmtId="0" fontId="0" fillId="18" borderId="45" xfId="0" applyFont="1" applyFill="1" applyBorder="1" applyAlignment="1">
      <alignment horizontal="center" vertical="center"/>
    </xf>
    <xf numFmtId="0" fontId="0" fillId="18" borderId="7" xfId="0" applyFont="1" applyFill="1" applyBorder="1" applyAlignment="1">
      <alignment horizontal="center" vertical="center"/>
    </xf>
    <xf numFmtId="0" fontId="0" fillId="18" borderId="0" xfId="0" applyFont="1" applyFill="1" applyBorder="1" applyAlignment="1">
      <alignment horizontal="center" vertical="center"/>
    </xf>
    <xf numFmtId="0" fontId="0" fillId="18" borderId="8" xfId="0" applyFont="1" applyFill="1" applyBorder="1" applyAlignment="1">
      <alignment horizontal="center" vertical="center"/>
    </xf>
    <xf numFmtId="0" fontId="0" fillId="18" borderId="37" xfId="0" applyFont="1" applyFill="1" applyBorder="1" applyAlignment="1">
      <alignment horizontal="center" vertical="center"/>
    </xf>
    <xf numFmtId="0" fontId="0" fillId="18" borderId="36" xfId="0" applyFont="1" applyFill="1" applyBorder="1" applyAlignment="1">
      <alignment horizontal="center" vertical="center"/>
    </xf>
    <xf numFmtId="0" fontId="0" fillId="18" borderId="38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/>
    </xf>
    <xf numFmtId="0" fontId="0" fillId="18" borderId="44" xfId="0" applyFill="1" applyBorder="1" applyAlignment="1">
      <alignment horizontal="center" vertical="center"/>
    </xf>
    <xf numFmtId="0" fontId="0" fillId="18" borderId="41" xfId="0" applyFill="1" applyBorder="1" applyAlignment="1">
      <alignment horizontal="center" vertical="center"/>
    </xf>
    <xf numFmtId="0" fontId="0" fillId="18" borderId="45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37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A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freepngimg.com/png/36737-loupe-transparent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4</xdr:row>
      <xdr:rowOff>9526</xdr:rowOff>
    </xdr:from>
    <xdr:to>
      <xdr:col>13</xdr:col>
      <xdr:colOff>361949</xdr:colOff>
      <xdr:row>19</xdr:row>
      <xdr:rowOff>123826</xdr:rowOff>
    </xdr:to>
    <xdr:grpSp>
      <xdr:nvGrpSpPr>
        <xdr:cNvPr id="117" name="Groupe 116">
          <a:extLst>
            <a:ext uri="{FF2B5EF4-FFF2-40B4-BE49-F238E27FC236}">
              <a16:creationId xmlns:a16="http://schemas.microsoft.com/office/drawing/2014/main" id="{56B77FE3-02E6-DA70-F685-1F01CD402E5C}"/>
            </a:ext>
          </a:extLst>
        </xdr:cNvPr>
        <xdr:cNvGrpSpPr/>
      </xdr:nvGrpSpPr>
      <xdr:grpSpPr>
        <a:xfrm>
          <a:off x="4591050" y="816350"/>
          <a:ext cx="5676899" cy="2971800"/>
          <a:chOff x="4591050" y="1114426"/>
          <a:chExt cx="5676899" cy="287655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3F538EB3-D1D0-4DE2-8FBD-864B6F9CE00E}"/>
              </a:ext>
            </a:extLst>
          </xdr:cNvPr>
          <xdr:cNvSpPr/>
        </xdr:nvSpPr>
        <xdr:spPr>
          <a:xfrm>
            <a:off x="6858000" y="1114426"/>
            <a:ext cx="2295525" cy="287655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TRANSCEIVER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7" name="Flèche : double flèche horizontale 6">
            <a:extLst>
              <a:ext uri="{FF2B5EF4-FFF2-40B4-BE49-F238E27FC236}">
                <a16:creationId xmlns:a16="http://schemas.microsoft.com/office/drawing/2014/main" id="{BD504CFC-067D-ACDA-9CD7-B17966039801}"/>
              </a:ext>
            </a:extLst>
          </xdr:cNvPr>
          <xdr:cNvSpPr/>
        </xdr:nvSpPr>
        <xdr:spPr>
          <a:xfrm>
            <a:off x="4591050" y="1460500"/>
            <a:ext cx="2247900" cy="400050"/>
          </a:xfrm>
          <a:prstGeom prst="leftRightArrow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  <a:tileRect/>
          </a:gra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+ PTI 1.6 MBPS</a:t>
            </a:r>
          </a:p>
        </xdr:txBody>
      </xdr:sp>
      <xdr:sp macro="" textlink="">
        <xdr:nvSpPr>
          <xdr:cNvPr id="18" name="Éclair 17">
            <a:extLst>
              <a:ext uri="{FF2B5EF4-FFF2-40B4-BE49-F238E27FC236}">
                <a16:creationId xmlns:a16="http://schemas.microsoft.com/office/drawing/2014/main" id="{A41E14AD-3793-DB4D-51D0-AD5619CE22E8}"/>
              </a:ext>
            </a:extLst>
          </xdr:cNvPr>
          <xdr:cNvSpPr/>
        </xdr:nvSpPr>
        <xdr:spPr>
          <a:xfrm rot="7495238">
            <a:off x="9366249" y="1431926"/>
            <a:ext cx="889000" cy="914400"/>
          </a:xfrm>
          <a:prstGeom prst="lightningBolt">
            <a:avLst/>
          </a:prstGeom>
          <a:gradFill>
            <a:gsLst>
              <a:gs pos="0">
                <a:schemeClr val="accent4"/>
              </a:gs>
              <a:gs pos="100000">
                <a:schemeClr val="accent2"/>
              </a:gs>
            </a:gsLst>
            <a:lin ang="0" scaled="1"/>
          </a:gra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42" name="Flèche : double flèche horizontale 41">
            <a:extLst>
              <a:ext uri="{FF2B5EF4-FFF2-40B4-BE49-F238E27FC236}">
                <a16:creationId xmlns:a16="http://schemas.microsoft.com/office/drawing/2014/main" id="{62A9B2FE-0FA3-457E-92BD-A01A0F18D7F5}"/>
              </a:ext>
            </a:extLst>
          </xdr:cNvPr>
          <xdr:cNvSpPr/>
        </xdr:nvSpPr>
        <xdr:spPr>
          <a:xfrm>
            <a:off x="5324475" y="2974975"/>
            <a:ext cx="1504950" cy="400050"/>
          </a:xfrm>
          <a:prstGeom prst="left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SW_DEBUG</a:t>
            </a:r>
          </a:p>
        </xdr:txBody>
      </xdr:sp>
      <xdr:sp macro="" textlink="">
        <xdr:nvSpPr>
          <xdr:cNvPr id="45" name="Flèche : double flèche horizontale 44">
            <a:extLst>
              <a:ext uri="{FF2B5EF4-FFF2-40B4-BE49-F238E27FC236}">
                <a16:creationId xmlns:a16="http://schemas.microsoft.com/office/drawing/2014/main" id="{AE3D9F1D-0FE2-4394-AE7E-7B61126BF8DE}"/>
              </a:ext>
            </a:extLst>
          </xdr:cNvPr>
          <xdr:cNvSpPr/>
        </xdr:nvSpPr>
        <xdr:spPr>
          <a:xfrm>
            <a:off x="5330825" y="3470275"/>
            <a:ext cx="1504950" cy="400050"/>
          </a:xfrm>
          <a:prstGeom prst="left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UART_DEBUG</a:t>
            </a:r>
          </a:p>
        </xdr:txBody>
      </xdr:sp>
    </xdr:grpSp>
    <xdr:clientData/>
  </xdr:twoCellAnchor>
  <xdr:twoCellAnchor>
    <xdr:from>
      <xdr:col>14</xdr:col>
      <xdr:colOff>3175</xdr:colOff>
      <xdr:row>4</xdr:row>
      <xdr:rowOff>9526</xdr:rowOff>
    </xdr:from>
    <xdr:to>
      <xdr:col>20</xdr:col>
      <xdr:colOff>593725</xdr:colOff>
      <xdr:row>31</xdr:row>
      <xdr:rowOff>117475</xdr:rowOff>
    </xdr:to>
    <xdr:grpSp>
      <xdr:nvGrpSpPr>
        <xdr:cNvPr id="116" name="Groupe 115">
          <a:extLst>
            <a:ext uri="{FF2B5EF4-FFF2-40B4-BE49-F238E27FC236}">
              <a16:creationId xmlns:a16="http://schemas.microsoft.com/office/drawing/2014/main" id="{6EFF1157-1BEA-EF6B-1E06-9A5CBCB275C1}"/>
            </a:ext>
          </a:extLst>
        </xdr:cNvPr>
        <xdr:cNvGrpSpPr/>
      </xdr:nvGrpSpPr>
      <xdr:grpSpPr>
        <a:xfrm>
          <a:off x="10671175" y="816350"/>
          <a:ext cx="5162550" cy="5251449"/>
          <a:chOff x="10671175" y="1114426"/>
          <a:chExt cx="5162550" cy="5079999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C6078BD7-CACF-4EA0-B565-2AA1EBBA5A0E}"/>
              </a:ext>
            </a:extLst>
          </xdr:cNvPr>
          <xdr:cNvSpPr/>
        </xdr:nvSpPr>
        <xdr:spPr>
          <a:xfrm>
            <a:off x="12192000" y="111442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19" name="Éclair 18">
            <a:extLst>
              <a:ext uri="{FF2B5EF4-FFF2-40B4-BE49-F238E27FC236}">
                <a16:creationId xmlns:a16="http://schemas.microsoft.com/office/drawing/2014/main" id="{7FC83415-B305-4BF8-B618-065FBD7DDF63}"/>
              </a:ext>
            </a:extLst>
          </xdr:cNvPr>
          <xdr:cNvSpPr/>
        </xdr:nvSpPr>
        <xdr:spPr>
          <a:xfrm rot="18475224">
            <a:off x="11083924" y="1482726"/>
            <a:ext cx="882650" cy="914400"/>
          </a:xfrm>
          <a:prstGeom prst="lightningBolt">
            <a:avLst/>
          </a:prstGeom>
          <a:gradFill>
            <a:gsLst>
              <a:gs pos="0">
                <a:schemeClr val="accent2"/>
              </a:gs>
              <a:gs pos="100000">
                <a:schemeClr val="accent4"/>
              </a:gs>
            </a:gsLst>
            <a:lin ang="0" scaled="1"/>
          </a:gra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9" name="Flèche : gauche 8">
            <a:extLst>
              <a:ext uri="{FF2B5EF4-FFF2-40B4-BE49-F238E27FC236}">
                <a16:creationId xmlns:a16="http://schemas.microsoft.com/office/drawing/2014/main" id="{4E70B740-43CB-484C-B1BD-A63B3FC0E9F3}"/>
              </a:ext>
            </a:extLst>
          </xdr:cNvPr>
          <xdr:cNvSpPr/>
        </xdr:nvSpPr>
        <xdr:spPr>
          <a:xfrm rot="5400000">
            <a:off x="12109450" y="4356100"/>
            <a:ext cx="1123950" cy="438150"/>
          </a:xfrm>
          <a:prstGeom prst="lef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DIG_IN</a:t>
            </a:r>
          </a:p>
        </xdr:txBody>
      </xdr:sp>
      <xdr:sp macro="" textlink="">
        <xdr:nvSpPr>
          <xdr:cNvPr id="10" name="Rectangle : coins arrondis 9">
            <a:extLst>
              <a:ext uri="{FF2B5EF4-FFF2-40B4-BE49-F238E27FC236}">
                <a16:creationId xmlns:a16="http://schemas.microsoft.com/office/drawing/2014/main" id="{8633920A-9DFF-4EEB-91EB-5652F746B6FD}"/>
              </a:ext>
            </a:extLst>
          </xdr:cNvPr>
          <xdr:cNvSpPr/>
        </xdr:nvSpPr>
        <xdr:spPr>
          <a:xfrm>
            <a:off x="13690600" y="5264150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" name="Rectangle : coins arrondis 11">
            <a:extLst>
              <a:ext uri="{FF2B5EF4-FFF2-40B4-BE49-F238E27FC236}">
                <a16:creationId xmlns:a16="http://schemas.microsoft.com/office/drawing/2014/main" id="{78171CC2-589E-4BA0-B502-AE64C0760A38}"/>
              </a:ext>
            </a:extLst>
          </xdr:cNvPr>
          <xdr:cNvSpPr/>
        </xdr:nvSpPr>
        <xdr:spPr>
          <a:xfrm>
            <a:off x="13862050" y="5429250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A/D</a:t>
            </a:r>
          </a:p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D/A</a:t>
            </a:r>
          </a:p>
        </xdr:txBody>
      </xdr:sp>
      <xdr:sp macro="" textlink="">
        <xdr:nvSpPr>
          <xdr:cNvPr id="13" name="Flèche : gauche 12">
            <a:extLst>
              <a:ext uri="{FF2B5EF4-FFF2-40B4-BE49-F238E27FC236}">
                <a16:creationId xmlns:a16="http://schemas.microsoft.com/office/drawing/2014/main" id="{C5908F4E-CA78-40AD-B9A7-DA47E01B9E57}"/>
              </a:ext>
            </a:extLst>
          </xdr:cNvPr>
          <xdr:cNvSpPr/>
        </xdr:nvSpPr>
        <xdr:spPr>
          <a:xfrm rot="5400000">
            <a:off x="12623800" y="4356100"/>
            <a:ext cx="1123950" cy="438150"/>
          </a:xfrm>
          <a:prstGeom prst="lef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14" name="Flèche : double flèche verticale 13">
            <a:extLst>
              <a:ext uri="{FF2B5EF4-FFF2-40B4-BE49-F238E27FC236}">
                <a16:creationId xmlns:a16="http://schemas.microsoft.com/office/drawing/2014/main" id="{C3E10BC7-BAED-44C2-8252-328BEA98598C}"/>
              </a:ext>
            </a:extLst>
          </xdr:cNvPr>
          <xdr:cNvSpPr/>
        </xdr:nvSpPr>
        <xdr:spPr>
          <a:xfrm>
            <a:off x="13947776" y="4022725"/>
            <a:ext cx="321944" cy="1228725"/>
          </a:xfrm>
          <a:prstGeom prst="up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15" name="Flèche : droite 14">
            <a:extLst>
              <a:ext uri="{FF2B5EF4-FFF2-40B4-BE49-F238E27FC236}">
                <a16:creationId xmlns:a16="http://schemas.microsoft.com/office/drawing/2014/main" id="{55D86D80-1AFA-4CAB-8679-6007F475C7E9}"/>
              </a:ext>
            </a:extLst>
          </xdr:cNvPr>
          <xdr:cNvSpPr/>
        </xdr:nvSpPr>
        <xdr:spPr>
          <a:xfrm>
            <a:off x="12576175" y="5426075"/>
            <a:ext cx="1095375" cy="419100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16" name="Flèche : droite 15">
            <a:extLst>
              <a:ext uri="{FF2B5EF4-FFF2-40B4-BE49-F238E27FC236}">
                <a16:creationId xmlns:a16="http://schemas.microsoft.com/office/drawing/2014/main" id="{048367DD-962D-4EB6-8349-C0E81DCD0383}"/>
              </a:ext>
            </a:extLst>
          </xdr:cNvPr>
          <xdr:cNvSpPr/>
        </xdr:nvSpPr>
        <xdr:spPr>
          <a:xfrm>
            <a:off x="14738350" y="5594350"/>
            <a:ext cx="1095375" cy="425450"/>
          </a:xfrm>
          <a:prstGeom prst="rightArrow">
            <a:avLst/>
          </a:prstGeom>
          <a:ln/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DA_OUT</a:t>
            </a:r>
          </a:p>
        </xdr:txBody>
      </xdr:sp>
      <xdr:sp macro="" textlink="">
        <xdr:nvSpPr>
          <xdr:cNvPr id="38" name="Flèche : droite 37">
            <a:extLst>
              <a:ext uri="{FF2B5EF4-FFF2-40B4-BE49-F238E27FC236}">
                <a16:creationId xmlns:a16="http://schemas.microsoft.com/office/drawing/2014/main" id="{E23736D6-B428-B96A-AED6-0855BDA315D6}"/>
              </a:ext>
            </a:extLst>
          </xdr:cNvPr>
          <xdr:cNvSpPr/>
        </xdr:nvSpPr>
        <xdr:spPr>
          <a:xfrm>
            <a:off x="14512925" y="2759075"/>
            <a:ext cx="1095375" cy="419100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DEBUG_OUT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9" name="Flèche : droite 38">
            <a:extLst>
              <a:ext uri="{FF2B5EF4-FFF2-40B4-BE49-F238E27FC236}">
                <a16:creationId xmlns:a16="http://schemas.microsoft.com/office/drawing/2014/main" id="{EA453EBB-C81A-DA41-6FAF-4B5DE5620D5C}"/>
              </a:ext>
            </a:extLst>
          </xdr:cNvPr>
          <xdr:cNvSpPr/>
        </xdr:nvSpPr>
        <xdr:spPr>
          <a:xfrm>
            <a:off x="14506575" y="3333750"/>
            <a:ext cx="1095375" cy="419100"/>
          </a:xfrm>
          <a:prstGeom prst="rightArrow">
            <a:avLst/>
          </a:prstGeom>
          <a:ln/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PWM_OUT</a:t>
            </a:r>
          </a:p>
        </xdr:txBody>
      </xdr:sp>
      <xdr:sp macro="" textlink="">
        <xdr:nvSpPr>
          <xdr:cNvPr id="44" name="Flèche : double flèche horizontale 43">
            <a:extLst>
              <a:ext uri="{FF2B5EF4-FFF2-40B4-BE49-F238E27FC236}">
                <a16:creationId xmlns:a16="http://schemas.microsoft.com/office/drawing/2014/main" id="{08E6D12C-7841-4846-9DEA-A3BECE2AB6D9}"/>
              </a:ext>
            </a:extLst>
          </xdr:cNvPr>
          <xdr:cNvSpPr/>
        </xdr:nvSpPr>
        <xdr:spPr>
          <a:xfrm>
            <a:off x="10671175" y="2930525"/>
            <a:ext cx="1504950" cy="400050"/>
          </a:xfrm>
          <a:prstGeom prst="left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SW_DEBUG</a:t>
            </a:r>
          </a:p>
        </xdr:txBody>
      </xdr:sp>
      <xdr:sp macro="" textlink="">
        <xdr:nvSpPr>
          <xdr:cNvPr id="46" name="Flèche : double flèche horizontale 45">
            <a:extLst>
              <a:ext uri="{FF2B5EF4-FFF2-40B4-BE49-F238E27FC236}">
                <a16:creationId xmlns:a16="http://schemas.microsoft.com/office/drawing/2014/main" id="{B4D88FB6-3050-430E-8743-2605C834FCEB}"/>
              </a:ext>
            </a:extLst>
          </xdr:cNvPr>
          <xdr:cNvSpPr/>
        </xdr:nvSpPr>
        <xdr:spPr>
          <a:xfrm>
            <a:off x="10671175" y="3470275"/>
            <a:ext cx="1504950" cy="400050"/>
          </a:xfrm>
          <a:prstGeom prst="left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UART_DEBUG</a:t>
            </a:r>
          </a:p>
        </xdr:txBody>
      </xdr:sp>
    </xdr:grpSp>
    <xdr:clientData/>
  </xdr:twoCellAnchor>
  <xdr:twoCellAnchor>
    <xdr:from>
      <xdr:col>1</xdr:col>
      <xdr:colOff>100252</xdr:colOff>
      <xdr:row>4</xdr:row>
      <xdr:rowOff>1</xdr:rowOff>
    </xdr:from>
    <xdr:to>
      <xdr:col>7</xdr:col>
      <xdr:colOff>663575</xdr:colOff>
      <xdr:row>47</xdr:row>
      <xdr:rowOff>149225</xdr:rowOff>
    </xdr:to>
    <xdr:grpSp>
      <xdr:nvGrpSpPr>
        <xdr:cNvPr id="118" name="Groupe 117">
          <a:extLst>
            <a:ext uri="{FF2B5EF4-FFF2-40B4-BE49-F238E27FC236}">
              <a16:creationId xmlns:a16="http://schemas.microsoft.com/office/drawing/2014/main" id="{F4C6C0A8-8C4F-D6C5-5A27-31B5A431A2E3}"/>
            </a:ext>
          </a:extLst>
        </xdr:cNvPr>
        <xdr:cNvGrpSpPr/>
      </xdr:nvGrpSpPr>
      <xdr:grpSpPr>
        <a:xfrm>
          <a:off x="862252" y="806825"/>
          <a:ext cx="5135323" cy="8340724"/>
          <a:chOff x="852781" y="1104901"/>
          <a:chExt cx="5138444" cy="8061324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970A3C2-5566-3675-AE50-3A0F3D430FB1}"/>
              </a:ext>
            </a:extLst>
          </xdr:cNvPr>
          <xdr:cNvSpPr/>
        </xdr:nvSpPr>
        <xdr:spPr>
          <a:xfrm>
            <a:off x="2286000" y="1104901"/>
            <a:ext cx="2295525" cy="287655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(CORE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2)</a:t>
            </a:r>
          </a:p>
          <a:p>
            <a:pPr algn="l"/>
            <a:r>
              <a:rPr lang="fr-CH" sz="1100" b="0" cap="none" spc="0" baseline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TBD</a:t>
            </a:r>
            <a:endParaRPr lang="fr-CH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3B05790-93E6-44D4-B784-70BA86AEBC98}"/>
              </a:ext>
            </a:extLst>
          </xdr:cNvPr>
          <xdr:cNvSpPr/>
        </xdr:nvSpPr>
        <xdr:spPr>
          <a:xfrm>
            <a:off x="2286000" y="3981451"/>
            <a:ext cx="2295525" cy="28702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(CORE 1)</a:t>
            </a:r>
          </a:p>
          <a:p>
            <a:pPr algn="l"/>
            <a:r>
              <a:rPr lang="fr-CH" sz="11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TBD</a:t>
            </a:r>
          </a:p>
        </xdr:txBody>
      </xdr:sp>
      <xdr:sp macro="" textlink="">
        <xdr:nvSpPr>
          <xdr:cNvPr id="20" name="Flèche : double flèche horizontale 19">
            <a:extLst>
              <a:ext uri="{FF2B5EF4-FFF2-40B4-BE49-F238E27FC236}">
                <a16:creationId xmlns:a16="http://schemas.microsoft.com/office/drawing/2014/main" id="{F6B97CCA-0A2A-4E01-AFFC-0498B7AE407C}"/>
              </a:ext>
            </a:extLst>
          </xdr:cNvPr>
          <xdr:cNvSpPr/>
        </xdr:nvSpPr>
        <xdr:spPr>
          <a:xfrm>
            <a:off x="872070" y="4714875"/>
            <a:ext cx="1420481" cy="400050"/>
          </a:xfrm>
          <a:prstGeom prst="leftRightArrow">
            <a:avLst/>
          </a:prstGeom>
          <a:gradFill flip="none" rotWithShape="1">
            <a:gsLst>
              <a:gs pos="0">
                <a:schemeClr val="accent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500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KBPS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21" name="Flèche : droite 20">
            <a:extLst>
              <a:ext uri="{FF2B5EF4-FFF2-40B4-BE49-F238E27FC236}">
                <a16:creationId xmlns:a16="http://schemas.microsoft.com/office/drawing/2014/main" id="{6F0E138F-32C0-E7A3-78FD-AD72A6B88C4F}"/>
              </a:ext>
            </a:extLst>
          </xdr:cNvPr>
          <xdr:cNvSpPr/>
        </xdr:nvSpPr>
        <xdr:spPr>
          <a:xfrm>
            <a:off x="4613275" y="5565775"/>
            <a:ext cx="1252257" cy="4191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DIG_OUT</a:t>
            </a:r>
          </a:p>
        </xdr:txBody>
      </xdr:sp>
      <xdr:sp macro="" textlink="">
        <xdr:nvSpPr>
          <xdr:cNvPr id="22" name="Flèche : gauche 21">
            <a:extLst>
              <a:ext uri="{FF2B5EF4-FFF2-40B4-BE49-F238E27FC236}">
                <a16:creationId xmlns:a16="http://schemas.microsoft.com/office/drawing/2014/main" id="{5E08628B-FD3E-F517-EE9C-8071B75B5D26}"/>
              </a:ext>
            </a:extLst>
          </xdr:cNvPr>
          <xdr:cNvSpPr/>
        </xdr:nvSpPr>
        <xdr:spPr>
          <a:xfrm rot="5400000">
            <a:off x="2152650" y="7194550"/>
            <a:ext cx="1123950" cy="4381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DIG_IN</a:t>
            </a:r>
          </a:p>
        </xdr:txBody>
      </xdr:sp>
      <xdr:sp macro="" textlink="">
        <xdr:nvSpPr>
          <xdr:cNvPr id="23" name="Rectangle : coins arrondis 22">
            <a:extLst>
              <a:ext uri="{FF2B5EF4-FFF2-40B4-BE49-F238E27FC236}">
                <a16:creationId xmlns:a16="http://schemas.microsoft.com/office/drawing/2014/main" id="{D606B9CC-2911-1BFB-5AA2-46706614685B}"/>
              </a:ext>
            </a:extLst>
          </xdr:cNvPr>
          <xdr:cNvSpPr/>
        </xdr:nvSpPr>
        <xdr:spPr>
          <a:xfrm>
            <a:off x="3733800" y="810260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24" name="Rectangle : coins arrondis 23">
            <a:extLst>
              <a:ext uri="{FF2B5EF4-FFF2-40B4-BE49-F238E27FC236}">
                <a16:creationId xmlns:a16="http://schemas.microsoft.com/office/drawing/2014/main" id="{248AA5D9-CDA5-44D0-A34B-C216F4FB90E0}"/>
              </a:ext>
            </a:extLst>
          </xdr:cNvPr>
          <xdr:cNvSpPr/>
        </xdr:nvSpPr>
        <xdr:spPr>
          <a:xfrm>
            <a:off x="3886200" y="825500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25" name="Rectangle : coins arrondis 24">
            <a:extLst>
              <a:ext uri="{FF2B5EF4-FFF2-40B4-BE49-F238E27FC236}">
                <a16:creationId xmlns:a16="http://schemas.microsoft.com/office/drawing/2014/main" id="{D2C6854E-5A4B-4C2A-AB1D-CAF4947CDF32}"/>
              </a:ext>
            </a:extLst>
          </xdr:cNvPr>
          <xdr:cNvSpPr/>
        </xdr:nvSpPr>
        <xdr:spPr>
          <a:xfrm>
            <a:off x="4038600" y="840105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A/D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D/A</a:t>
            </a:r>
          </a:p>
        </xdr:txBody>
      </xdr:sp>
      <xdr:sp macro="" textlink="">
        <xdr:nvSpPr>
          <xdr:cNvPr id="26" name="Flèche : gauche 25">
            <a:extLst>
              <a:ext uri="{FF2B5EF4-FFF2-40B4-BE49-F238E27FC236}">
                <a16:creationId xmlns:a16="http://schemas.microsoft.com/office/drawing/2014/main" id="{4C6991A7-A293-472A-97BB-18CF0CCCD22A}"/>
              </a:ext>
            </a:extLst>
          </xdr:cNvPr>
          <xdr:cNvSpPr/>
        </xdr:nvSpPr>
        <xdr:spPr>
          <a:xfrm rot="5400000">
            <a:off x="2667000" y="7194550"/>
            <a:ext cx="1123950" cy="4381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27" name="Flèche : double flèche verticale 26">
            <a:extLst>
              <a:ext uri="{FF2B5EF4-FFF2-40B4-BE49-F238E27FC236}">
                <a16:creationId xmlns:a16="http://schemas.microsoft.com/office/drawing/2014/main" id="{63392B9E-6EA7-88BB-167C-93C1162D16A8}"/>
              </a:ext>
            </a:extLst>
          </xdr:cNvPr>
          <xdr:cNvSpPr/>
        </xdr:nvSpPr>
        <xdr:spPr>
          <a:xfrm>
            <a:off x="3990976" y="6861175"/>
            <a:ext cx="321944" cy="1228725"/>
          </a:xfrm>
          <a:prstGeom prst="up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I2C</a:t>
            </a:r>
          </a:p>
        </xdr:txBody>
      </xdr:sp>
      <xdr:sp macro="" textlink="">
        <xdr:nvSpPr>
          <xdr:cNvPr id="29" name="Flèche : droite 28">
            <a:extLst>
              <a:ext uri="{FF2B5EF4-FFF2-40B4-BE49-F238E27FC236}">
                <a16:creationId xmlns:a16="http://schemas.microsoft.com/office/drawing/2014/main" id="{228F102E-A977-4F3D-9053-63428C83EEEE}"/>
              </a:ext>
            </a:extLst>
          </xdr:cNvPr>
          <xdr:cNvSpPr/>
        </xdr:nvSpPr>
        <xdr:spPr>
          <a:xfrm>
            <a:off x="2619375" y="8264525"/>
            <a:ext cx="1095375" cy="4191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30" name="Flèche : droite 29">
            <a:extLst>
              <a:ext uri="{FF2B5EF4-FFF2-40B4-BE49-F238E27FC236}">
                <a16:creationId xmlns:a16="http://schemas.microsoft.com/office/drawing/2014/main" id="{6431E660-74A4-4818-ACC2-8B57C11B3993}"/>
              </a:ext>
            </a:extLst>
          </xdr:cNvPr>
          <xdr:cNvSpPr/>
        </xdr:nvSpPr>
        <xdr:spPr>
          <a:xfrm>
            <a:off x="4895850" y="8528050"/>
            <a:ext cx="1095375" cy="425450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DA_OUT (tbd)</a:t>
            </a:r>
          </a:p>
        </xdr:txBody>
      </xdr:sp>
      <xdr:sp macro="" textlink="">
        <xdr:nvSpPr>
          <xdr:cNvPr id="31" name="Flèche : droite 30">
            <a:extLst>
              <a:ext uri="{FF2B5EF4-FFF2-40B4-BE49-F238E27FC236}">
                <a16:creationId xmlns:a16="http://schemas.microsoft.com/office/drawing/2014/main" id="{58C50874-53FF-497E-87C5-B05C4D3A1886}"/>
              </a:ext>
            </a:extLst>
          </xdr:cNvPr>
          <xdr:cNvSpPr/>
        </xdr:nvSpPr>
        <xdr:spPr>
          <a:xfrm>
            <a:off x="4606925" y="6134100"/>
            <a:ext cx="1243666" cy="419100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PWM_OUT (tbd)</a:t>
            </a:r>
          </a:p>
        </xdr:txBody>
      </xdr:sp>
      <xdr:sp macro="" textlink="">
        <xdr:nvSpPr>
          <xdr:cNvPr id="47" name="Flèche : double flèche horizontale 46">
            <a:extLst>
              <a:ext uri="{FF2B5EF4-FFF2-40B4-BE49-F238E27FC236}">
                <a16:creationId xmlns:a16="http://schemas.microsoft.com/office/drawing/2014/main" id="{E6645840-52FB-46C0-9963-5D2781436119}"/>
              </a:ext>
            </a:extLst>
          </xdr:cNvPr>
          <xdr:cNvSpPr/>
        </xdr:nvSpPr>
        <xdr:spPr>
          <a:xfrm>
            <a:off x="852781" y="5704295"/>
            <a:ext cx="1427069" cy="400050"/>
          </a:xfrm>
          <a:prstGeom prst="leftRightArrow">
            <a:avLst/>
          </a:prstGeom>
          <a:gradFill>
            <a:gsLst>
              <a:gs pos="0">
                <a:schemeClr val="accent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1 MBPS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8" name="Rectangle : coins arrondis 47">
            <a:extLst>
              <a:ext uri="{FF2B5EF4-FFF2-40B4-BE49-F238E27FC236}">
                <a16:creationId xmlns:a16="http://schemas.microsoft.com/office/drawing/2014/main" id="{2D2DD741-DB59-436E-9494-E0ADF5D85E99}"/>
              </a:ext>
            </a:extLst>
          </xdr:cNvPr>
          <xdr:cNvSpPr/>
        </xdr:nvSpPr>
        <xdr:spPr>
          <a:xfrm>
            <a:off x="3848100" y="2100757"/>
            <a:ext cx="717550" cy="587375"/>
          </a:xfrm>
          <a:prstGeom prst="roundRect">
            <a:avLst/>
          </a:prstGeom>
          <a:solidFill>
            <a:schemeClr val="accent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FPGA</a:t>
            </a:r>
          </a:p>
        </xdr:txBody>
      </xdr:sp>
    </xdr:grpSp>
    <xdr:clientData/>
  </xdr:twoCellAnchor>
  <xdr:twoCellAnchor>
    <xdr:from>
      <xdr:col>15</xdr:col>
      <xdr:colOff>749300</xdr:colOff>
      <xdr:row>32</xdr:row>
      <xdr:rowOff>180976</xdr:rowOff>
    </xdr:from>
    <xdr:to>
      <xdr:col>20</xdr:col>
      <xdr:colOff>301625</xdr:colOff>
      <xdr:row>54</xdr:row>
      <xdr:rowOff>73026</xdr:rowOff>
    </xdr:to>
    <xdr:grpSp>
      <xdr:nvGrpSpPr>
        <xdr:cNvPr id="119" name="Groupe 118">
          <a:extLst>
            <a:ext uri="{FF2B5EF4-FFF2-40B4-BE49-F238E27FC236}">
              <a16:creationId xmlns:a16="http://schemas.microsoft.com/office/drawing/2014/main" id="{2F51E2EC-E14E-C4F4-8735-D0D90C498314}"/>
            </a:ext>
          </a:extLst>
        </xdr:cNvPr>
        <xdr:cNvGrpSpPr/>
      </xdr:nvGrpSpPr>
      <xdr:grpSpPr>
        <a:xfrm>
          <a:off x="12179300" y="6321800"/>
          <a:ext cx="3362325" cy="4083050"/>
          <a:chOff x="12179300" y="6442076"/>
          <a:chExt cx="3362325" cy="3943350"/>
        </a:xfrm>
      </xdr:grpSpPr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2A379A71-BDCB-4E82-BD01-31630804ABBA}"/>
              </a:ext>
            </a:extLst>
          </xdr:cNvPr>
          <xdr:cNvSpPr/>
        </xdr:nvSpPr>
        <xdr:spPr>
          <a:xfrm>
            <a:off x="12179300" y="64420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4BC93BC8-565C-42B5-8DD8-33A3AEAFEB46}"/>
              </a:ext>
            </a:extLst>
          </xdr:cNvPr>
          <xdr:cNvSpPr/>
        </xdr:nvSpPr>
        <xdr:spPr>
          <a:xfrm>
            <a:off x="12331700" y="65944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2AF2F114-73A2-43DE-A051-B07D14181FE4}"/>
              </a:ext>
            </a:extLst>
          </xdr:cNvPr>
          <xdr:cNvSpPr/>
        </xdr:nvSpPr>
        <xdr:spPr>
          <a:xfrm>
            <a:off x="12484100" y="67468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F589B87C-9FF4-4D6B-9180-0C2361BAC039}"/>
              </a:ext>
            </a:extLst>
          </xdr:cNvPr>
          <xdr:cNvSpPr/>
        </xdr:nvSpPr>
        <xdr:spPr>
          <a:xfrm>
            <a:off x="12636500" y="68992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3C6C8E6B-EB62-4535-9102-213C97CE9827}"/>
              </a:ext>
            </a:extLst>
          </xdr:cNvPr>
          <xdr:cNvSpPr/>
        </xdr:nvSpPr>
        <xdr:spPr>
          <a:xfrm>
            <a:off x="12788900" y="70516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1CDFDFBE-0381-49C7-A17E-D1A2D9710F4C}"/>
              </a:ext>
            </a:extLst>
          </xdr:cNvPr>
          <xdr:cNvSpPr/>
        </xdr:nvSpPr>
        <xdr:spPr>
          <a:xfrm>
            <a:off x="12941300" y="72040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383BCE75-EC81-48E4-A40B-77A6BD7E9517}"/>
              </a:ext>
            </a:extLst>
          </xdr:cNvPr>
          <xdr:cNvSpPr/>
        </xdr:nvSpPr>
        <xdr:spPr>
          <a:xfrm>
            <a:off x="13093700" y="73564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A9F3E02B-6941-411D-8AA1-2FFD3137ADA0}"/>
              </a:ext>
            </a:extLst>
          </xdr:cNvPr>
          <xdr:cNvSpPr/>
        </xdr:nvSpPr>
        <xdr:spPr>
          <a:xfrm>
            <a:off x="13246100" y="75088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</xdr:grpSp>
    <xdr:clientData/>
  </xdr:twoCellAnchor>
  <xdr:twoCellAnchor>
    <xdr:from>
      <xdr:col>9</xdr:col>
      <xdr:colOff>12700</xdr:colOff>
      <xdr:row>61</xdr:row>
      <xdr:rowOff>38100</xdr:rowOff>
    </xdr:from>
    <xdr:to>
      <xdr:col>12</xdr:col>
      <xdr:colOff>22225</xdr:colOff>
      <xdr:row>76</xdr:row>
      <xdr:rowOff>152400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18C8F9AF-2739-43D6-B00D-2F24C34DBEA9}"/>
            </a:ext>
          </a:extLst>
        </xdr:cNvPr>
        <xdr:cNvSpPr/>
      </xdr:nvSpPr>
      <xdr:spPr>
        <a:xfrm>
          <a:off x="6870700" y="11639550"/>
          <a:ext cx="2295525" cy="28765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MASTER TRANSCEIVER</a:t>
          </a:r>
        </a:p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EFR32MG22C224F512IM32</a:t>
          </a:r>
        </a:p>
      </xdr:txBody>
    </xdr:sp>
    <xdr:clientData/>
  </xdr:twoCellAnchor>
  <xdr:twoCellAnchor>
    <xdr:from>
      <xdr:col>14</xdr:col>
      <xdr:colOff>369794</xdr:colOff>
      <xdr:row>61</xdr:row>
      <xdr:rowOff>12700</xdr:rowOff>
    </xdr:from>
    <xdr:to>
      <xdr:col>20</xdr:col>
      <xdr:colOff>739588</xdr:colOff>
      <xdr:row>96</xdr:row>
      <xdr:rowOff>76199</xdr:rowOff>
    </xdr:to>
    <xdr:grpSp>
      <xdr:nvGrpSpPr>
        <xdr:cNvPr id="172" name="Groupe 171">
          <a:extLst>
            <a:ext uri="{FF2B5EF4-FFF2-40B4-BE49-F238E27FC236}">
              <a16:creationId xmlns:a16="http://schemas.microsoft.com/office/drawing/2014/main" id="{7FEBFEE4-6B24-74FF-243A-855BFE33F0DA}"/>
            </a:ext>
          </a:extLst>
        </xdr:cNvPr>
        <xdr:cNvGrpSpPr/>
      </xdr:nvGrpSpPr>
      <xdr:grpSpPr>
        <a:xfrm>
          <a:off x="11037794" y="11722847"/>
          <a:ext cx="4941794" cy="6730999"/>
          <a:chOff x="12187144" y="11607800"/>
          <a:chExt cx="4941794" cy="6508749"/>
        </a:xfrm>
      </xdr:grpSpPr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D6526D0F-07BF-4B2A-8DE7-7E33B6B6F05E}"/>
              </a:ext>
            </a:extLst>
          </xdr:cNvPr>
          <xdr:cNvSpPr/>
        </xdr:nvSpPr>
        <xdr:spPr>
          <a:xfrm>
            <a:off x="13350875" y="11607800"/>
            <a:ext cx="265747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66" name="Rectangle : coins arrondis 65">
            <a:extLst>
              <a:ext uri="{FF2B5EF4-FFF2-40B4-BE49-F238E27FC236}">
                <a16:creationId xmlns:a16="http://schemas.microsoft.com/office/drawing/2014/main" id="{616143DB-D350-4105-B2E4-C2A1CC49CCA5}"/>
              </a:ext>
            </a:extLst>
          </xdr:cNvPr>
          <xdr:cNvSpPr/>
        </xdr:nvSpPr>
        <xdr:spPr>
          <a:xfrm>
            <a:off x="15059025" y="17351374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D/A</a:t>
            </a:r>
          </a:p>
        </xdr:txBody>
      </xdr:sp>
      <xdr:sp macro="" textlink="">
        <xdr:nvSpPr>
          <xdr:cNvPr id="68" name="Flèche : double flèche verticale 67">
            <a:extLst>
              <a:ext uri="{FF2B5EF4-FFF2-40B4-BE49-F238E27FC236}">
                <a16:creationId xmlns:a16="http://schemas.microsoft.com/office/drawing/2014/main" id="{3CBF3CA2-4770-44EA-B3DD-70DC0997418A}"/>
              </a:ext>
            </a:extLst>
          </xdr:cNvPr>
          <xdr:cNvSpPr/>
        </xdr:nvSpPr>
        <xdr:spPr>
          <a:xfrm>
            <a:off x="15201900" y="14503400"/>
            <a:ext cx="506095" cy="2844800"/>
          </a:xfrm>
          <a:prstGeom prst="up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65" name="Rectangle : coins arrondis 64">
            <a:extLst>
              <a:ext uri="{FF2B5EF4-FFF2-40B4-BE49-F238E27FC236}">
                <a16:creationId xmlns:a16="http://schemas.microsoft.com/office/drawing/2014/main" id="{452718E0-010B-4304-BB16-BDA5BE504640}"/>
              </a:ext>
            </a:extLst>
          </xdr:cNvPr>
          <xdr:cNvSpPr/>
        </xdr:nvSpPr>
        <xdr:spPr>
          <a:xfrm>
            <a:off x="15046325" y="16068674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A/D</a:t>
            </a:r>
          </a:p>
        </xdr:txBody>
      </xdr:sp>
      <xdr:cxnSp macro="">
        <xdr:nvCxnSpPr>
          <xdr:cNvPr id="78" name="Connecteur : en angle 77">
            <a:extLst>
              <a:ext uri="{FF2B5EF4-FFF2-40B4-BE49-F238E27FC236}">
                <a16:creationId xmlns:a16="http://schemas.microsoft.com/office/drawing/2014/main" id="{FAFF8EE5-CED4-3B5E-40A3-C45B26863C2D}"/>
              </a:ext>
            </a:extLst>
          </xdr:cNvPr>
          <xdr:cNvCxnSpPr/>
        </xdr:nvCxnSpPr>
        <xdr:spPr>
          <a:xfrm rot="16200000" flipV="1">
            <a:off x="13477875" y="14722475"/>
            <a:ext cx="1797050" cy="1346200"/>
          </a:xfrm>
          <a:prstGeom prst="bentConnector3">
            <a:avLst>
              <a:gd name="adj1" fmla="val 1590"/>
            </a:avLst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80" name="ZoneTexte 79">
            <a:extLst>
              <a:ext uri="{FF2B5EF4-FFF2-40B4-BE49-F238E27FC236}">
                <a16:creationId xmlns:a16="http://schemas.microsoft.com/office/drawing/2014/main" id="{07F76EE7-CF03-F11E-926F-8C19F0FA4B92}"/>
              </a:ext>
            </a:extLst>
          </xdr:cNvPr>
          <xdr:cNvSpPr txBox="1"/>
        </xdr:nvSpPr>
        <xdr:spPr>
          <a:xfrm rot="5400000">
            <a:off x="13088883" y="15115390"/>
            <a:ext cx="100585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ALARM_TEMP</a:t>
            </a:r>
          </a:p>
        </xdr:txBody>
      </xdr:sp>
      <xdr:cxnSp macro="">
        <xdr:nvCxnSpPr>
          <xdr:cNvPr id="88" name="Connecteur droit avec flèche 87">
            <a:extLst>
              <a:ext uri="{FF2B5EF4-FFF2-40B4-BE49-F238E27FC236}">
                <a16:creationId xmlns:a16="http://schemas.microsoft.com/office/drawing/2014/main" id="{C6C90EB3-246E-ECCC-3859-76A51C4FBBD0}"/>
              </a:ext>
            </a:extLst>
          </xdr:cNvPr>
          <xdr:cNvCxnSpPr/>
        </xdr:nvCxnSpPr>
        <xdr:spPr>
          <a:xfrm>
            <a:off x="13912850" y="1651635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89" name="ZoneTexte 88">
            <a:extLst>
              <a:ext uri="{FF2B5EF4-FFF2-40B4-BE49-F238E27FC236}">
                <a16:creationId xmlns:a16="http://schemas.microsoft.com/office/drawing/2014/main" id="{1EFB58A8-D289-45AA-B354-F77983FAB625}"/>
              </a:ext>
            </a:extLst>
          </xdr:cNvPr>
          <xdr:cNvSpPr txBox="1"/>
        </xdr:nvSpPr>
        <xdr:spPr>
          <a:xfrm>
            <a:off x="13844533" y="16265724"/>
            <a:ext cx="848758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CELL_TEMP</a:t>
            </a:r>
          </a:p>
        </xdr:txBody>
      </xdr:sp>
      <xdr:cxnSp macro="">
        <xdr:nvCxnSpPr>
          <xdr:cNvPr id="91" name="Connecteur droit avec flèche 90">
            <a:extLst>
              <a:ext uri="{FF2B5EF4-FFF2-40B4-BE49-F238E27FC236}">
                <a16:creationId xmlns:a16="http://schemas.microsoft.com/office/drawing/2014/main" id="{796533ED-EFBE-4B1D-9516-D21A59AC1246}"/>
              </a:ext>
            </a:extLst>
          </xdr:cNvPr>
          <xdr:cNvCxnSpPr/>
        </xdr:nvCxnSpPr>
        <xdr:spPr>
          <a:xfrm>
            <a:off x="15900400" y="1772920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92" name="ZoneTexte 91">
            <a:extLst>
              <a:ext uri="{FF2B5EF4-FFF2-40B4-BE49-F238E27FC236}">
                <a16:creationId xmlns:a16="http://schemas.microsoft.com/office/drawing/2014/main" id="{701D4AD4-D748-432C-B1BA-4B32346E8692}"/>
              </a:ext>
            </a:extLst>
          </xdr:cNvPr>
          <xdr:cNvSpPr txBox="1"/>
        </xdr:nvSpPr>
        <xdr:spPr>
          <a:xfrm>
            <a:off x="15914633" y="17465874"/>
            <a:ext cx="1008546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CNS_DERIVE_I</a:t>
            </a:r>
          </a:p>
        </xdr:txBody>
      </xdr:sp>
      <xdr:cxnSp macro="">
        <xdr:nvCxnSpPr>
          <xdr:cNvPr id="93" name="Connecteur droit avec flèche 92">
            <a:extLst>
              <a:ext uri="{FF2B5EF4-FFF2-40B4-BE49-F238E27FC236}">
                <a16:creationId xmlns:a16="http://schemas.microsoft.com/office/drawing/2014/main" id="{72DB8130-63EB-4F8A-A21B-275AD37B2372}"/>
              </a:ext>
            </a:extLst>
          </xdr:cNvPr>
          <xdr:cNvCxnSpPr/>
        </xdr:nvCxnSpPr>
        <xdr:spPr>
          <a:xfrm flipH="1" flipV="1">
            <a:off x="14084300" y="1447165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96" name="Connecteur droit avec flèche 95">
            <a:extLst>
              <a:ext uri="{FF2B5EF4-FFF2-40B4-BE49-F238E27FC236}">
                <a16:creationId xmlns:a16="http://schemas.microsoft.com/office/drawing/2014/main" id="{C36D6800-7DF6-424F-B7EE-A2437E502148}"/>
              </a:ext>
            </a:extLst>
          </xdr:cNvPr>
          <xdr:cNvCxnSpPr/>
        </xdr:nvCxnSpPr>
        <xdr:spPr>
          <a:xfrm flipH="1" flipV="1">
            <a:off x="14465300" y="1447800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97" name="Connecteur droit avec flèche 96">
            <a:extLst>
              <a:ext uri="{FF2B5EF4-FFF2-40B4-BE49-F238E27FC236}">
                <a16:creationId xmlns:a16="http://schemas.microsoft.com/office/drawing/2014/main" id="{7700BC69-22E8-449C-BF27-9CAF2ECBAFE6}"/>
              </a:ext>
            </a:extLst>
          </xdr:cNvPr>
          <xdr:cNvCxnSpPr/>
        </xdr:nvCxnSpPr>
        <xdr:spPr>
          <a:xfrm flipH="1" flipV="1">
            <a:off x="14865350" y="1447800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0" name="ZoneTexte 99">
            <a:extLst>
              <a:ext uri="{FF2B5EF4-FFF2-40B4-BE49-F238E27FC236}">
                <a16:creationId xmlns:a16="http://schemas.microsoft.com/office/drawing/2014/main" id="{DB58D199-1E10-87EB-A820-365BB5F1A0FF}"/>
              </a:ext>
            </a:extLst>
          </xdr:cNvPr>
          <xdr:cNvSpPr txBox="1"/>
        </xdr:nvSpPr>
        <xdr:spPr>
          <a:xfrm rot="5400000">
            <a:off x="13405400" y="15141775"/>
            <a:ext cx="105862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CELL_VOLTAGE</a:t>
            </a:r>
          </a:p>
        </xdr:txBody>
      </xdr:sp>
      <xdr:sp macro="" textlink="">
        <xdr:nvSpPr>
          <xdr:cNvPr id="101" name="ZoneTexte 100">
            <a:extLst>
              <a:ext uri="{FF2B5EF4-FFF2-40B4-BE49-F238E27FC236}">
                <a16:creationId xmlns:a16="http://schemas.microsoft.com/office/drawing/2014/main" id="{F0789A71-9C6F-08E5-70F6-86FF1F5E3897}"/>
              </a:ext>
            </a:extLst>
          </xdr:cNvPr>
          <xdr:cNvSpPr txBox="1"/>
        </xdr:nvSpPr>
        <xdr:spPr>
          <a:xfrm rot="5400000">
            <a:off x="13981171" y="14966054"/>
            <a:ext cx="707181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I_DERIVE</a:t>
            </a:r>
          </a:p>
        </xdr:txBody>
      </xdr:sp>
      <xdr:sp macro="" textlink="">
        <xdr:nvSpPr>
          <xdr:cNvPr id="102" name="ZoneTexte 101">
            <a:extLst>
              <a:ext uri="{FF2B5EF4-FFF2-40B4-BE49-F238E27FC236}">
                <a16:creationId xmlns:a16="http://schemas.microsoft.com/office/drawing/2014/main" id="{CF9B03B8-375D-A15E-ACB9-1FD4649E96B7}"/>
              </a:ext>
            </a:extLst>
          </xdr:cNvPr>
          <xdr:cNvSpPr txBox="1"/>
        </xdr:nvSpPr>
        <xdr:spPr>
          <a:xfrm rot="5400000">
            <a:off x="14337711" y="14990516"/>
            <a:ext cx="756104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VREF_EXT</a:t>
            </a:r>
          </a:p>
        </xdr:txBody>
      </xdr:sp>
      <xdr:cxnSp macro="">
        <xdr:nvCxnSpPr>
          <xdr:cNvPr id="103" name="Connecteur droit avec flèche 102">
            <a:extLst>
              <a:ext uri="{FF2B5EF4-FFF2-40B4-BE49-F238E27FC236}">
                <a16:creationId xmlns:a16="http://schemas.microsoft.com/office/drawing/2014/main" id="{A0AB9077-99A8-7602-705D-21AC53A16694}"/>
              </a:ext>
            </a:extLst>
          </xdr:cNvPr>
          <xdr:cNvCxnSpPr/>
        </xdr:nvCxnSpPr>
        <xdr:spPr>
          <a:xfrm>
            <a:off x="16021050" y="13633450"/>
            <a:ext cx="1096682" cy="100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4" name="ZoneTexte 103">
            <a:extLst>
              <a:ext uri="{FF2B5EF4-FFF2-40B4-BE49-F238E27FC236}">
                <a16:creationId xmlns:a16="http://schemas.microsoft.com/office/drawing/2014/main" id="{30D3875F-BBE4-152E-5536-D1DFC9C4EF1E}"/>
              </a:ext>
            </a:extLst>
          </xdr:cNvPr>
          <xdr:cNvSpPr txBox="1"/>
        </xdr:nvSpPr>
        <xdr:spPr>
          <a:xfrm>
            <a:off x="16028933" y="13370124"/>
            <a:ext cx="793166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CNS_HEAT</a:t>
            </a:r>
          </a:p>
        </xdr:txBody>
      </xdr:sp>
      <xdr:cxnSp macro="">
        <xdr:nvCxnSpPr>
          <xdr:cNvPr id="105" name="Connecteur droit avec flèche 104">
            <a:extLst>
              <a:ext uri="{FF2B5EF4-FFF2-40B4-BE49-F238E27FC236}">
                <a16:creationId xmlns:a16="http://schemas.microsoft.com/office/drawing/2014/main" id="{4525418C-7047-400F-825B-517ECC49D8AB}"/>
              </a:ext>
            </a:extLst>
          </xdr:cNvPr>
          <xdr:cNvCxnSpPr/>
        </xdr:nvCxnSpPr>
        <xdr:spPr>
          <a:xfrm flipV="1">
            <a:off x="16014700" y="13101707"/>
            <a:ext cx="1114238" cy="7669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6" name="ZoneTexte 105">
            <a:extLst>
              <a:ext uri="{FF2B5EF4-FFF2-40B4-BE49-F238E27FC236}">
                <a16:creationId xmlns:a16="http://schemas.microsoft.com/office/drawing/2014/main" id="{7D3F1BF2-94BD-45E6-8C13-9FC6DE2A68C2}"/>
              </a:ext>
            </a:extLst>
          </xdr:cNvPr>
          <xdr:cNvSpPr txBox="1"/>
        </xdr:nvSpPr>
        <xdr:spPr>
          <a:xfrm>
            <a:off x="16028933" y="12846050"/>
            <a:ext cx="1023678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DEBUG_LED_1</a:t>
            </a:r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292F02AB-FC9D-0706-70E2-1854155E2EAA}"/>
              </a:ext>
            </a:extLst>
          </xdr:cNvPr>
          <xdr:cNvSpPr/>
        </xdr:nvSpPr>
        <xdr:spPr>
          <a:xfrm>
            <a:off x="1356360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DI</a:t>
            </a:r>
          </a:p>
        </xdr:txBody>
      </xdr:sp>
      <xdr:sp macro="" textlink="">
        <xdr:nvSpPr>
          <xdr:cNvPr id="108" name="Rectangle 107">
            <a:extLst>
              <a:ext uri="{FF2B5EF4-FFF2-40B4-BE49-F238E27FC236}">
                <a16:creationId xmlns:a16="http://schemas.microsoft.com/office/drawing/2014/main" id="{6B72D65A-EE5A-4F9E-9925-7C7AC1C26077}"/>
              </a:ext>
            </a:extLst>
          </xdr:cNvPr>
          <xdr:cNvSpPr/>
        </xdr:nvSpPr>
        <xdr:spPr>
          <a:xfrm>
            <a:off x="139255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B5FB62C7-D96A-4ED2-BFE4-825B2C97A2DA}"/>
              </a:ext>
            </a:extLst>
          </xdr:cNvPr>
          <xdr:cNvSpPr/>
        </xdr:nvSpPr>
        <xdr:spPr>
          <a:xfrm>
            <a:off x="143065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0" name="Rectangle 109">
            <a:extLst>
              <a:ext uri="{FF2B5EF4-FFF2-40B4-BE49-F238E27FC236}">
                <a16:creationId xmlns:a16="http://schemas.microsoft.com/office/drawing/2014/main" id="{108611BB-4D1A-47A9-9F5F-7BB3979EAFEF}"/>
              </a:ext>
            </a:extLst>
          </xdr:cNvPr>
          <xdr:cNvSpPr/>
        </xdr:nvSpPr>
        <xdr:spPr>
          <a:xfrm>
            <a:off x="147129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1" name="Rectangle 110">
            <a:extLst>
              <a:ext uri="{FF2B5EF4-FFF2-40B4-BE49-F238E27FC236}">
                <a16:creationId xmlns:a16="http://schemas.microsoft.com/office/drawing/2014/main" id="{E2B552D0-2F84-4C65-9CE6-639CDE6FE0F3}"/>
              </a:ext>
            </a:extLst>
          </xdr:cNvPr>
          <xdr:cNvSpPr/>
        </xdr:nvSpPr>
        <xdr:spPr>
          <a:xfrm>
            <a:off x="15043150" y="14001750"/>
            <a:ext cx="825500" cy="4572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MOSI</a:t>
            </a:r>
          </a:p>
          <a:p>
            <a:pPr algn="ctr"/>
            <a:r>
              <a:rPr lang="fr-CH" sz="800"/>
              <a:t>MISO</a:t>
            </a:r>
          </a:p>
          <a:p>
            <a:pPr algn="ctr"/>
            <a:r>
              <a:rPr lang="fr-CH" sz="800"/>
              <a:t>SCLK</a:t>
            </a:r>
            <a:br>
              <a:rPr lang="fr-CH" sz="800"/>
            </a:br>
            <a:r>
              <a:rPr lang="fr-CH" sz="800"/>
              <a:t>CS_ADC</a:t>
            </a:r>
          </a:p>
          <a:p>
            <a:pPr algn="ctr"/>
            <a:r>
              <a:rPr lang="fr-CH" sz="800"/>
              <a:t>CS_DAC</a:t>
            </a:r>
          </a:p>
        </xdr:txBody>
      </xdr:sp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FC42658B-2C14-4917-B12E-3615FB96FE7D}"/>
              </a:ext>
            </a:extLst>
          </xdr:cNvPr>
          <xdr:cNvSpPr/>
        </xdr:nvSpPr>
        <xdr:spPr>
          <a:xfrm rot="16200000">
            <a:off x="15690850" y="1294130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5" name="Rectangle 114">
            <a:extLst>
              <a:ext uri="{FF2B5EF4-FFF2-40B4-BE49-F238E27FC236}">
                <a16:creationId xmlns:a16="http://schemas.microsoft.com/office/drawing/2014/main" id="{C25E5CF8-0483-4C7A-9AF0-3C7209F592B1}"/>
              </a:ext>
            </a:extLst>
          </xdr:cNvPr>
          <xdr:cNvSpPr/>
        </xdr:nvSpPr>
        <xdr:spPr>
          <a:xfrm rot="16200000">
            <a:off x="15632113" y="13454062"/>
            <a:ext cx="260350" cy="37147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PWM</a:t>
            </a:r>
          </a:p>
        </xdr:txBody>
      </xdr:sp>
      <xdr:cxnSp macro="">
        <xdr:nvCxnSpPr>
          <xdr:cNvPr id="120" name="Connecteur droit avec flèche 119">
            <a:extLst>
              <a:ext uri="{FF2B5EF4-FFF2-40B4-BE49-F238E27FC236}">
                <a16:creationId xmlns:a16="http://schemas.microsoft.com/office/drawing/2014/main" id="{CB87E8A6-1558-5381-7C53-B1AFB8CF64E7}"/>
              </a:ext>
            </a:extLst>
          </xdr:cNvPr>
          <xdr:cNvCxnSpPr/>
        </xdr:nvCxnSpPr>
        <xdr:spPr>
          <a:xfrm flipH="1" flipV="1">
            <a:off x="12187144" y="12354031"/>
            <a:ext cx="1141506" cy="3068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23" name="Connecteur droit avec flèche 122">
            <a:extLst>
              <a:ext uri="{FF2B5EF4-FFF2-40B4-BE49-F238E27FC236}">
                <a16:creationId xmlns:a16="http://schemas.microsoft.com/office/drawing/2014/main" id="{E98C21E3-6E79-4037-96E1-AEF85DEF8A47}"/>
              </a:ext>
            </a:extLst>
          </xdr:cNvPr>
          <xdr:cNvCxnSpPr/>
        </xdr:nvCxnSpPr>
        <xdr:spPr>
          <a:xfrm flipH="1">
            <a:off x="12209556" y="13728700"/>
            <a:ext cx="1119094" cy="12323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24" name="ZoneTexte 123">
            <a:extLst>
              <a:ext uri="{FF2B5EF4-FFF2-40B4-BE49-F238E27FC236}">
                <a16:creationId xmlns:a16="http://schemas.microsoft.com/office/drawing/2014/main" id="{6D5F6926-EBF3-4091-BD7B-59C44B59F4DC}"/>
              </a:ext>
            </a:extLst>
          </xdr:cNvPr>
          <xdr:cNvSpPr txBox="1"/>
        </xdr:nvSpPr>
        <xdr:spPr>
          <a:xfrm>
            <a:off x="12326883" y="13459024"/>
            <a:ext cx="789127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UART_TxD</a:t>
            </a:r>
          </a:p>
        </xdr:txBody>
      </xdr:sp>
      <xdr:cxnSp macro="">
        <xdr:nvCxnSpPr>
          <xdr:cNvPr id="125" name="Connecteur droit avec flèche 124">
            <a:extLst>
              <a:ext uri="{FF2B5EF4-FFF2-40B4-BE49-F238E27FC236}">
                <a16:creationId xmlns:a16="http://schemas.microsoft.com/office/drawing/2014/main" id="{2E19B1A7-0279-4984-A352-4A135988177D}"/>
              </a:ext>
            </a:extLst>
          </xdr:cNvPr>
          <xdr:cNvCxnSpPr/>
        </xdr:nvCxnSpPr>
        <xdr:spPr>
          <a:xfrm flipV="1">
            <a:off x="12366438" y="14039850"/>
            <a:ext cx="981262" cy="4577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26" name="ZoneTexte 125">
            <a:extLst>
              <a:ext uri="{FF2B5EF4-FFF2-40B4-BE49-F238E27FC236}">
                <a16:creationId xmlns:a16="http://schemas.microsoft.com/office/drawing/2014/main" id="{5B0B12B0-1A23-4677-AEF1-3278CBAA9743}"/>
              </a:ext>
            </a:extLst>
          </xdr:cNvPr>
          <xdr:cNvSpPr txBox="1"/>
        </xdr:nvSpPr>
        <xdr:spPr>
          <a:xfrm>
            <a:off x="12326883" y="13757474"/>
            <a:ext cx="79701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UART_RxD</a:t>
            </a:r>
          </a:p>
        </xdr:txBody>
      </xdr:sp>
      <xdr:cxnSp macro="">
        <xdr:nvCxnSpPr>
          <xdr:cNvPr id="129" name="Connecteur droit avec flèche 128">
            <a:extLst>
              <a:ext uri="{FF2B5EF4-FFF2-40B4-BE49-F238E27FC236}">
                <a16:creationId xmlns:a16="http://schemas.microsoft.com/office/drawing/2014/main" id="{D69AB6BE-7931-4885-AC7C-4D547530F68C}"/>
              </a:ext>
            </a:extLst>
          </xdr:cNvPr>
          <xdr:cNvCxnSpPr/>
        </xdr:nvCxnSpPr>
        <xdr:spPr>
          <a:xfrm flipH="1">
            <a:off x="12209556" y="12706350"/>
            <a:ext cx="1119094" cy="5265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31" name="Connecteur droit avec flèche 130">
            <a:extLst>
              <a:ext uri="{FF2B5EF4-FFF2-40B4-BE49-F238E27FC236}">
                <a16:creationId xmlns:a16="http://schemas.microsoft.com/office/drawing/2014/main" id="{E0B516E5-2685-E88F-6FDF-67A502778B02}"/>
              </a:ext>
            </a:extLst>
          </xdr:cNvPr>
          <xdr:cNvCxnSpPr>
            <a:stCxn id="63" idx="1"/>
          </xdr:cNvCxnSpPr>
        </xdr:nvCxnSpPr>
        <xdr:spPr>
          <a:xfrm flipH="1">
            <a:off x="12243174" y="13046075"/>
            <a:ext cx="1107701" cy="1451"/>
          </a:xfrm>
          <a:prstGeom prst="straightConnector1">
            <a:avLst/>
          </a:prstGeom>
          <a:ln w="57150">
            <a:headEnd type="triangle"/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32" name="ZoneTexte 131">
            <a:extLst>
              <a:ext uri="{FF2B5EF4-FFF2-40B4-BE49-F238E27FC236}">
                <a16:creationId xmlns:a16="http://schemas.microsoft.com/office/drawing/2014/main" id="{78BC52AF-D0FC-4ED5-9340-51507F7B59AE}"/>
              </a:ext>
            </a:extLst>
          </xdr:cNvPr>
          <xdr:cNvSpPr txBox="1"/>
        </xdr:nvSpPr>
        <xdr:spPr>
          <a:xfrm>
            <a:off x="12326883" y="12074724"/>
            <a:ext cx="87030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TCK_SWCLK</a:t>
            </a:r>
          </a:p>
        </xdr:txBody>
      </xdr:sp>
      <xdr:sp macro="" textlink="">
        <xdr:nvSpPr>
          <xdr:cNvPr id="133" name="ZoneTexte 132">
            <a:extLst>
              <a:ext uri="{FF2B5EF4-FFF2-40B4-BE49-F238E27FC236}">
                <a16:creationId xmlns:a16="http://schemas.microsoft.com/office/drawing/2014/main" id="{15486A06-C5B7-409D-84C8-67A50C67ABCF}"/>
              </a:ext>
            </a:extLst>
          </xdr:cNvPr>
          <xdr:cNvSpPr txBox="1"/>
        </xdr:nvSpPr>
        <xdr:spPr>
          <a:xfrm>
            <a:off x="12326883" y="12411274"/>
            <a:ext cx="787652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TDO_SWO</a:t>
            </a:r>
          </a:p>
        </xdr:txBody>
      </xdr:sp>
      <xdr:sp macro="" textlink="">
        <xdr:nvSpPr>
          <xdr:cNvPr id="134" name="ZoneTexte 133">
            <a:extLst>
              <a:ext uri="{FF2B5EF4-FFF2-40B4-BE49-F238E27FC236}">
                <a16:creationId xmlns:a16="http://schemas.microsoft.com/office/drawing/2014/main" id="{635AE1C1-874D-4382-8DAC-C916AC014A0F}"/>
              </a:ext>
            </a:extLst>
          </xdr:cNvPr>
          <xdr:cNvSpPr txBox="1"/>
        </xdr:nvSpPr>
        <xdr:spPr>
          <a:xfrm>
            <a:off x="12326883" y="12747824"/>
            <a:ext cx="915187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TMS_SWDIO</a:t>
            </a:r>
          </a:p>
        </xdr:txBody>
      </xdr:sp>
      <xdr:sp macro="" textlink="">
        <xdr:nvSpPr>
          <xdr:cNvPr id="135" name="Rectangle 134">
            <a:extLst>
              <a:ext uri="{FF2B5EF4-FFF2-40B4-BE49-F238E27FC236}">
                <a16:creationId xmlns:a16="http://schemas.microsoft.com/office/drawing/2014/main" id="{B70B3AD4-CF29-41A1-A3FA-22B94AF8353A}"/>
              </a:ext>
            </a:extLst>
          </xdr:cNvPr>
          <xdr:cNvSpPr/>
        </xdr:nvSpPr>
        <xdr:spPr>
          <a:xfrm rot="16200000">
            <a:off x="13338177" y="13674724"/>
            <a:ext cx="479425" cy="37147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UART/US1</a:t>
            </a:r>
          </a:p>
        </xdr:txBody>
      </xdr:sp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1C2487E8-2400-4630-A958-CB7AB264EBA1}"/>
              </a:ext>
            </a:extLst>
          </xdr:cNvPr>
          <xdr:cNvSpPr/>
        </xdr:nvSpPr>
        <xdr:spPr>
          <a:xfrm rot="16200000">
            <a:off x="13185776" y="12487275"/>
            <a:ext cx="850901" cy="463548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DEBUG</a:t>
            </a:r>
          </a:p>
          <a:p>
            <a:pPr algn="ctr"/>
            <a:r>
              <a:rPr lang="fr-CH" sz="800"/>
              <a:t>SW</a:t>
            </a:r>
          </a:p>
        </xdr:txBody>
      </xdr:sp>
    </xdr:grpSp>
    <xdr:clientData/>
  </xdr:twoCellAnchor>
  <xdr:twoCellAnchor>
    <xdr:from>
      <xdr:col>12</xdr:col>
      <xdr:colOff>31750</xdr:colOff>
      <xdr:row>13</xdr:row>
      <xdr:rowOff>171450</xdr:rowOff>
    </xdr:from>
    <xdr:to>
      <xdr:col>13</xdr:col>
      <xdr:colOff>365125</xdr:colOff>
      <xdr:row>16</xdr:row>
      <xdr:rowOff>38100</xdr:rowOff>
    </xdr:to>
    <xdr:sp macro="" textlink="">
      <xdr:nvSpPr>
        <xdr:cNvPr id="137" name="Flèche : droite 136">
          <a:extLst>
            <a:ext uri="{FF2B5EF4-FFF2-40B4-BE49-F238E27FC236}">
              <a16:creationId xmlns:a16="http://schemas.microsoft.com/office/drawing/2014/main" id="{CED66721-D44A-4E5F-8658-8AC9E845BDD8}"/>
            </a:ext>
          </a:extLst>
        </xdr:cNvPr>
        <xdr:cNvSpPr/>
      </xdr:nvSpPr>
      <xdr:spPr>
        <a:xfrm>
          <a:off x="9175750" y="2933700"/>
          <a:ext cx="1095375" cy="4191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DEBUG_OUT</a:t>
          </a:r>
          <a:endParaRPr lang="fr-CH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31750</xdr:colOff>
      <xdr:row>68</xdr:row>
      <xdr:rowOff>179294</xdr:rowOff>
    </xdr:from>
    <xdr:to>
      <xdr:col>13</xdr:col>
      <xdr:colOff>324971</xdr:colOff>
      <xdr:row>68</xdr:row>
      <xdr:rowOff>180776</xdr:rowOff>
    </xdr:to>
    <xdr:cxnSp macro="">
      <xdr:nvCxnSpPr>
        <xdr:cNvPr id="139" name="Connecteur droit avec flèche 138">
          <a:extLst>
            <a:ext uri="{FF2B5EF4-FFF2-40B4-BE49-F238E27FC236}">
              <a16:creationId xmlns:a16="http://schemas.microsoft.com/office/drawing/2014/main" id="{1F3693B8-2E49-49DA-A019-87F2C8D9620C}"/>
            </a:ext>
          </a:extLst>
        </xdr:cNvPr>
        <xdr:cNvCxnSpPr/>
      </xdr:nvCxnSpPr>
      <xdr:spPr>
        <a:xfrm flipV="1">
          <a:off x="9175750" y="13603941"/>
          <a:ext cx="1055221" cy="1482"/>
        </a:xfrm>
        <a:prstGeom prst="straightConnector1">
          <a:avLst/>
        </a:prstGeom>
        <a:ln w="57150"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45983</xdr:colOff>
      <xdr:row>67</xdr:row>
      <xdr:rowOff>101600</xdr:rowOff>
    </xdr:from>
    <xdr:ext cx="1023678" cy="264560"/>
    <xdr:sp macro="" textlink="">
      <xdr:nvSpPr>
        <xdr:cNvPr id="140" name="ZoneTexte 139">
          <a:extLst>
            <a:ext uri="{FF2B5EF4-FFF2-40B4-BE49-F238E27FC236}">
              <a16:creationId xmlns:a16="http://schemas.microsoft.com/office/drawing/2014/main" id="{EC4A6DF1-FD85-4C4F-BECD-1EC53787B1B7}"/>
            </a:ext>
          </a:extLst>
        </xdr:cNvPr>
        <xdr:cNvSpPr txBox="1"/>
      </xdr:nvSpPr>
      <xdr:spPr>
        <a:xfrm>
          <a:off x="9189983" y="12807950"/>
          <a:ext cx="1023678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DEBUG_LED_1</a:t>
          </a:r>
        </a:p>
      </xdr:txBody>
    </xdr:sp>
    <xdr:clientData/>
  </xdr:oneCellAnchor>
  <xdr:twoCellAnchor>
    <xdr:from>
      <xdr:col>11</xdr:col>
      <xdr:colOff>473075</xdr:colOff>
      <xdr:row>68</xdr:row>
      <xdr:rowOff>9525</xdr:rowOff>
    </xdr:from>
    <xdr:to>
      <xdr:col>11</xdr:col>
      <xdr:colOff>727075</xdr:colOff>
      <xdr:row>69</xdr:row>
      <xdr:rowOff>85725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1E4946DB-43D8-46D5-9690-8F491A805045}"/>
            </a:ext>
          </a:extLst>
        </xdr:cNvPr>
        <xdr:cNvSpPr/>
      </xdr:nvSpPr>
      <xdr:spPr>
        <a:xfrm rot="16200000">
          <a:off x="8851900" y="12903200"/>
          <a:ext cx="260350" cy="2540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DO</a:t>
          </a:r>
        </a:p>
      </xdr:txBody>
    </xdr:sp>
    <xdr:clientData/>
  </xdr:twoCellAnchor>
  <xdr:twoCellAnchor>
    <xdr:from>
      <xdr:col>10</xdr:col>
      <xdr:colOff>742950</xdr:colOff>
      <xdr:row>76</xdr:row>
      <xdr:rowOff>146050</xdr:rowOff>
    </xdr:from>
    <xdr:to>
      <xdr:col>11</xdr:col>
      <xdr:colOff>487045</xdr:colOff>
      <xdr:row>92</xdr:row>
      <xdr:rowOff>44450</xdr:rowOff>
    </xdr:to>
    <xdr:sp macro="" textlink="">
      <xdr:nvSpPr>
        <xdr:cNvPr id="143" name="Flèche : double flèche verticale 142">
          <a:extLst>
            <a:ext uri="{FF2B5EF4-FFF2-40B4-BE49-F238E27FC236}">
              <a16:creationId xmlns:a16="http://schemas.microsoft.com/office/drawing/2014/main" id="{4A153664-ABEE-4773-8390-65821DAE0433}"/>
            </a:ext>
          </a:extLst>
        </xdr:cNvPr>
        <xdr:cNvSpPr/>
      </xdr:nvSpPr>
      <xdr:spPr>
        <a:xfrm>
          <a:off x="8362950" y="14509750"/>
          <a:ext cx="506095" cy="2844800"/>
        </a:xfrm>
        <a:prstGeom prst="up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SPI 1.6 Mbps</a:t>
          </a:r>
        </a:p>
      </xdr:txBody>
    </xdr:sp>
    <xdr:clientData/>
  </xdr:twoCellAnchor>
  <xdr:twoCellAnchor>
    <xdr:from>
      <xdr:col>10</xdr:col>
      <xdr:colOff>617818</xdr:colOff>
      <xdr:row>74</xdr:row>
      <xdr:rowOff>12700</xdr:rowOff>
    </xdr:from>
    <xdr:to>
      <xdr:col>11</xdr:col>
      <xdr:colOff>681318</xdr:colOff>
      <xdr:row>76</xdr:row>
      <xdr:rowOff>101600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25528BF0-3F5A-4C4F-A79F-53240047C3E3}"/>
            </a:ext>
          </a:extLst>
        </xdr:cNvPr>
        <xdr:cNvSpPr/>
      </xdr:nvSpPr>
      <xdr:spPr>
        <a:xfrm>
          <a:off x="8237818" y="14580347"/>
          <a:ext cx="825500" cy="4699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MOSI</a:t>
          </a:r>
        </a:p>
        <a:p>
          <a:pPr algn="ctr"/>
          <a:r>
            <a:rPr lang="fr-CH" sz="800"/>
            <a:t>MISO</a:t>
          </a:r>
        </a:p>
        <a:p>
          <a:pPr algn="ctr"/>
          <a:r>
            <a:rPr lang="fr-CH" sz="800"/>
            <a:t>SCLK</a:t>
          </a:r>
          <a:br>
            <a:rPr lang="fr-CH" sz="800"/>
          </a:br>
          <a:r>
            <a:rPr lang="fr-CH" sz="800"/>
            <a:t>CS_CPU</a:t>
          </a:r>
        </a:p>
      </xdr:txBody>
    </xdr:sp>
    <xdr:clientData/>
  </xdr:twoCellAnchor>
  <xdr:twoCellAnchor>
    <xdr:from>
      <xdr:col>9</xdr:col>
      <xdr:colOff>505759</xdr:colOff>
      <xdr:row>72</xdr:row>
      <xdr:rowOff>156882</xdr:rowOff>
    </xdr:from>
    <xdr:to>
      <xdr:col>10</xdr:col>
      <xdr:colOff>569259</xdr:colOff>
      <xdr:row>76</xdr:row>
      <xdr:rowOff>107950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A4261F07-F882-4E6D-9A50-5D876AE9BD33}"/>
            </a:ext>
          </a:extLst>
        </xdr:cNvPr>
        <xdr:cNvSpPr/>
      </xdr:nvSpPr>
      <xdr:spPr>
        <a:xfrm>
          <a:off x="7363759" y="14343529"/>
          <a:ext cx="825500" cy="71306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CS (DFRAME)</a:t>
          </a:r>
        </a:p>
        <a:p>
          <a:pPr algn="ctr"/>
          <a:r>
            <a:rPr lang="fr-CH" sz="800"/>
            <a:t>MOSI (DOUT)</a:t>
          </a:r>
        </a:p>
        <a:p>
          <a:pPr algn="ctr"/>
          <a:r>
            <a:rPr lang="fr-CH" sz="800"/>
            <a:t>CLK</a:t>
          </a:r>
        </a:p>
      </xdr:txBody>
    </xdr:sp>
    <xdr:clientData/>
  </xdr:twoCellAnchor>
  <xdr:twoCellAnchor>
    <xdr:from>
      <xdr:col>7</xdr:col>
      <xdr:colOff>358588</xdr:colOff>
      <xdr:row>64</xdr:row>
      <xdr:rowOff>56029</xdr:rowOff>
    </xdr:from>
    <xdr:to>
      <xdr:col>8</xdr:col>
      <xdr:colOff>755650</xdr:colOff>
      <xdr:row>64</xdr:row>
      <xdr:rowOff>57150</xdr:rowOff>
    </xdr:to>
    <xdr:cxnSp macro="">
      <xdr:nvCxnSpPr>
        <xdr:cNvPr id="159" name="Connecteur droit avec flèche 158">
          <a:extLst>
            <a:ext uri="{FF2B5EF4-FFF2-40B4-BE49-F238E27FC236}">
              <a16:creationId xmlns:a16="http://schemas.microsoft.com/office/drawing/2014/main" id="{74DF39A8-F90C-4E86-BED3-3AD8BDC68BCC}"/>
            </a:ext>
          </a:extLst>
        </xdr:cNvPr>
        <xdr:cNvCxnSpPr/>
      </xdr:nvCxnSpPr>
      <xdr:spPr>
        <a:xfrm flipH="1" flipV="1">
          <a:off x="5692588" y="12718676"/>
          <a:ext cx="1159062" cy="1121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481853</xdr:colOff>
      <xdr:row>71</xdr:row>
      <xdr:rowOff>134471</xdr:rowOff>
    </xdr:from>
    <xdr:to>
      <xdr:col>8</xdr:col>
      <xdr:colOff>755650</xdr:colOff>
      <xdr:row>71</xdr:row>
      <xdr:rowOff>139700</xdr:rowOff>
    </xdr:to>
    <xdr:cxnSp macro="">
      <xdr:nvCxnSpPr>
        <xdr:cNvPr id="160" name="Connecteur droit avec flèche 159">
          <a:extLst>
            <a:ext uri="{FF2B5EF4-FFF2-40B4-BE49-F238E27FC236}">
              <a16:creationId xmlns:a16="http://schemas.microsoft.com/office/drawing/2014/main" id="{68B8B032-92F8-46D9-9ECD-27832E9F67AF}"/>
            </a:ext>
          </a:extLst>
        </xdr:cNvPr>
        <xdr:cNvCxnSpPr/>
      </xdr:nvCxnSpPr>
      <xdr:spPr>
        <a:xfrm flipH="1" flipV="1">
          <a:off x="5815853" y="14130618"/>
          <a:ext cx="1035797" cy="5229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70</xdr:row>
      <xdr:rowOff>54174</xdr:rowOff>
    </xdr:from>
    <xdr:ext cx="789127" cy="264560"/>
    <xdr:sp macro="" textlink="">
      <xdr:nvSpPr>
        <xdr:cNvPr id="161" name="ZoneTexte 160">
          <a:extLst>
            <a:ext uri="{FF2B5EF4-FFF2-40B4-BE49-F238E27FC236}">
              <a16:creationId xmlns:a16="http://schemas.microsoft.com/office/drawing/2014/main" id="{9C60B6DD-8EB3-47AB-9E37-8F124805676C}"/>
            </a:ext>
          </a:extLst>
        </xdr:cNvPr>
        <xdr:cNvSpPr txBox="1"/>
      </xdr:nvSpPr>
      <xdr:spPr>
        <a:xfrm>
          <a:off x="5849883" y="13312974"/>
          <a:ext cx="78912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UART_TxD</a:t>
          </a:r>
        </a:p>
      </xdr:txBody>
    </xdr:sp>
    <xdr:clientData/>
  </xdr:oneCellAnchor>
  <xdr:twoCellAnchor>
    <xdr:from>
      <xdr:col>7</xdr:col>
      <xdr:colOff>504265</xdr:colOff>
      <xdr:row>73</xdr:row>
      <xdr:rowOff>82550</xdr:rowOff>
    </xdr:from>
    <xdr:to>
      <xdr:col>9</xdr:col>
      <xdr:colOff>12700</xdr:colOff>
      <xdr:row>73</xdr:row>
      <xdr:rowOff>89647</xdr:rowOff>
    </xdr:to>
    <xdr:cxnSp macro="">
      <xdr:nvCxnSpPr>
        <xdr:cNvPr id="162" name="Connecteur droit avec flèche 161">
          <a:extLst>
            <a:ext uri="{FF2B5EF4-FFF2-40B4-BE49-F238E27FC236}">
              <a16:creationId xmlns:a16="http://schemas.microsoft.com/office/drawing/2014/main" id="{B2003EFC-F6B1-4655-8524-835D77A3F267}"/>
            </a:ext>
          </a:extLst>
        </xdr:cNvPr>
        <xdr:cNvCxnSpPr/>
      </xdr:nvCxnSpPr>
      <xdr:spPr>
        <a:xfrm flipV="1">
          <a:off x="5838265" y="14459697"/>
          <a:ext cx="1032435" cy="7097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71</xdr:row>
      <xdr:rowOff>168474</xdr:rowOff>
    </xdr:from>
    <xdr:ext cx="797013" cy="264560"/>
    <xdr:sp macro="" textlink="">
      <xdr:nvSpPr>
        <xdr:cNvPr id="163" name="ZoneTexte 162">
          <a:extLst>
            <a:ext uri="{FF2B5EF4-FFF2-40B4-BE49-F238E27FC236}">
              <a16:creationId xmlns:a16="http://schemas.microsoft.com/office/drawing/2014/main" id="{9FB6BEA6-CF76-428F-9B44-3EE73B4C4892}"/>
            </a:ext>
          </a:extLst>
        </xdr:cNvPr>
        <xdr:cNvSpPr txBox="1"/>
      </xdr:nvSpPr>
      <xdr:spPr>
        <a:xfrm>
          <a:off x="5849883" y="13611424"/>
          <a:ext cx="79701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UART_RxD</a:t>
          </a:r>
        </a:p>
      </xdr:txBody>
    </xdr:sp>
    <xdr:clientData/>
  </xdr:oneCellAnchor>
  <xdr:twoCellAnchor>
    <xdr:from>
      <xdr:col>7</xdr:col>
      <xdr:colOff>369794</xdr:colOff>
      <xdr:row>66</xdr:row>
      <xdr:rowOff>22412</xdr:rowOff>
    </xdr:from>
    <xdr:to>
      <xdr:col>8</xdr:col>
      <xdr:colOff>755650</xdr:colOff>
      <xdr:row>66</xdr:row>
      <xdr:rowOff>38100</xdr:rowOff>
    </xdr:to>
    <xdr:cxnSp macro="">
      <xdr:nvCxnSpPr>
        <xdr:cNvPr id="164" name="Connecteur droit avec flèche 163">
          <a:extLst>
            <a:ext uri="{FF2B5EF4-FFF2-40B4-BE49-F238E27FC236}">
              <a16:creationId xmlns:a16="http://schemas.microsoft.com/office/drawing/2014/main" id="{5C77A66C-8E40-4E9E-BE6C-F4ED524B28B7}"/>
            </a:ext>
          </a:extLst>
        </xdr:cNvPr>
        <xdr:cNvCxnSpPr/>
      </xdr:nvCxnSpPr>
      <xdr:spPr>
        <a:xfrm flipH="1" flipV="1">
          <a:off x="5703794" y="13066059"/>
          <a:ext cx="1147856" cy="15688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403412</xdr:colOff>
      <xdr:row>68</xdr:row>
      <xdr:rowOff>0</xdr:rowOff>
    </xdr:from>
    <xdr:to>
      <xdr:col>9</xdr:col>
      <xdr:colOff>15875</xdr:colOff>
      <xdr:row>68</xdr:row>
      <xdr:rowOff>9525</xdr:rowOff>
    </xdr:to>
    <xdr:cxnSp macro="">
      <xdr:nvCxnSpPr>
        <xdr:cNvPr id="165" name="Connecteur droit avec flèche 164">
          <a:extLst>
            <a:ext uri="{FF2B5EF4-FFF2-40B4-BE49-F238E27FC236}">
              <a16:creationId xmlns:a16="http://schemas.microsoft.com/office/drawing/2014/main" id="{7195E7C6-78CE-4983-BAEB-05A707B55747}"/>
            </a:ext>
          </a:extLst>
        </xdr:cNvPr>
        <xdr:cNvCxnSpPr/>
      </xdr:nvCxnSpPr>
      <xdr:spPr>
        <a:xfrm flipH="1" flipV="1">
          <a:off x="5737412" y="13424647"/>
          <a:ext cx="1136463" cy="9525"/>
        </a:xfrm>
        <a:prstGeom prst="straightConnector1">
          <a:avLst/>
        </a:prstGeom>
        <a:ln w="57150">
          <a:solidFill>
            <a:schemeClr val="accent2"/>
          </a:solidFill>
          <a:headEnd type="triangle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62</xdr:row>
      <xdr:rowOff>143074</xdr:rowOff>
    </xdr:from>
    <xdr:ext cx="870303" cy="264560"/>
    <xdr:sp macro="" textlink="">
      <xdr:nvSpPr>
        <xdr:cNvPr id="166" name="ZoneTexte 165">
          <a:extLst>
            <a:ext uri="{FF2B5EF4-FFF2-40B4-BE49-F238E27FC236}">
              <a16:creationId xmlns:a16="http://schemas.microsoft.com/office/drawing/2014/main" id="{92FA5A86-2B9B-4136-8ADB-8C065EFACB9A}"/>
            </a:ext>
          </a:extLst>
        </xdr:cNvPr>
        <xdr:cNvSpPr txBox="1"/>
      </xdr:nvSpPr>
      <xdr:spPr>
        <a:xfrm>
          <a:off x="5849883" y="11928674"/>
          <a:ext cx="87030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TCK_SWCLK</a:t>
          </a:r>
        </a:p>
      </xdr:txBody>
    </xdr:sp>
    <xdr:clientData/>
  </xdr:oneCellAnchor>
  <xdr:oneCellAnchor>
    <xdr:from>
      <xdr:col>7</xdr:col>
      <xdr:colOff>515883</xdr:colOff>
      <xdr:row>64</xdr:row>
      <xdr:rowOff>111324</xdr:rowOff>
    </xdr:from>
    <xdr:ext cx="787652" cy="264560"/>
    <xdr:sp macro="" textlink="">
      <xdr:nvSpPr>
        <xdr:cNvPr id="167" name="ZoneTexte 166">
          <a:extLst>
            <a:ext uri="{FF2B5EF4-FFF2-40B4-BE49-F238E27FC236}">
              <a16:creationId xmlns:a16="http://schemas.microsoft.com/office/drawing/2014/main" id="{56153D57-6934-4EFF-892E-FD53B74822FB}"/>
            </a:ext>
          </a:extLst>
        </xdr:cNvPr>
        <xdr:cNvSpPr txBox="1"/>
      </xdr:nvSpPr>
      <xdr:spPr>
        <a:xfrm>
          <a:off x="5849883" y="12265224"/>
          <a:ext cx="787652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TDO_SWO</a:t>
          </a:r>
        </a:p>
      </xdr:txBody>
    </xdr:sp>
    <xdr:clientData/>
  </xdr:oneCellAnchor>
  <xdr:oneCellAnchor>
    <xdr:from>
      <xdr:col>7</xdr:col>
      <xdr:colOff>515883</xdr:colOff>
      <xdr:row>66</xdr:row>
      <xdr:rowOff>79574</xdr:rowOff>
    </xdr:from>
    <xdr:ext cx="915187" cy="264560"/>
    <xdr:sp macro="" textlink="">
      <xdr:nvSpPr>
        <xdr:cNvPr id="168" name="ZoneTexte 167">
          <a:extLst>
            <a:ext uri="{FF2B5EF4-FFF2-40B4-BE49-F238E27FC236}">
              <a16:creationId xmlns:a16="http://schemas.microsoft.com/office/drawing/2014/main" id="{40CD8890-DE15-4F98-AEA8-BC57F558DA5B}"/>
            </a:ext>
          </a:extLst>
        </xdr:cNvPr>
        <xdr:cNvSpPr txBox="1"/>
      </xdr:nvSpPr>
      <xdr:spPr>
        <a:xfrm>
          <a:off x="5849883" y="12601774"/>
          <a:ext cx="91518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TMS_SWDIO</a:t>
          </a:r>
        </a:p>
      </xdr:txBody>
    </xdr:sp>
    <xdr:clientData/>
  </xdr:oneCellAnchor>
  <xdr:twoCellAnchor>
    <xdr:from>
      <xdr:col>9</xdr:col>
      <xdr:colOff>57152</xdr:colOff>
      <xdr:row>71</xdr:row>
      <xdr:rowOff>31749</xdr:rowOff>
    </xdr:from>
    <xdr:to>
      <xdr:col>9</xdr:col>
      <xdr:colOff>428627</xdr:colOff>
      <xdr:row>73</xdr:row>
      <xdr:rowOff>142874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CF99FE26-5624-41D9-8E2A-00E9F15706D6}"/>
            </a:ext>
          </a:extLst>
        </xdr:cNvPr>
        <xdr:cNvSpPr/>
      </xdr:nvSpPr>
      <xdr:spPr>
        <a:xfrm rot="16200000">
          <a:off x="6861177" y="13528674"/>
          <a:ext cx="479425" cy="3714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UART/US1</a:t>
          </a:r>
        </a:p>
      </xdr:txBody>
    </xdr:sp>
    <xdr:clientData/>
  </xdr:twoCellAnchor>
  <xdr:twoCellAnchor>
    <xdr:from>
      <xdr:col>9</xdr:col>
      <xdr:colOff>44453</xdr:colOff>
      <xdr:row>63</xdr:row>
      <xdr:rowOff>177798</xdr:rowOff>
    </xdr:from>
    <xdr:to>
      <xdr:col>9</xdr:col>
      <xdr:colOff>508001</xdr:colOff>
      <xdr:row>68</xdr:row>
      <xdr:rowOff>107949</xdr:rowOff>
    </xdr:to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47A359E7-EB31-4E11-B020-1787CAE1439E}"/>
            </a:ext>
          </a:extLst>
        </xdr:cNvPr>
        <xdr:cNvSpPr/>
      </xdr:nvSpPr>
      <xdr:spPr>
        <a:xfrm rot="16200000">
          <a:off x="6708776" y="12341225"/>
          <a:ext cx="850901" cy="46354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DEBUG</a:t>
          </a:r>
        </a:p>
        <a:p>
          <a:pPr algn="ctr"/>
          <a:r>
            <a:rPr lang="fr-CH" sz="800"/>
            <a:t>SW</a:t>
          </a:r>
        </a:p>
      </xdr:txBody>
    </xdr:sp>
    <xdr:clientData/>
  </xdr:twoCellAnchor>
  <xdr:twoCellAnchor>
    <xdr:from>
      <xdr:col>6</xdr:col>
      <xdr:colOff>35112</xdr:colOff>
      <xdr:row>9</xdr:row>
      <xdr:rowOff>166408</xdr:rowOff>
    </xdr:from>
    <xdr:to>
      <xdr:col>8</xdr:col>
      <xdr:colOff>759012</xdr:colOff>
      <xdr:row>12</xdr:row>
      <xdr:rowOff>8205</xdr:rowOff>
    </xdr:to>
    <xdr:sp macro="" textlink="">
      <xdr:nvSpPr>
        <xdr:cNvPr id="2" name="Flèche : double flèche horizontale 1">
          <a:extLst>
            <a:ext uri="{FF2B5EF4-FFF2-40B4-BE49-F238E27FC236}">
              <a16:creationId xmlns:a16="http://schemas.microsoft.com/office/drawing/2014/main" id="{426F5279-4A05-43B6-B337-14EAC6C946EE}"/>
            </a:ext>
          </a:extLst>
        </xdr:cNvPr>
        <xdr:cNvSpPr/>
      </xdr:nvSpPr>
      <xdr:spPr>
        <a:xfrm>
          <a:off x="4607112" y="2306732"/>
          <a:ext cx="2247900" cy="413297"/>
        </a:xfrm>
        <a:prstGeom prst="leftRightArrow">
          <a:avLst/>
        </a:prstGeom>
        <a:gradFill>
          <a:gsLst>
            <a:gs pos="0">
              <a:schemeClr val="accent1"/>
            </a:gs>
            <a:gs pos="100000">
              <a:schemeClr val="accent2"/>
            </a:gs>
          </a:gsLst>
          <a:lin ang="0" scaled="1"/>
        </a:gra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DIRECT MODE?</a:t>
          </a:r>
        </a:p>
      </xdr:txBody>
    </xdr:sp>
    <xdr:clientData/>
  </xdr:twoCellAnchor>
  <xdr:twoCellAnchor>
    <xdr:from>
      <xdr:col>6</xdr:col>
      <xdr:colOff>739588</xdr:colOff>
      <xdr:row>8</xdr:row>
      <xdr:rowOff>89647</xdr:rowOff>
    </xdr:from>
    <xdr:to>
      <xdr:col>8</xdr:col>
      <xdr:colOff>85891</xdr:colOff>
      <xdr:row>9</xdr:row>
      <xdr:rowOff>172741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20D4318B-2425-451F-B68F-2301D5BF01D8}"/>
            </a:ext>
          </a:extLst>
        </xdr:cNvPr>
        <xdr:cNvSpPr txBox="1"/>
      </xdr:nvSpPr>
      <xdr:spPr>
        <a:xfrm>
          <a:off x="5311588" y="2039471"/>
          <a:ext cx="870303" cy="27359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fr-CH" sz="1100"/>
            <a:t>OR</a:t>
          </a:r>
        </a:p>
      </xdr:txBody>
    </xdr:sp>
    <xdr:clientData/>
  </xdr:twoCellAnchor>
  <xdr:twoCellAnchor>
    <xdr:from>
      <xdr:col>7</xdr:col>
      <xdr:colOff>661146</xdr:colOff>
      <xdr:row>92</xdr:row>
      <xdr:rowOff>6722</xdr:rowOff>
    </xdr:from>
    <xdr:to>
      <xdr:col>10</xdr:col>
      <xdr:colOff>470647</xdr:colOff>
      <xdr:row>96</xdr:row>
      <xdr:rowOff>62751</xdr:rowOff>
    </xdr:to>
    <xdr:sp macro="" textlink="">
      <xdr:nvSpPr>
        <xdr:cNvPr id="61" name="ZoneTexte 60">
          <a:extLst>
            <a:ext uri="{FF2B5EF4-FFF2-40B4-BE49-F238E27FC236}">
              <a16:creationId xmlns:a16="http://schemas.microsoft.com/office/drawing/2014/main" id="{A69DDFA3-5ECD-4A53-80FC-F7C05D65A989}"/>
            </a:ext>
          </a:extLst>
        </xdr:cNvPr>
        <xdr:cNvSpPr txBox="1"/>
      </xdr:nvSpPr>
      <xdr:spPr>
        <a:xfrm>
          <a:off x="5995146" y="18003369"/>
          <a:ext cx="2095501" cy="81802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r"/>
          <a:r>
            <a:rPr lang="fr-CH" sz="1100"/>
            <a:t>DATA</a:t>
          </a:r>
          <a:r>
            <a:rPr lang="fr-CH" sz="1100" baseline="0"/>
            <a:t> from Slaves</a:t>
          </a:r>
        </a:p>
        <a:p>
          <a:pPr algn="r"/>
          <a:r>
            <a:rPr lang="fr-CH" sz="1100"/>
            <a:t>MASTER</a:t>
          </a:r>
          <a:r>
            <a:rPr lang="fr-CH" sz="1100" baseline="0"/>
            <a:t> transceiver = SPI Master</a:t>
          </a:r>
        </a:p>
        <a:p>
          <a:pPr algn="r"/>
          <a:r>
            <a:rPr lang="fr-CH" sz="1100" baseline="0"/>
            <a:t>MASTER = SPI Slave</a:t>
          </a:r>
        </a:p>
        <a:p>
          <a:pPr algn="r"/>
          <a:r>
            <a:rPr lang="fr-CH" sz="1100" baseline="0"/>
            <a:t>MOSI only</a:t>
          </a:r>
        </a:p>
        <a:p>
          <a:pPr algn="r"/>
          <a:endParaRPr lang="fr-CH" sz="1100"/>
        </a:p>
      </xdr:txBody>
    </xdr:sp>
    <xdr:clientData/>
  </xdr:twoCellAnchor>
  <xdr:twoCellAnchor>
    <xdr:from>
      <xdr:col>10</xdr:col>
      <xdr:colOff>667871</xdr:colOff>
      <xdr:row>92</xdr:row>
      <xdr:rowOff>6722</xdr:rowOff>
    </xdr:from>
    <xdr:to>
      <xdr:col>13</xdr:col>
      <xdr:colOff>477372</xdr:colOff>
      <xdr:row>96</xdr:row>
      <xdr:rowOff>62751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7ED71CF0-6968-41CA-BB1B-D743FB291C65}"/>
            </a:ext>
          </a:extLst>
        </xdr:cNvPr>
        <xdr:cNvSpPr txBox="1"/>
      </xdr:nvSpPr>
      <xdr:spPr>
        <a:xfrm>
          <a:off x="8287871" y="18003369"/>
          <a:ext cx="2095501" cy="81802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CH" sz="1100"/>
            <a:t>DATA</a:t>
          </a:r>
          <a:r>
            <a:rPr lang="fr-CH" sz="1100" baseline="0"/>
            <a:t>  for Master</a:t>
          </a:r>
        </a:p>
        <a:p>
          <a:r>
            <a:rPr lang="fr-CH" sz="1100"/>
            <a:t>MASTER</a:t>
          </a:r>
          <a:r>
            <a:rPr lang="fr-CH" sz="1100" baseline="0"/>
            <a:t> transceiver = SPI Slave</a:t>
          </a:r>
        </a:p>
        <a:p>
          <a:r>
            <a:rPr lang="fr-CH" sz="1100" baseline="0"/>
            <a:t>MASTER = SPI Master</a:t>
          </a:r>
        </a:p>
        <a:p>
          <a:r>
            <a:rPr lang="fr-CH" sz="1100" baseline="0"/>
            <a:t>MOSI/MISO for status ...</a:t>
          </a:r>
        </a:p>
        <a:p>
          <a:endParaRPr lang="fr-CH" sz="1100"/>
        </a:p>
      </xdr:txBody>
    </xdr:sp>
    <xdr:clientData/>
  </xdr:twoCellAnchor>
  <xdr:twoCellAnchor>
    <xdr:from>
      <xdr:col>9</xdr:col>
      <xdr:colOff>705971</xdr:colOff>
      <xdr:row>76</xdr:row>
      <xdr:rowOff>179295</xdr:rowOff>
    </xdr:from>
    <xdr:to>
      <xdr:col>10</xdr:col>
      <xdr:colOff>392206</xdr:colOff>
      <xdr:row>92</xdr:row>
      <xdr:rowOff>44824</xdr:rowOff>
    </xdr:to>
    <xdr:sp macro="" textlink="">
      <xdr:nvSpPr>
        <xdr:cNvPr id="64" name="Flèche : bas 63">
          <a:extLst>
            <a:ext uri="{FF2B5EF4-FFF2-40B4-BE49-F238E27FC236}">
              <a16:creationId xmlns:a16="http://schemas.microsoft.com/office/drawing/2014/main" id="{0D732572-3B83-EC78-A47A-2D4DECC37046}"/>
            </a:ext>
          </a:extLst>
        </xdr:cNvPr>
        <xdr:cNvSpPr/>
      </xdr:nvSpPr>
      <xdr:spPr>
        <a:xfrm>
          <a:off x="7563971" y="15127942"/>
          <a:ext cx="448235" cy="2913529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PTI SPI</a:t>
          </a:r>
          <a:r>
            <a:rPr lang="fr-CH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1.6 Mbps</a:t>
          </a:r>
          <a:endParaRPr lang="fr-CH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fr-CH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750794</xdr:colOff>
      <xdr:row>76</xdr:row>
      <xdr:rowOff>168088</xdr:rowOff>
    </xdr:from>
    <xdr:to>
      <xdr:col>9</xdr:col>
      <xdr:colOff>494889</xdr:colOff>
      <xdr:row>92</xdr:row>
      <xdr:rowOff>66488</xdr:rowOff>
    </xdr:to>
    <xdr:sp macro="" textlink="">
      <xdr:nvSpPr>
        <xdr:cNvPr id="70" name="Flèche : double flèche verticale 69">
          <a:extLst>
            <a:ext uri="{FF2B5EF4-FFF2-40B4-BE49-F238E27FC236}">
              <a16:creationId xmlns:a16="http://schemas.microsoft.com/office/drawing/2014/main" id="{83E56750-BA84-4905-B6CF-6DB883E836FB}"/>
            </a:ext>
          </a:extLst>
        </xdr:cNvPr>
        <xdr:cNvSpPr/>
      </xdr:nvSpPr>
      <xdr:spPr>
        <a:xfrm>
          <a:off x="6846794" y="15116735"/>
          <a:ext cx="506095" cy="2946400"/>
        </a:xfrm>
        <a:prstGeom prst="upDownArrow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DIRECT MODE (option to replace SPI)?</a:t>
          </a:r>
        </a:p>
      </xdr:txBody>
    </xdr:sp>
    <xdr:clientData/>
  </xdr:twoCellAnchor>
  <xdr:twoCellAnchor>
    <xdr:from>
      <xdr:col>7</xdr:col>
      <xdr:colOff>633879</xdr:colOff>
      <xdr:row>69</xdr:row>
      <xdr:rowOff>7472</xdr:rowOff>
    </xdr:from>
    <xdr:to>
      <xdr:col>8</xdr:col>
      <xdr:colOff>745938</xdr:colOff>
      <xdr:row>76</xdr:row>
      <xdr:rowOff>7472</xdr:rowOff>
    </xdr:to>
    <xdr:sp macro="" textlink="">
      <xdr:nvSpPr>
        <xdr:cNvPr id="8" name="Signe de multiplication 7">
          <a:extLst>
            <a:ext uri="{FF2B5EF4-FFF2-40B4-BE49-F238E27FC236}">
              <a16:creationId xmlns:a16="http://schemas.microsoft.com/office/drawing/2014/main" id="{FF2B8B97-1E3D-2993-059D-E8930293F7CD}"/>
            </a:ext>
          </a:extLst>
        </xdr:cNvPr>
        <xdr:cNvSpPr/>
      </xdr:nvSpPr>
      <xdr:spPr>
        <a:xfrm>
          <a:off x="5967879" y="13887825"/>
          <a:ext cx="874059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562349</xdr:colOff>
      <xdr:row>69</xdr:row>
      <xdr:rowOff>134471</xdr:rowOff>
    </xdr:from>
    <xdr:to>
      <xdr:col>15</xdr:col>
      <xdr:colOff>671233</xdr:colOff>
      <xdr:row>76</xdr:row>
      <xdr:rowOff>134471</xdr:rowOff>
    </xdr:to>
    <xdr:sp macro="" textlink="">
      <xdr:nvSpPr>
        <xdr:cNvPr id="17" name="Signe de multiplication 16">
          <a:extLst>
            <a:ext uri="{FF2B5EF4-FFF2-40B4-BE49-F238E27FC236}">
              <a16:creationId xmlns:a16="http://schemas.microsoft.com/office/drawing/2014/main" id="{441E7E9E-30FF-4D39-8EF3-E6AF43377225}"/>
            </a:ext>
          </a:extLst>
        </xdr:cNvPr>
        <xdr:cNvSpPr/>
      </xdr:nvSpPr>
      <xdr:spPr>
        <a:xfrm>
          <a:off x="11230349" y="14014824"/>
          <a:ext cx="870884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8</xdr:col>
      <xdr:colOff>558052</xdr:colOff>
      <xdr:row>80</xdr:row>
      <xdr:rowOff>130176</xdr:rowOff>
    </xdr:from>
    <xdr:to>
      <xdr:col>9</xdr:col>
      <xdr:colOff>660586</xdr:colOff>
      <xdr:row>87</xdr:row>
      <xdr:rowOff>130176</xdr:rowOff>
    </xdr:to>
    <xdr:sp macro="" textlink="">
      <xdr:nvSpPr>
        <xdr:cNvPr id="28" name="Signe de multiplication 27">
          <a:extLst>
            <a:ext uri="{FF2B5EF4-FFF2-40B4-BE49-F238E27FC236}">
              <a16:creationId xmlns:a16="http://schemas.microsoft.com/office/drawing/2014/main" id="{4459F9BA-19AB-4E75-B783-07BE160FCF10}"/>
            </a:ext>
          </a:extLst>
        </xdr:cNvPr>
        <xdr:cNvSpPr/>
      </xdr:nvSpPr>
      <xdr:spPr>
        <a:xfrm>
          <a:off x="6654052" y="16147117"/>
          <a:ext cx="864534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13</xdr:col>
      <xdr:colOff>469526</xdr:colOff>
      <xdr:row>14</xdr:row>
      <xdr:rowOff>122705</xdr:rowOff>
    </xdr:from>
    <xdr:to>
      <xdr:col>14</xdr:col>
      <xdr:colOff>584760</xdr:colOff>
      <xdr:row>21</xdr:row>
      <xdr:rowOff>122705</xdr:rowOff>
    </xdr:to>
    <xdr:sp macro="" textlink="">
      <xdr:nvSpPr>
        <xdr:cNvPr id="32" name="Signe de multiplication 31">
          <a:extLst>
            <a:ext uri="{FF2B5EF4-FFF2-40B4-BE49-F238E27FC236}">
              <a16:creationId xmlns:a16="http://schemas.microsoft.com/office/drawing/2014/main" id="{5DED9140-D92D-42E1-AAA1-01C3F0F07259}"/>
            </a:ext>
          </a:extLst>
        </xdr:cNvPr>
        <xdr:cNvSpPr/>
      </xdr:nvSpPr>
      <xdr:spPr>
        <a:xfrm>
          <a:off x="10375526" y="3275293"/>
          <a:ext cx="877234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6</xdr:col>
      <xdr:colOff>375583</xdr:colOff>
      <xdr:row>14</xdr:row>
      <xdr:rowOff>103468</xdr:rowOff>
    </xdr:from>
    <xdr:to>
      <xdr:col>7</xdr:col>
      <xdr:colOff>490817</xdr:colOff>
      <xdr:row>21</xdr:row>
      <xdr:rowOff>103468</xdr:rowOff>
    </xdr:to>
    <xdr:sp macro="" textlink="">
      <xdr:nvSpPr>
        <xdr:cNvPr id="33" name="Signe de multiplication 32">
          <a:extLst>
            <a:ext uri="{FF2B5EF4-FFF2-40B4-BE49-F238E27FC236}">
              <a16:creationId xmlns:a16="http://schemas.microsoft.com/office/drawing/2014/main" id="{6ADDC158-3BF0-4A91-AF85-0401A25982C9}"/>
            </a:ext>
          </a:extLst>
        </xdr:cNvPr>
        <xdr:cNvSpPr/>
      </xdr:nvSpPr>
      <xdr:spPr>
        <a:xfrm>
          <a:off x="4947583" y="3256056"/>
          <a:ext cx="877234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650874</xdr:colOff>
      <xdr:row>7</xdr:row>
      <xdr:rowOff>99172</xdr:rowOff>
    </xdr:from>
    <xdr:to>
      <xdr:col>7</xdr:col>
      <xdr:colOff>933</xdr:colOff>
      <xdr:row>14</xdr:row>
      <xdr:rowOff>99172</xdr:rowOff>
    </xdr:to>
    <xdr:sp macro="" textlink="">
      <xdr:nvSpPr>
        <xdr:cNvPr id="34" name="Signe de multiplication 33">
          <a:extLst>
            <a:ext uri="{FF2B5EF4-FFF2-40B4-BE49-F238E27FC236}">
              <a16:creationId xmlns:a16="http://schemas.microsoft.com/office/drawing/2014/main" id="{E6AB883A-0657-49F0-B45A-39986F7426E7}"/>
            </a:ext>
          </a:extLst>
        </xdr:cNvPr>
        <xdr:cNvSpPr/>
      </xdr:nvSpPr>
      <xdr:spPr>
        <a:xfrm>
          <a:off x="4460874" y="1892113"/>
          <a:ext cx="874059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6</xdr:col>
      <xdr:colOff>439643</xdr:colOff>
      <xdr:row>65</xdr:row>
      <xdr:rowOff>33057</xdr:rowOff>
    </xdr:from>
    <xdr:to>
      <xdr:col>7</xdr:col>
      <xdr:colOff>336176</xdr:colOff>
      <xdr:row>72</xdr:row>
      <xdr:rowOff>118407</xdr:rowOff>
    </xdr:to>
    <xdr:sp macro="" textlink="">
      <xdr:nvSpPr>
        <xdr:cNvPr id="35" name="Flèche : courbe vers la droite 34">
          <a:extLst>
            <a:ext uri="{FF2B5EF4-FFF2-40B4-BE49-F238E27FC236}">
              <a16:creationId xmlns:a16="http://schemas.microsoft.com/office/drawing/2014/main" id="{A03F5B7D-75F4-2374-0CCB-5AA1D4330A69}"/>
            </a:ext>
          </a:extLst>
        </xdr:cNvPr>
        <xdr:cNvSpPr/>
      </xdr:nvSpPr>
      <xdr:spPr>
        <a:xfrm flipV="1">
          <a:off x="5011643" y="13136469"/>
          <a:ext cx="658533" cy="1444997"/>
        </a:xfrm>
        <a:prstGeom prst="curved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450289</xdr:colOff>
      <xdr:row>66</xdr:row>
      <xdr:rowOff>44824</xdr:rowOff>
    </xdr:from>
    <xdr:to>
      <xdr:col>14</xdr:col>
      <xdr:colOff>340472</xdr:colOff>
      <xdr:row>74</xdr:row>
      <xdr:rowOff>14942</xdr:rowOff>
    </xdr:to>
    <xdr:sp macro="" textlink="">
      <xdr:nvSpPr>
        <xdr:cNvPr id="36" name="Flèche : courbe vers la droite 35">
          <a:extLst>
            <a:ext uri="{FF2B5EF4-FFF2-40B4-BE49-F238E27FC236}">
              <a16:creationId xmlns:a16="http://schemas.microsoft.com/office/drawing/2014/main" id="{8E96D07F-13F7-42F6-9B9C-996A2B9F992F}"/>
            </a:ext>
          </a:extLst>
        </xdr:cNvPr>
        <xdr:cNvSpPr/>
      </xdr:nvSpPr>
      <xdr:spPr>
        <a:xfrm flipV="1">
          <a:off x="10356289" y="13342471"/>
          <a:ext cx="652183" cy="1524000"/>
        </a:xfrm>
        <a:prstGeom prst="curved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264646</xdr:colOff>
      <xdr:row>20</xdr:row>
      <xdr:rowOff>62940</xdr:rowOff>
    </xdr:from>
    <xdr:to>
      <xdr:col>10</xdr:col>
      <xdr:colOff>500530</xdr:colOff>
      <xdr:row>59</xdr:row>
      <xdr:rowOff>97118</xdr:rowOff>
    </xdr:to>
    <xdr:sp macro="" textlink="">
      <xdr:nvSpPr>
        <xdr:cNvPr id="37" name="Flèche : bas 36">
          <a:extLst>
            <a:ext uri="{FF2B5EF4-FFF2-40B4-BE49-F238E27FC236}">
              <a16:creationId xmlns:a16="http://schemas.microsoft.com/office/drawing/2014/main" id="{09CAF92D-4DA3-5502-4C09-99DBFD7F5926}"/>
            </a:ext>
          </a:extLst>
        </xdr:cNvPr>
        <xdr:cNvSpPr/>
      </xdr:nvSpPr>
      <xdr:spPr>
        <a:xfrm>
          <a:off x="7884646" y="4380940"/>
          <a:ext cx="235884" cy="7609354"/>
        </a:xfrm>
        <a:prstGeom prst="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 editAs="oneCell">
    <xdr:from>
      <xdr:col>9</xdr:col>
      <xdr:colOff>354293</xdr:colOff>
      <xdr:row>53</xdr:row>
      <xdr:rowOff>6350</xdr:rowOff>
    </xdr:from>
    <xdr:to>
      <xdr:col>13</xdr:col>
      <xdr:colOff>40528</xdr:colOff>
      <xdr:row>63</xdr:row>
      <xdr:rowOff>87253</xdr:rowOff>
    </xdr:to>
    <xdr:pic>
      <xdr:nvPicPr>
        <xdr:cNvPr id="41" name="Image 40">
          <a:extLst>
            <a:ext uri="{FF2B5EF4-FFF2-40B4-BE49-F238E27FC236}">
              <a16:creationId xmlns:a16="http://schemas.microsoft.com/office/drawing/2014/main" id="{B62C7CC4-D201-FC14-3066-64ECED759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7212293" y="10734115"/>
          <a:ext cx="2734235" cy="2064905"/>
        </a:xfrm>
        <a:prstGeom prst="rect">
          <a:avLst/>
        </a:prstGeom>
      </xdr:spPr>
    </xdr:pic>
    <xdr:clientData/>
  </xdr:twoCellAnchor>
  <xdr:twoCellAnchor>
    <xdr:from>
      <xdr:col>18</xdr:col>
      <xdr:colOff>543112</xdr:colOff>
      <xdr:row>54</xdr:row>
      <xdr:rowOff>152585</xdr:rowOff>
    </xdr:from>
    <xdr:to>
      <xdr:col>19</xdr:col>
      <xdr:colOff>29882</xdr:colOff>
      <xdr:row>60</xdr:row>
      <xdr:rowOff>104589</xdr:rowOff>
    </xdr:to>
    <xdr:sp macro="" textlink="">
      <xdr:nvSpPr>
        <xdr:cNvPr id="60" name="Flèche : bas 59">
          <a:extLst>
            <a:ext uri="{FF2B5EF4-FFF2-40B4-BE49-F238E27FC236}">
              <a16:creationId xmlns:a16="http://schemas.microsoft.com/office/drawing/2014/main" id="{4B22EA50-7A0F-42FF-9728-4BBBF8B103DE}"/>
            </a:ext>
          </a:extLst>
        </xdr:cNvPr>
        <xdr:cNvSpPr/>
      </xdr:nvSpPr>
      <xdr:spPr>
        <a:xfrm>
          <a:off x="14259112" y="11074585"/>
          <a:ext cx="248770" cy="1162239"/>
        </a:xfrm>
        <a:prstGeom prst="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 editAs="oneCell">
    <xdr:from>
      <xdr:col>17</xdr:col>
      <xdr:colOff>674407</xdr:colOff>
      <xdr:row>54</xdr:row>
      <xdr:rowOff>136526</xdr:rowOff>
    </xdr:from>
    <xdr:to>
      <xdr:col>21</xdr:col>
      <xdr:colOff>357467</xdr:colOff>
      <xdr:row>65</xdr:row>
      <xdr:rowOff>29544</xdr:rowOff>
    </xdr:to>
    <xdr:pic>
      <xdr:nvPicPr>
        <xdr:cNvPr id="67" name="Image 66">
          <a:extLst>
            <a:ext uri="{FF2B5EF4-FFF2-40B4-BE49-F238E27FC236}">
              <a16:creationId xmlns:a16="http://schemas.microsoft.com/office/drawing/2014/main" id="{13323A92-642C-42AE-8B1E-9A9CF77FB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3628407" y="11058526"/>
          <a:ext cx="2727885" cy="2071255"/>
        </a:xfrm>
        <a:prstGeom prst="rect">
          <a:avLst/>
        </a:prstGeom>
      </xdr:spPr>
    </xdr:pic>
    <xdr:clientData/>
  </xdr:twoCellAnchor>
  <xdr:twoCellAnchor>
    <xdr:from>
      <xdr:col>5</xdr:col>
      <xdr:colOff>34178</xdr:colOff>
      <xdr:row>5</xdr:row>
      <xdr:rowOff>59765</xdr:rowOff>
    </xdr:from>
    <xdr:to>
      <xdr:col>5</xdr:col>
      <xdr:colOff>751728</xdr:colOff>
      <xdr:row>8</xdr:row>
      <xdr:rowOff>96496</xdr:rowOff>
    </xdr:to>
    <xdr:sp macro="" textlink="">
      <xdr:nvSpPr>
        <xdr:cNvPr id="71" name="Rectangle : coins arrondis 70">
          <a:extLst>
            <a:ext uri="{FF2B5EF4-FFF2-40B4-BE49-F238E27FC236}">
              <a16:creationId xmlns:a16="http://schemas.microsoft.com/office/drawing/2014/main" id="{B947730F-E80A-4464-A221-D37832CD33F8}"/>
            </a:ext>
          </a:extLst>
        </xdr:cNvPr>
        <xdr:cNvSpPr/>
      </xdr:nvSpPr>
      <xdr:spPr>
        <a:xfrm>
          <a:off x="3844178" y="1464236"/>
          <a:ext cx="717550" cy="619436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2x SPI</a:t>
          </a:r>
        </a:p>
      </xdr:txBody>
    </xdr:sp>
    <xdr:clientData/>
  </xdr:twoCellAnchor>
  <xdr:twoCellAnchor>
    <xdr:from>
      <xdr:col>0</xdr:col>
      <xdr:colOff>31936</xdr:colOff>
      <xdr:row>22</xdr:row>
      <xdr:rowOff>115234</xdr:rowOff>
    </xdr:from>
    <xdr:to>
      <xdr:col>1</xdr:col>
      <xdr:colOff>108136</xdr:colOff>
      <xdr:row>26</xdr:row>
      <xdr:rowOff>148409</xdr:rowOff>
    </xdr:to>
    <xdr:sp macro="" textlink="">
      <xdr:nvSpPr>
        <xdr:cNvPr id="72" name="Rectangle : coins arrondis 71">
          <a:extLst>
            <a:ext uri="{FF2B5EF4-FFF2-40B4-BE49-F238E27FC236}">
              <a16:creationId xmlns:a16="http://schemas.microsoft.com/office/drawing/2014/main" id="{1573DE29-36E4-4AAF-B4DB-3D3E153334A0}"/>
            </a:ext>
          </a:extLst>
        </xdr:cNvPr>
        <xdr:cNvSpPr/>
      </xdr:nvSpPr>
      <xdr:spPr>
        <a:xfrm>
          <a:off x="31936" y="4821705"/>
          <a:ext cx="838200" cy="810116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>
              <a:solidFill>
                <a:sysClr val="windowText" lastClr="000000"/>
              </a:solidFill>
            </a:rPr>
            <a:t>CAR</a:t>
          </a:r>
        </a:p>
      </xdr:txBody>
    </xdr:sp>
    <xdr:clientData/>
  </xdr:twoCellAnchor>
  <xdr:twoCellAnchor>
    <xdr:from>
      <xdr:col>0</xdr:col>
      <xdr:colOff>26518</xdr:colOff>
      <xdr:row>27</xdr:row>
      <xdr:rowOff>109817</xdr:rowOff>
    </xdr:from>
    <xdr:to>
      <xdr:col>1</xdr:col>
      <xdr:colOff>102718</xdr:colOff>
      <xdr:row>32</xdr:row>
      <xdr:rowOff>76758</xdr:rowOff>
    </xdr:to>
    <xdr:sp macro="" textlink="">
      <xdr:nvSpPr>
        <xdr:cNvPr id="74" name="Rectangle : coins arrondis 73">
          <a:extLst>
            <a:ext uri="{FF2B5EF4-FFF2-40B4-BE49-F238E27FC236}">
              <a16:creationId xmlns:a16="http://schemas.microsoft.com/office/drawing/2014/main" id="{5CBC44C2-37FD-4FA5-B043-2FFE6DE5143F}"/>
            </a:ext>
          </a:extLst>
        </xdr:cNvPr>
        <xdr:cNvSpPr/>
      </xdr:nvSpPr>
      <xdr:spPr>
        <a:xfrm>
          <a:off x="26518" y="5787464"/>
          <a:ext cx="838200" cy="938118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>
              <a:solidFill>
                <a:sysClr val="windowText" lastClr="000000"/>
              </a:solidFill>
            </a:rPr>
            <a:t>LabVIEW</a:t>
          </a:r>
        </a:p>
        <a:p>
          <a:pPr algn="ctr"/>
          <a:r>
            <a:rPr lang="fr-CH" sz="1100">
              <a:solidFill>
                <a:sysClr val="windowText" lastClr="000000"/>
              </a:solidFill>
            </a:rPr>
            <a:t>(Setup</a:t>
          </a:r>
        </a:p>
        <a:p>
          <a:pPr algn="ctr"/>
          <a:r>
            <a:rPr lang="fr-CH" sz="1100">
              <a:solidFill>
                <a:sysClr val="windowText" lastClr="000000"/>
              </a:solidFill>
            </a:rPr>
            <a:t>Cal</a:t>
          </a:r>
        </a:p>
        <a:p>
          <a:pPr algn="ctr"/>
          <a:r>
            <a:rPr lang="fr-CH" sz="1100">
              <a:solidFill>
                <a:sysClr val="windowText" lastClr="000000"/>
              </a:solidFill>
            </a:rPr>
            <a:t>Diag)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51</xdr:row>
      <xdr:rowOff>0</xdr:rowOff>
    </xdr:from>
    <xdr:to>
      <xdr:col>8</xdr:col>
      <xdr:colOff>2107182</xdr:colOff>
      <xdr:row>76</xdr:row>
      <xdr:rowOff>114300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D889DB-2BB0-7613-DC17-3BCAE48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255000"/>
          <a:ext cx="7803504" cy="4783418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50</xdr:row>
      <xdr:rowOff>152401</xdr:rowOff>
    </xdr:from>
    <xdr:to>
      <xdr:col>20</xdr:col>
      <xdr:colOff>2088351</xdr:colOff>
      <xdr:row>75</xdr:row>
      <xdr:rowOff>177800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04EC69F-9561-BD68-B76B-AF3234934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8121651"/>
          <a:ext cx="7722668" cy="4629149"/>
        </a:xfrm>
        <a:prstGeom prst="rect">
          <a:avLst/>
        </a:prstGeom>
      </xdr:spPr>
    </xdr:pic>
    <xdr:clientData/>
  </xdr:twoCellAnchor>
  <xdr:twoCellAnchor>
    <xdr:from>
      <xdr:col>2</xdr:col>
      <xdr:colOff>292100</xdr:colOff>
      <xdr:row>54</xdr:row>
      <xdr:rowOff>31750</xdr:rowOff>
    </xdr:from>
    <xdr:to>
      <xdr:col>3</xdr:col>
      <xdr:colOff>609600</xdr:colOff>
      <xdr:row>65</xdr:row>
      <xdr:rowOff>82550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7C6D683-C3AB-4A0F-A225-7C706A9B61F9}"/>
            </a:ext>
          </a:extLst>
        </xdr:cNvPr>
        <xdr:cNvSpPr/>
      </xdr:nvSpPr>
      <xdr:spPr>
        <a:xfrm>
          <a:off x="1917700" y="87376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</xdr:col>
      <xdr:colOff>527050</xdr:colOff>
      <xdr:row>67</xdr:row>
      <xdr:rowOff>25400</xdr:rowOff>
    </xdr:from>
    <xdr:to>
      <xdr:col>4</xdr:col>
      <xdr:colOff>266700</xdr:colOff>
      <xdr:row>71</xdr:row>
      <xdr:rowOff>63500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DC3C0214-247F-4C3E-9D03-641363CFC437}"/>
            </a:ext>
          </a:extLst>
        </xdr:cNvPr>
        <xdr:cNvSpPr/>
      </xdr:nvSpPr>
      <xdr:spPr>
        <a:xfrm>
          <a:off x="2940050" y="1112520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15</xdr:col>
      <xdr:colOff>539750</xdr:colOff>
      <xdr:row>66</xdr:row>
      <xdr:rowOff>127000</xdr:rowOff>
    </xdr:from>
    <xdr:to>
      <xdr:col>16</xdr:col>
      <xdr:colOff>279400</xdr:colOff>
      <xdr:row>70</xdr:row>
      <xdr:rowOff>165100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D7DDDCFB-EA32-44F1-BFF1-6EA82C5ADC1D}"/>
            </a:ext>
          </a:extLst>
        </xdr:cNvPr>
        <xdr:cNvSpPr/>
      </xdr:nvSpPr>
      <xdr:spPr>
        <a:xfrm>
          <a:off x="11347450" y="1104265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254000</xdr:colOff>
      <xdr:row>53</xdr:row>
      <xdr:rowOff>114300</xdr:rowOff>
    </xdr:from>
    <xdr:to>
      <xdr:col>15</xdr:col>
      <xdr:colOff>596900</xdr:colOff>
      <xdr:row>64</xdr:row>
      <xdr:rowOff>165100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13F7040-8B93-43E4-A134-B8E00944E864}"/>
            </a:ext>
          </a:extLst>
        </xdr:cNvPr>
        <xdr:cNvSpPr/>
      </xdr:nvSpPr>
      <xdr:spPr>
        <a:xfrm>
          <a:off x="10299700" y="86360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249530</xdr:colOff>
      <xdr:row>64</xdr:row>
      <xdr:rowOff>173313</xdr:rowOff>
    </xdr:from>
    <xdr:to>
      <xdr:col>15</xdr:col>
      <xdr:colOff>589442</xdr:colOff>
      <xdr:row>67</xdr:row>
      <xdr:rowOff>116163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B5B7E054-875B-491B-A282-0D3523157C75}"/>
            </a:ext>
          </a:extLst>
        </xdr:cNvPr>
        <xdr:cNvSpPr/>
      </xdr:nvSpPr>
      <xdr:spPr>
        <a:xfrm>
          <a:off x="10290001" y="10856254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281280</xdr:colOff>
      <xdr:row>50</xdr:row>
      <xdr:rowOff>166963</xdr:rowOff>
    </xdr:from>
    <xdr:to>
      <xdr:col>15</xdr:col>
      <xdr:colOff>621192</xdr:colOff>
      <xdr:row>53</xdr:row>
      <xdr:rowOff>109813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965A71F-6D3C-4250-4AF0-45BA40EEB30B}"/>
            </a:ext>
          </a:extLst>
        </xdr:cNvPr>
        <xdr:cNvSpPr/>
      </xdr:nvSpPr>
      <xdr:spPr>
        <a:xfrm>
          <a:off x="10321751" y="8235198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12</xdr:row>
      <xdr:rowOff>38100</xdr:rowOff>
    </xdr:from>
    <xdr:to>
      <xdr:col>6</xdr:col>
      <xdr:colOff>31750</xdr:colOff>
      <xdr:row>12</xdr:row>
      <xdr:rowOff>184150</xdr:rowOff>
    </xdr:to>
    <xdr:sp macro="" textlink="">
      <xdr:nvSpPr>
        <xdr:cNvPr id="2" name="Flèche : bas 1">
          <a:extLst>
            <a:ext uri="{FF2B5EF4-FFF2-40B4-BE49-F238E27FC236}">
              <a16:creationId xmlns:a16="http://schemas.microsoft.com/office/drawing/2014/main" id="{745B91D6-E4CD-4255-9444-99ECC02E84C4}"/>
            </a:ext>
          </a:extLst>
        </xdr:cNvPr>
        <xdr:cNvSpPr/>
      </xdr:nvSpPr>
      <xdr:spPr>
        <a:xfrm>
          <a:off x="3130550" y="2565400"/>
          <a:ext cx="66675" cy="149225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209550</xdr:colOff>
      <xdr:row>12</xdr:row>
      <xdr:rowOff>25400</xdr:rowOff>
    </xdr:from>
    <xdr:to>
      <xdr:col>32</xdr:col>
      <xdr:colOff>31750</xdr:colOff>
      <xdr:row>12</xdr:row>
      <xdr:rowOff>171450</xdr:rowOff>
    </xdr:to>
    <xdr:sp macro="" textlink="">
      <xdr:nvSpPr>
        <xdr:cNvPr id="3" name="Flèche : bas 2">
          <a:extLst>
            <a:ext uri="{FF2B5EF4-FFF2-40B4-BE49-F238E27FC236}">
              <a16:creationId xmlns:a16="http://schemas.microsoft.com/office/drawing/2014/main" id="{50CC5199-2904-4AD9-8DB1-07BC7D4C248C}"/>
            </a:ext>
          </a:extLst>
        </xdr:cNvPr>
        <xdr:cNvSpPr/>
      </xdr:nvSpPr>
      <xdr:spPr>
        <a:xfrm>
          <a:off x="9404350" y="2555875"/>
          <a:ext cx="66675" cy="142875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228600</xdr:colOff>
      <xdr:row>25</xdr:row>
      <xdr:rowOff>44450</xdr:rowOff>
    </xdr:from>
    <xdr:to>
      <xdr:col>6</xdr:col>
      <xdr:colOff>50800</xdr:colOff>
      <xdr:row>26</xdr:row>
      <xdr:rowOff>6350</xdr:rowOff>
    </xdr:to>
    <xdr:sp macro="" textlink="">
      <xdr:nvSpPr>
        <xdr:cNvPr id="4" name="Flèche : bas 3">
          <a:extLst>
            <a:ext uri="{FF2B5EF4-FFF2-40B4-BE49-F238E27FC236}">
              <a16:creationId xmlns:a16="http://schemas.microsoft.com/office/drawing/2014/main" id="{469581C0-EA98-43A7-8FF9-14E9B76FB5A9}"/>
            </a:ext>
          </a:extLst>
        </xdr:cNvPr>
        <xdr:cNvSpPr/>
      </xdr:nvSpPr>
      <xdr:spPr>
        <a:xfrm rot="10800000">
          <a:off x="3149600" y="5064125"/>
          <a:ext cx="66675" cy="15240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222250</xdr:colOff>
      <xdr:row>25</xdr:row>
      <xdr:rowOff>38100</xdr:rowOff>
    </xdr:from>
    <xdr:to>
      <xdr:col>32</xdr:col>
      <xdr:colOff>44450</xdr:colOff>
      <xdr:row>26</xdr:row>
      <xdr:rowOff>0</xdr:rowOff>
    </xdr:to>
    <xdr:sp macro="" textlink="">
      <xdr:nvSpPr>
        <xdr:cNvPr id="5" name="Flèche : bas 4">
          <a:extLst>
            <a:ext uri="{FF2B5EF4-FFF2-40B4-BE49-F238E27FC236}">
              <a16:creationId xmlns:a16="http://schemas.microsoft.com/office/drawing/2014/main" id="{A19DF425-199F-455F-9C07-1196E77B19C8}"/>
            </a:ext>
          </a:extLst>
        </xdr:cNvPr>
        <xdr:cNvSpPr/>
      </xdr:nvSpPr>
      <xdr:spPr>
        <a:xfrm rot="10800000">
          <a:off x="9420225" y="5054600"/>
          <a:ext cx="63500" cy="15240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D0F8-0454-4366-B423-07A83CAECE92}">
  <sheetPr>
    <tabColor theme="5" tint="0.39997558519241921"/>
  </sheetPr>
  <dimension ref="A2:A60"/>
  <sheetViews>
    <sheetView topLeftCell="A48" zoomScale="85" zoomScaleNormal="85" workbookViewId="0">
      <selection activeCell="A4" sqref="A4"/>
    </sheetView>
  </sheetViews>
  <sheetFormatPr baseColWidth="10" defaultRowHeight="15" x14ac:dyDescent="0.25"/>
  <sheetData>
    <row r="2" spans="1:1" ht="18.75" x14ac:dyDescent="0.3">
      <c r="A2" s="17" t="s">
        <v>389</v>
      </c>
    </row>
    <row r="60" spans="1:1" ht="18.75" x14ac:dyDescent="0.3">
      <c r="A60" s="17" t="s">
        <v>390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2DC3-86A8-4B79-842B-7A7D941FD231}">
  <sheetPr>
    <tabColor theme="5" tint="0.39997558519241921"/>
    <pageSetUpPr fitToPage="1"/>
  </sheetPr>
  <dimension ref="A1:AE49"/>
  <sheetViews>
    <sheetView zoomScale="85" zoomScaleNormal="85" workbookViewId="0">
      <selection activeCell="M58" sqref="M58"/>
    </sheetView>
  </sheetViews>
  <sheetFormatPr baseColWidth="10" defaultRowHeight="15" x14ac:dyDescent="0.25"/>
  <cols>
    <col min="1" max="1" width="12.42578125" customWidth="1"/>
    <col min="2" max="2" width="13.140625" style="5" bestFit="1" customWidth="1"/>
    <col min="3" max="3" width="11.28515625" customWidth="1"/>
    <col min="5" max="5" width="11.42578125" customWidth="1"/>
    <col min="6" max="6" width="2.5703125" hidden="1" customWidth="1"/>
    <col min="9" max="9" width="33.7109375" customWidth="1"/>
    <col min="10" max="10" width="1.5703125" style="71" customWidth="1"/>
    <col min="11" max="11" width="5.140625" customWidth="1"/>
    <col min="12" max="12" width="1.5703125" customWidth="1"/>
    <col min="13" max="13" width="12.5703125" customWidth="1"/>
    <col min="14" max="14" width="13.140625" bestFit="1" customWidth="1"/>
    <col min="18" max="18" width="2.85546875" hidden="1" customWidth="1"/>
    <col min="21" max="21" width="35.28515625" bestFit="1" customWidth="1"/>
    <col min="22" max="22" width="6" bestFit="1" customWidth="1"/>
    <col min="23" max="23" width="16.140625" customWidth="1"/>
    <col min="24" max="24" width="17.5703125" bestFit="1" customWidth="1"/>
    <col min="27" max="27" width="13.42578125" customWidth="1"/>
    <col min="31" max="31" width="14" customWidth="1"/>
  </cols>
  <sheetData>
    <row r="1" spans="1:31" ht="18.75" x14ac:dyDescent="0.3">
      <c r="A1" s="17" t="s">
        <v>382</v>
      </c>
      <c r="M1" s="17" t="s">
        <v>383</v>
      </c>
      <c r="N1" s="5"/>
      <c r="AA1" s="17" t="s">
        <v>351</v>
      </c>
    </row>
    <row r="2" spans="1:31" x14ac:dyDescent="0.25">
      <c r="N2" s="5"/>
    </row>
    <row r="3" spans="1:31" s="2" customFormat="1" ht="30" x14ac:dyDescent="0.25">
      <c r="A3" s="2" t="s">
        <v>53</v>
      </c>
      <c r="B3" s="6" t="s">
        <v>54</v>
      </c>
      <c r="C3" s="3" t="s">
        <v>55</v>
      </c>
      <c r="D3" s="3" t="s">
        <v>56</v>
      </c>
      <c r="E3" s="2" t="s">
        <v>57</v>
      </c>
      <c r="G3" s="2" t="s">
        <v>1</v>
      </c>
      <c r="H3" s="2" t="s">
        <v>10</v>
      </c>
      <c r="I3" s="2" t="s">
        <v>58</v>
      </c>
      <c r="J3" s="72"/>
      <c r="M3" s="2" t="s">
        <v>53</v>
      </c>
      <c r="N3" s="6" t="s">
        <v>54</v>
      </c>
      <c r="O3" s="3" t="s">
        <v>55</v>
      </c>
      <c r="P3" s="3" t="s">
        <v>56</v>
      </c>
      <c r="Q3" s="2" t="s">
        <v>57</v>
      </c>
      <c r="S3" s="2" t="s">
        <v>1</v>
      </c>
      <c r="T3" s="2" t="s">
        <v>10</v>
      </c>
      <c r="U3" s="2" t="s">
        <v>58</v>
      </c>
      <c r="AA3" s="2" t="s">
        <v>53</v>
      </c>
      <c r="AB3" s="2" t="s">
        <v>54</v>
      </c>
      <c r="AC3" s="3" t="s">
        <v>347</v>
      </c>
      <c r="AD3" s="3" t="str">
        <f>Q3</f>
        <v>CPU Port</v>
      </c>
      <c r="AE3" s="3" t="s">
        <v>346</v>
      </c>
    </row>
    <row r="4" spans="1:31" x14ac:dyDescent="0.25">
      <c r="A4" s="9" t="s">
        <v>59</v>
      </c>
      <c r="B4" s="10">
        <v>1</v>
      </c>
      <c r="C4" s="9" t="s">
        <v>46</v>
      </c>
      <c r="D4" s="9" t="s">
        <v>65</v>
      </c>
      <c r="E4" s="75" t="s">
        <v>60</v>
      </c>
      <c r="F4" s="9" t="s">
        <v>320</v>
      </c>
      <c r="G4" s="9" t="s">
        <v>46</v>
      </c>
      <c r="H4" s="75" t="s">
        <v>62</v>
      </c>
      <c r="I4" s="9" t="s">
        <v>344</v>
      </c>
      <c r="K4" s="73" t="s">
        <v>329</v>
      </c>
      <c r="M4" s="9" t="s">
        <v>59</v>
      </c>
      <c r="N4" s="10">
        <v>1</v>
      </c>
      <c r="O4" s="9" t="s">
        <v>46</v>
      </c>
      <c r="P4" s="9" t="s">
        <v>65</v>
      </c>
      <c r="Q4" s="9" t="s">
        <v>60</v>
      </c>
      <c r="R4" s="9" t="s">
        <v>320</v>
      </c>
      <c r="S4" s="9" t="s">
        <v>46</v>
      </c>
      <c r="T4" s="9" t="s">
        <v>62</v>
      </c>
      <c r="U4" s="9" t="s">
        <v>344</v>
      </c>
      <c r="V4" s="80"/>
      <c r="Y4" s="79" t="s">
        <v>330</v>
      </c>
      <c r="AA4" t="str">
        <f t="shared" ref="AA4:AC5" si="0">M4</f>
        <v>A/D</v>
      </c>
      <c r="AB4">
        <f t="shared" si="0"/>
        <v>1</v>
      </c>
      <c r="AC4" t="str">
        <f t="shared" si="0"/>
        <v>-</v>
      </c>
      <c r="AD4" t="str">
        <f>Q4</f>
        <v>PC04</v>
      </c>
      <c r="AE4" t="s">
        <v>348</v>
      </c>
    </row>
    <row r="5" spans="1:31" x14ac:dyDescent="0.25">
      <c r="A5" s="9" t="s">
        <v>59</v>
      </c>
      <c r="B5" s="10">
        <v>2</v>
      </c>
      <c r="C5" s="9" t="s">
        <v>46</v>
      </c>
      <c r="D5" s="9" t="s">
        <v>66</v>
      </c>
      <c r="E5" s="75" t="s">
        <v>61</v>
      </c>
      <c r="F5" s="9" t="s">
        <v>320</v>
      </c>
      <c r="G5" s="9" t="s">
        <v>46</v>
      </c>
      <c r="H5" s="75" t="s">
        <v>62</v>
      </c>
      <c r="I5" s="9" t="s">
        <v>344</v>
      </c>
      <c r="K5" s="73" t="s">
        <v>329</v>
      </c>
      <c r="M5" s="9" t="s">
        <v>59</v>
      </c>
      <c r="N5" s="10">
        <v>2</v>
      </c>
      <c r="O5" s="9" t="s">
        <v>46</v>
      </c>
      <c r="P5" s="9" t="s">
        <v>66</v>
      </c>
      <c r="Q5" s="9" t="s">
        <v>61</v>
      </c>
      <c r="R5" s="9" t="s">
        <v>320</v>
      </c>
      <c r="S5" s="9" t="s">
        <v>46</v>
      </c>
      <c r="T5" s="9" t="s">
        <v>62</v>
      </c>
      <c r="U5" s="9" t="s">
        <v>344</v>
      </c>
      <c r="V5" s="80"/>
      <c r="Y5" s="79" t="s">
        <v>330</v>
      </c>
      <c r="AA5" t="str">
        <f t="shared" si="0"/>
        <v>A/D</v>
      </c>
      <c r="AB5">
        <f t="shared" si="0"/>
        <v>2</v>
      </c>
      <c r="AC5" t="str">
        <f t="shared" si="0"/>
        <v>-</v>
      </c>
      <c r="AD5" t="str">
        <f>Q5</f>
        <v>PC05</v>
      </c>
      <c r="AE5" t="s">
        <v>348</v>
      </c>
    </row>
    <row r="6" spans="1:31" x14ac:dyDescent="0.25">
      <c r="A6" s="9" t="s">
        <v>59</v>
      </c>
      <c r="B6" s="10">
        <v>3</v>
      </c>
      <c r="C6" s="9" t="s">
        <v>94</v>
      </c>
      <c r="D6" s="9" t="s">
        <v>74</v>
      </c>
      <c r="E6" s="81" t="s">
        <v>72</v>
      </c>
      <c r="F6" s="9"/>
      <c r="G6" s="9" t="s">
        <v>46</v>
      </c>
      <c r="H6" s="75" t="s">
        <v>62</v>
      </c>
      <c r="I6" s="9" t="s">
        <v>344</v>
      </c>
      <c r="K6" s="73"/>
      <c r="M6" s="9" t="s">
        <v>59</v>
      </c>
      <c r="N6" s="10">
        <v>3</v>
      </c>
      <c r="O6" s="9" t="s">
        <v>94</v>
      </c>
      <c r="P6" s="9" t="s">
        <v>74</v>
      </c>
      <c r="Q6" s="81" t="s">
        <v>72</v>
      </c>
      <c r="R6" s="9"/>
      <c r="S6" s="9" t="s">
        <v>46</v>
      </c>
      <c r="T6" s="75" t="s">
        <v>62</v>
      </c>
      <c r="U6" s="9" t="s">
        <v>344</v>
      </c>
      <c r="V6" s="80" t="s">
        <v>331</v>
      </c>
      <c r="X6" s="81" t="s">
        <v>72</v>
      </c>
      <c r="Y6" s="79" t="s">
        <v>330</v>
      </c>
      <c r="AA6" t="str">
        <f t="shared" ref="AA6" si="1">M6</f>
        <v>A/D</v>
      </c>
      <c r="AB6">
        <f t="shared" ref="AB6" si="2">N6</f>
        <v>3</v>
      </c>
      <c r="AC6" t="str">
        <f t="shared" ref="AC6" si="3">O6</f>
        <v>H15</v>
      </c>
      <c r="AD6" t="str">
        <f>Q6</f>
        <v>PB02</v>
      </c>
      <c r="AE6" t="s">
        <v>348</v>
      </c>
    </row>
    <row r="7" spans="1:31" x14ac:dyDescent="0.25">
      <c r="N7" s="5"/>
    </row>
    <row r="8" spans="1:31" x14ac:dyDescent="0.25">
      <c r="A8" s="9" t="s">
        <v>67</v>
      </c>
      <c r="B8" s="10">
        <v>1</v>
      </c>
      <c r="C8" s="9" t="s">
        <v>68</v>
      </c>
      <c r="D8" s="9" t="s">
        <v>76</v>
      </c>
      <c r="E8" s="9" t="s">
        <v>71</v>
      </c>
      <c r="F8" s="9" t="s">
        <v>320</v>
      </c>
      <c r="G8" s="9" t="s">
        <v>62</v>
      </c>
      <c r="H8" s="9" t="s">
        <v>62</v>
      </c>
      <c r="I8" s="9" t="s">
        <v>9</v>
      </c>
      <c r="K8" s="73" t="s">
        <v>329</v>
      </c>
      <c r="M8" s="9" t="s">
        <v>67</v>
      </c>
      <c r="N8" s="10">
        <v>1</v>
      </c>
      <c r="O8" s="9" t="s">
        <v>68</v>
      </c>
      <c r="P8" s="9" t="s">
        <v>76</v>
      </c>
      <c r="Q8" s="9" t="s">
        <v>71</v>
      </c>
      <c r="R8" s="9" t="s">
        <v>320</v>
      </c>
      <c r="S8" s="9" t="s">
        <v>62</v>
      </c>
      <c r="T8" s="9" t="s">
        <v>62</v>
      </c>
      <c r="U8" s="9" t="s">
        <v>9</v>
      </c>
      <c r="V8" s="80" t="s">
        <v>500</v>
      </c>
      <c r="Y8" s="82" t="s">
        <v>335</v>
      </c>
    </row>
    <row r="9" spans="1:31" x14ac:dyDescent="0.25">
      <c r="A9" s="9" t="s">
        <v>67</v>
      </c>
      <c r="B9" s="10">
        <v>2</v>
      </c>
      <c r="C9" s="9" t="s">
        <v>69</v>
      </c>
      <c r="D9" s="9" t="s">
        <v>74</v>
      </c>
      <c r="E9" s="9" t="s">
        <v>140</v>
      </c>
      <c r="F9" s="9" t="s">
        <v>320</v>
      </c>
      <c r="G9" s="9" t="s">
        <v>62</v>
      </c>
      <c r="H9" s="9" t="s">
        <v>62</v>
      </c>
      <c r="I9" s="9" t="s">
        <v>11</v>
      </c>
      <c r="K9" s="74" t="s">
        <v>328</v>
      </c>
      <c r="M9" s="75" t="s">
        <v>67</v>
      </c>
      <c r="N9" s="76">
        <v>2</v>
      </c>
      <c r="O9" s="75" t="s">
        <v>69</v>
      </c>
      <c r="P9" s="75" t="s">
        <v>74</v>
      </c>
      <c r="Q9" s="75" t="s">
        <v>140</v>
      </c>
      <c r="R9" s="75"/>
      <c r="S9" s="75" t="s">
        <v>62</v>
      </c>
      <c r="T9" s="75" t="s">
        <v>62</v>
      </c>
      <c r="U9" s="9" t="s">
        <v>11</v>
      </c>
      <c r="V9" s="80"/>
      <c r="W9" s="83" t="s">
        <v>332</v>
      </c>
      <c r="Y9" s="82" t="s">
        <v>335</v>
      </c>
    </row>
    <row r="10" spans="1:31" x14ac:dyDescent="0.25">
      <c r="A10" s="9" t="s">
        <v>67</v>
      </c>
      <c r="B10" s="10">
        <v>3</v>
      </c>
      <c r="C10" s="9" t="s">
        <v>70</v>
      </c>
      <c r="D10" s="9" t="s">
        <v>75</v>
      </c>
      <c r="E10" s="9" t="s">
        <v>73</v>
      </c>
      <c r="F10" s="9" t="s">
        <v>320</v>
      </c>
      <c r="G10" s="9" t="s">
        <v>62</v>
      </c>
      <c r="H10" s="9" t="s">
        <v>62</v>
      </c>
      <c r="I10" s="9" t="s">
        <v>350</v>
      </c>
      <c r="K10" s="74" t="s">
        <v>328</v>
      </c>
      <c r="M10" s="75" t="s">
        <v>67</v>
      </c>
      <c r="N10" s="76">
        <v>3</v>
      </c>
      <c r="O10" s="75" t="s">
        <v>70</v>
      </c>
      <c r="P10" s="75" t="s">
        <v>75</v>
      </c>
      <c r="Q10" s="75" t="s">
        <v>73</v>
      </c>
      <c r="R10" s="75"/>
      <c r="S10" s="75" t="s">
        <v>62</v>
      </c>
      <c r="T10" s="75" t="s">
        <v>62</v>
      </c>
      <c r="U10" s="9" t="s">
        <v>350</v>
      </c>
      <c r="W10" s="83" t="s">
        <v>332</v>
      </c>
      <c r="Y10" s="82" t="s">
        <v>335</v>
      </c>
    </row>
    <row r="11" spans="1:31" x14ac:dyDescent="0.25">
      <c r="N11" s="5"/>
    </row>
    <row r="12" spans="1:31" x14ac:dyDescent="0.25">
      <c r="A12" s="9" t="s">
        <v>130</v>
      </c>
      <c r="B12" s="10" t="s">
        <v>137</v>
      </c>
      <c r="C12" s="9" t="s">
        <v>46</v>
      </c>
      <c r="D12" s="9" t="s">
        <v>134</v>
      </c>
      <c r="E12" s="9" t="s">
        <v>131</v>
      </c>
      <c r="F12" s="9" t="s">
        <v>320</v>
      </c>
      <c r="G12" s="9" t="s">
        <v>62</v>
      </c>
      <c r="H12" s="9" t="s">
        <v>62</v>
      </c>
      <c r="I12" s="9" t="s">
        <v>345</v>
      </c>
      <c r="K12" s="73" t="s">
        <v>329</v>
      </c>
      <c r="M12" s="9" t="s">
        <v>130</v>
      </c>
      <c r="N12" s="10" t="s">
        <v>137</v>
      </c>
      <c r="O12" s="9" t="s">
        <v>46</v>
      </c>
      <c r="P12" s="9" t="s">
        <v>134</v>
      </c>
      <c r="Q12" s="9" t="s">
        <v>131</v>
      </c>
      <c r="R12" s="9" t="s">
        <v>320</v>
      </c>
      <c r="S12" s="9" t="s">
        <v>62</v>
      </c>
      <c r="T12" s="9" t="s">
        <v>62</v>
      </c>
      <c r="U12" s="9" t="s">
        <v>345</v>
      </c>
      <c r="Y12" s="79" t="s">
        <v>330</v>
      </c>
      <c r="AA12" t="str">
        <f t="shared" ref="AA12:AA14" si="4">M12</f>
        <v>DEBUG</v>
      </c>
      <c r="AB12" t="str">
        <f t="shared" ref="AB12:AB14" si="5">N12</f>
        <v>TCK_SWCLK</v>
      </c>
      <c r="AC12" t="str">
        <f t="shared" ref="AC12:AC14" si="6">O12</f>
        <v>-</v>
      </c>
      <c r="AD12" t="str">
        <f t="shared" ref="AD12:AD14" si="7">Q12</f>
        <v>PA01</v>
      </c>
      <c r="AE12" t="s">
        <v>348</v>
      </c>
    </row>
    <row r="13" spans="1:31" x14ac:dyDescent="0.25">
      <c r="A13" s="9" t="s">
        <v>130</v>
      </c>
      <c r="B13" s="10" t="s">
        <v>138</v>
      </c>
      <c r="C13" s="9" t="s">
        <v>46</v>
      </c>
      <c r="D13" s="9" t="s">
        <v>135</v>
      </c>
      <c r="E13" s="9" t="s">
        <v>132</v>
      </c>
      <c r="F13" s="9" t="s">
        <v>320</v>
      </c>
      <c r="G13" s="9" t="s">
        <v>62</v>
      </c>
      <c r="H13" s="9" t="s">
        <v>62</v>
      </c>
      <c r="I13" s="9" t="s">
        <v>345</v>
      </c>
      <c r="K13" s="73" t="s">
        <v>329</v>
      </c>
      <c r="M13" s="9" t="s">
        <v>130</v>
      </c>
      <c r="N13" s="10" t="s">
        <v>138</v>
      </c>
      <c r="O13" s="9" t="s">
        <v>46</v>
      </c>
      <c r="P13" s="9" t="s">
        <v>135</v>
      </c>
      <c r="Q13" s="9" t="s">
        <v>132</v>
      </c>
      <c r="R13" s="9" t="s">
        <v>320</v>
      </c>
      <c r="S13" s="9" t="s">
        <v>62</v>
      </c>
      <c r="T13" s="9" t="s">
        <v>62</v>
      </c>
      <c r="U13" s="9" t="s">
        <v>345</v>
      </c>
      <c r="Y13" s="79" t="s">
        <v>330</v>
      </c>
      <c r="AA13" t="str">
        <f t="shared" si="4"/>
        <v>DEBUG</v>
      </c>
      <c r="AB13" t="str">
        <f t="shared" si="5"/>
        <v>TMS_SWDIO</v>
      </c>
      <c r="AC13" t="str">
        <f t="shared" si="6"/>
        <v>-</v>
      </c>
      <c r="AD13" t="str">
        <f t="shared" si="7"/>
        <v>PA02</v>
      </c>
      <c r="AE13" t="s">
        <v>348</v>
      </c>
    </row>
    <row r="14" spans="1:31" x14ac:dyDescent="0.25">
      <c r="A14" s="9" t="s">
        <v>130</v>
      </c>
      <c r="B14" s="10" t="s">
        <v>139</v>
      </c>
      <c r="C14" s="9" t="s">
        <v>46</v>
      </c>
      <c r="D14" s="9" t="s">
        <v>136</v>
      </c>
      <c r="E14" s="9" t="s">
        <v>133</v>
      </c>
      <c r="F14" s="9" t="s">
        <v>320</v>
      </c>
      <c r="G14" s="9" t="s">
        <v>62</v>
      </c>
      <c r="H14" s="9" t="s">
        <v>62</v>
      </c>
      <c r="I14" s="9" t="s">
        <v>345</v>
      </c>
      <c r="K14" s="73" t="s">
        <v>329</v>
      </c>
      <c r="M14" s="9" t="s">
        <v>130</v>
      </c>
      <c r="N14" s="10" t="s">
        <v>139</v>
      </c>
      <c r="O14" s="9" t="s">
        <v>46</v>
      </c>
      <c r="P14" s="9" t="s">
        <v>136</v>
      </c>
      <c r="Q14" s="9" t="s">
        <v>133</v>
      </c>
      <c r="R14" s="9" t="s">
        <v>320</v>
      </c>
      <c r="S14" s="9" t="s">
        <v>62</v>
      </c>
      <c r="T14" s="9" t="s">
        <v>62</v>
      </c>
      <c r="U14" s="9" t="s">
        <v>345</v>
      </c>
      <c r="Y14" s="79" t="s">
        <v>330</v>
      </c>
      <c r="AA14" t="str">
        <f t="shared" si="4"/>
        <v>DEBUG</v>
      </c>
      <c r="AB14" t="str">
        <f t="shared" si="5"/>
        <v>TDO_SWO</v>
      </c>
      <c r="AC14" t="str">
        <f t="shared" si="6"/>
        <v>-</v>
      </c>
      <c r="AD14" t="str">
        <f t="shared" si="7"/>
        <v>PA03</v>
      </c>
      <c r="AE14" t="s">
        <v>348</v>
      </c>
    </row>
    <row r="15" spans="1:31" x14ac:dyDescent="0.25">
      <c r="N15" s="5"/>
    </row>
    <row r="16" spans="1:31" x14ac:dyDescent="0.25">
      <c r="A16" s="9" t="s">
        <v>77</v>
      </c>
      <c r="B16" s="10" t="s">
        <v>78</v>
      </c>
      <c r="C16" s="9" t="s">
        <v>79</v>
      </c>
      <c r="D16" s="9" t="s">
        <v>81</v>
      </c>
      <c r="E16" s="9" t="s">
        <v>80</v>
      </c>
      <c r="F16" s="9" t="s">
        <v>320</v>
      </c>
      <c r="G16" s="9" t="s">
        <v>62</v>
      </c>
      <c r="H16" s="9" t="s">
        <v>62</v>
      </c>
      <c r="I16" s="9" t="s">
        <v>357</v>
      </c>
      <c r="K16" s="73" t="s">
        <v>329</v>
      </c>
      <c r="M16" s="9" t="s">
        <v>77</v>
      </c>
      <c r="N16" s="10" t="s">
        <v>78</v>
      </c>
      <c r="O16" s="9" t="s">
        <v>79</v>
      </c>
      <c r="P16" s="9" t="s">
        <v>81</v>
      </c>
      <c r="Q16" s="9" t="s">
        <v>80</v>
      </c>
      <c r="R16" s="9" t="s">
        <v>320</v>
      </c>
      <c r="S16" s="9" t="s">
        <v>62</v>
      </c>
      <c r="T16" s="9" t="s">
        <v>62</v>
      </c>
      <c r="U16" s="9" t="s">
        <v>357</v>
      </c>
      <c r="Y16" s="79" t="s">
        <v>330</v>
      </c>
      <c r="AA16" t="str">
        <f t="shared" ref="AA16:AA17" si="8">M16</f>
        <v>DIN</v>
      </c>
      <c r="AB16" t="str">
        <f t="shared" ref="AB16:AB17" si="9">N16</f>
        <v>BTN0</v>
      </c>
      <c r="AC16" t="str">
        <f t="shared" ref="AC16:AC17" si="10">O16</f>
        <v>H7</v>
      </c>
      <c r="AD16" t="str">
        <f t="shared" ref="AD16:AD17" si="11">Q16</f>
        <v>PB00</v>
      </c>
      <c r="AE16" t="s">
        <v>348</v>
      </c>
    </row>
    <row r="17" spans="1:31" x14ac:dyDescent="0.25">
      <c r="A17" s="9" t="s">
        <v>77</v>
      </c>
      <c r="B17" s="10" t="s">
        <v>510</v>
      </c>
      <c r="C17" s="9" t="s">
        <v>46</v>
      </c>
      <c r="D17" s="9" t="s">
        <v>113</v>
      </c>
      <c r="E17" s="9" t="s">
        <v>109</v>
      </c>
      <c r="F17" s="9" t="s">
        <v>320</v>
      </c>
      <c r="G17" s="9" t="s">
        <v>46</v>
      </c>
      <c r="H17" s="9" t="s">
        <v>62</v>
      </c>
      <c r="I17" s="9"/>
      <c r="K17" s="73" t="s">
        <v>329</v>
      </c>
      <c r="M17" s="9" t="s">
        <v>77</v>
      </c>
      <c r="N17" s="10" t="s">
        <v>510</v>
      </c>
      <c r="O17" s="9" t="s">
        <v>79</v>
      </c>
      <c r="P17" s="9" t="s">
        <v>81</v>
      </c>
      <c r="Q17" s="9" t="s">
        <v>80</v>
      </c>
      <c r="R17" s="9" t="s">
        <v>320</v>
      </c>
      <c r="S17" s="9" t="s">
        <v>46</v>
      </c>
      <c r="T17" s="9" t="s">
        <v>62</v>
      </c>
      <c r="U17" s="9" t="s">
        <v>503</v>
      </c>
      <c r="Y17" s="79" t="s">
        <v>330</v>
      </c>
      <c r="AA17" t="str">
        <f t="shared" si="8"/>
        <v>DIN</v>
      </c>
      <c r="AB17" t="str">
        <f t="shared" si="9"/>
        <v>ALARM_TEMP</v>
      </c>
      <c r="AC17" t="str">
        <f t="shared" si="10"/>
        <v>H7</v>
      </c>
      <c r="AD17" t="str">
        <f t="shared" si="11"/>
        <v>PB00</v>
      </c>
      <c r="AE17" t="s">
        <v>348</v>
      </c>
    </row>
    <row r="18" spans="1:31" x14ac:dyDescent="0.25">
      <c r="N18" s="5"/>
    </row>
    <row r="19" spans="1:31" x14ac:dyDescent="0.25">
      <c r="A19" s="9" t="s">
        <v>114</v>
      </c>
      <c r="B19" s="10">
        <v>0</v>
      </c>
      <c r="C19" s="9" t="s">
        <v>46</v>
      </c>
      <c r="D19" s="9" t="s">
        <v>118</v>
      </c>
      <c r="E19" s="9" t="s">
        <v>116</v>
      </c>
      <c r="F19" s="9" t="s">
        <v>320</v>
      </c>
      <c r="G19" s="9" t="s">
        <v>46</v>
      </c>
      <c r="H19" s="9" t="s">
        <v>62</v>
      </c>
      <c r="I19" s="9" t="s">
        <v>119</v>
      </c>
      <c r="K19" s="73" t="s">
        <v>329</v>
      </c>
      <c r="M19" s="9" t="s">
        <v>114</v>
      </c>
      <c r="N19" s="10">
        <v>0</v>
      </c>
      <c r="O19" s="9" t="s">
        <v>46</v>
      </c>
      <c r="P19" s="9" t="s">
        <v>118</v>
      </c>
      <c r="Q19" s="9" t="s">
        <v>116</v>
      </c>
      <c r="R19" s="9" t="s">
        <v>320</v>
      </c>
      <c r="S19" s="9" t="s">
        <v>46</v>
      </c>
      <c r="T19" s="9" t="s">
        <v>62</v>
      </c>
      <c r="U19" s="9" t="s">
        <v>119</v>
      </c>
      <c r="X19" s="9" t="s">
        <v>333</v>
      </c>
      <c r="Y19" s="79" t="s">
        <v>330</v>
      </c>
      <c r="AA19" t="str">
        <f t="shared" ref="AA19" si="12">M19</f>
        <v>PWM</v>
      </c>
      <c r="AB19">
        <f t="shared" ref="AB19" si="13">N19</f>
        <v>0</v>
      </c>
      <c r="AC19" t="str">
        <f t="shared" ref="AC19" si="14">O19</f>
        <v>-</v>
      </c>
      <c r="AD19" t="str">
        <f t="shared" ref="AD19" si="15">Q19</f>
        <v>PA00</v>
      </c>
      <c r="AE19" t="s">
        <v>348</v>
      </c>
    </row>
    <row r="20" spans="1:31" x14ac:dyDescent="0.25">
      <c r="A20" s="108" t="s">
        <v>114</v>
      </c>
      <c r="B20" s="109">
        <v>1</v>
      </c>
      <c r="C20" s="108" t="s">
        <v>46</v>
      </c>
      <c r="D20" s="108" t="s">
        <v>117</v>
      </c>
      <c r="E20" s="110" t="s">
        <v>115</v>
      </c>
      <c r="F20" s="108" t="s">
        <v>320</v>
      </c>
      <c r="G20" s="108" t="s">
        <v>46</v>
      </c>
      <c r="H20" s="110" t="s">
        <v>62</v>
      </c>
      <c r="I20" s="108" t="s">
        <v>119</v>
      </c>
      <c r="K20" s="74" t="s">
        <v>328</v>
      </c>
      <c r="M20" s="110" t="s">
        <v>114</v>
      </c>
      <c r="N20" s="111">
        <v>1</v>
      </c>
      <c r="O20" s="110" t="s">
        <v>46</v>
      </c>
      <c r="P20" s="110" t="s">
        <v>117</v>
      </c>
      <c r="Q20" s="110" t="s">
        <v>115</v>
      </c>
      <c r="R20" s="110"/>
      <c r="S20" s="110" t="s">
        <v>46</v>
      </c>
      <c r="T20" s="110" t="s">
        <v>62</v>
      </c>
      <c r="U20" s="110" t="s">
        <v>119</v>
      </c>
      <c r="V20" s="80"/>
      <c r="W20" s="83" t="s">
        <v>332</v>
      </c>
      <c r="Y20" s="82" t="s">
        <v>335</v>
      </c>
    </row>
    <row r="21" spans="1:31" x14ac:dyDescent="0.25">
      <c r="N21" s="5"/>
    </row>
    <row r="22" spans="1:31" x14ac:dyDescent="0.25">
      <c r="A22" s="9" t="s">
        <v>82</v>
      </c>
      <c r="B22" s="10" t="s">
        <v>83</v>
      </c>
      <c r="C22" s="9" t="s">
        <v>90</v>
      </c>
      <c r="D22" s="9" t="s">
        <v>92</v>
      </c>
      <c r="E22" s="9" t="s">
        <v>85</v>
      </c>
      <c r="F22" s="9" t="s">
        <v>320</v>
      </c>
      <c r="G22" s="9" t="s">
        <v>62</v>
      </c>
      <c r="H22" s="9" t="s">
        <v>62</v>
      </c>
      <c r="I22" s="9" t="s">
        <v>87</v>
      </c>
      <c r="K22" s="73" t="s">
        <v>329</v>
      </c>
      <c r="M22" s="9" t="s">
        <v>82</v>
      </c>
      <c r="N22" s="10" t="s">
        <v>83</v>
      </c>
      <c r="O22" s="9" t="s">
        <v>90</v>
      </c>
      <c r="P22" s="9" t="s">
        <v>92</v>
      </c>
      <c r="Q22" s="9" t="s">
        <v>85</v>
      </c>
      <c r="R22" s="9" t="s">
        <v>320</v>
      </c>
      <c r="S22" s="9" t="s">
        <v>62</v>
      </c>
      <c r="T22" s="9" t="s">
        <v>62</v>
      </c>
      <c r="U22" s="9" t="s">
        <v>87</v>
      </c>
      <c r="Y22" s="79" t="s">
        <v>330</v>
      </c>
      <c r="AA22" s="9" t="str">
        <f t="shared" ref="AA22:AA24" si="16">M22</f>
        <v>UART/US1</v>
      </c>
      <c r="AB22" s="9" t="str">
        <f t="shared" ref="AB22:AB24" si="17">N22</f>
        <v>TxD</v>
      </c>
      <c r="AC22" s="9" t="str">
        <f t="shared" ref="AC22:AC24" si="18">O22</f>
        <v>H12</v>
      </c>
      <c r="AD22" s="9" t="str">
        <f t="shared" ref="AD22:AD24" si="19">Q22</f>
        <v>PA05</v>
      </c>
      <c r="AE22" s="9" t="s">
        <v>62</v>
      </c>
    </row>
    <row r="23" spans="1:31" x14ac:dyDescent="0.25">
      <c r="A23" s="9" t="s">
        <v>82</v>
      </c>
      <c r="B23" s="10" t="s">
        <v>84</v>
      </c>
      <c r="C23" s="9" t="s">
        <v>91</v>
      </c>
      <c r="D23" s="9" t="s">
        <v>93</v>
      </c>
      <c r="E23" s="9" t="s">
        <v>86</v>
      </c>
      <c r="F23" s="9" t="s">
        <v>320</v>
      </c>
      <c r="G23" s="9" t="s">
        <v>62</v>
      </c>
      <c r="H23" s="9" t="s">
        <v>62</v>
      </c>
      <c r="I23" s="9" t="s">
        <v>87</v>
      </c>
      <c r="K23" s="73" t="s">
        <v>329</v>
      </c>
      <c r="M23" s="9" t="s">
        <v>82</v>
      </c>
      <c r="N23" s="10" t="s">
        <v>84</v>
      </c>
      <c r="O23" s="9" t="s">
        <v>91</v>
      </c>
      <c r="P23" s="9" t="s">
        <v>93</v>
      </c>
      <c r="Q23" s="9" t="s">
        <v>86</v>
      </c>
      <c r="R23" s="9" t="s">
        <v>320</v>
      </c>
      <c r="S23" s="9" t="s">
        <v>62</v>
      </c>
      <c r="T23" s="9" t="s">
        <v>62</v>
      </c>
      <c r="U23" s="9" t="s">
        <v>87</v>
      </c>
      <c r="Y23" s="79" t="s">
        <v>330</v>
      </c>
      <c r="AA23" s="9" t="str">
        <f t="shared" si="16"/>
        <v>UART/US1</v>
      </c>
      <c r="AB23" s="9" t="str">
        <f t="shared" si="17"/>
        <v>RxD</v>
      </c>
      <c r="AC23" s="9" t="str">
        <f t="shared" si="18"/>
        <v>H14</v>
      </c>
      <c r="AD23" s="9" t="str">
        <f t="shared" si="19"/>
        <v>PA06</v>
      </c>
      <c r="AE23" s="9" t="s">
        <v>62</v>
      </c>
    </row>
    <row r="24" spans="1:31" x14ac:dyDescent="0.25">
      <c r="A24" s="9" t="s">
        <v>82</v>
      </c>
      <c r="B24" s="10" t="s">
        <v>141</v>
      </c>
      <c r="C24" s="9" t="s">
        <v>46</v>
      </c>
      <c r="D24" s="9" t="s">
        <v>143</v>
      </c>
      <c r="E24" s="9" t="s">
        <v>142</v>
      </c>
      <c r="F24" s="9" t="s">
        <v>320</v>
      </c>
      <c r="G24" s="9" t="s">
        <v>62</v>
      </c>
      <c r="H24" s="9" t="s">
        <v>62</v>
      </c>
      <c r="I24" s="9"/>
      <c r="K24" s="74" t="s">
        <v>328</v>
      </c>
      <c r="M24" s="75" t="s">
        <v>82</v>
      </c>
      <c r="N24" s="76" t="s">
        <v>141</v>
      </c>
      <c r="O24" s="75" t="s">
        <v>46</v>
      </c>
      <c r="P24" s="75" t="s">
        <v>143</v>
      </c>
      <c r="Q24" s="75" t="s">
        <v>142</v>
      </c>
      <c r="R24" s="75"/>
      <c r="S24" s="75" t="s">
        <v>62</v>
      </c>
      <c r="T24" s="75" t="s">
        <v>62</v>
      </c>
      <c r="U24" s="75"/>
      <c r="V24" s="80" t="s">
        <v>500</v>
      </c>
      <c r="W24" s="83" t="s">
        <v>332</v>
      </c>
      <c r="X24" s="81" t="s">
        <v>71</v>
      </c>
      <c r="Y24" s="79" t="s">
        <v>330</v>
      </c>
      <c r="AA24" t="str">
        <f t="shared" si="16"/>
        <v>UART/US1</v>
      </c>
      <c r="AB24" t="str">
        <f t="shared" si="17"/>
        <v>ENABLE</v>
      </c>
      <c r="AC24" t="str">
        <f t="shared" si="18"/>
        <v>-</v>
      </c>
      <c r="AD24" t="str">
        <f t="shared" si="19"/>
        <v>PB04</v>
      </c>
      <c r="AE24" t="s">
        <v>348</v>
      </c>
    </row>
    <row r="25" spans="1:31" x14ac:dyDescent="0.25">
      <c r="N25" s="5"/>
    </row>
    <row r="26" spans="1:31" x14ac:dyDescent="0.25">
      <c r="A26" s="108" t="s">
        <v>88</v>
      </c>
      <c r="B26" s="109" t="s">
        <v>98</v>
      </c>
      <c r="C26" s="108" t="s">
        <v>94</v>
      </c>
      <c r="D26" s="108" t="s">
        <v>74</v>
      </c>
      <c r="E26" s="108" t="s">
        <v>72</v>
      </c>
      <c r="F26" s="108" t="s">
        <v>320</v>
      </c>
      <c r="G26" s="108" t="s">
        <v>46</v>
      </c>
      <c r="H26" s="108" t="s">
        <v>62</v>
      </c>
      <c r="I26" s="108"/>
      <c r="K26" s="73" t="s">
        <v>329</v>
      </c>
      <c r="M26" s="108" t="s">
        <v>88</v>
      </c>
      <c r="N26" s="109" t="s">
        <v>98</v>
      </c>
      <c r="O26" s="108" t="s">
        <v>94</v>
      </c>
      <c r="P26" s="108" t="s">
        <v>74</v>
      </c>
      <c r="Q26" s="108" t="s">
        <v>72</v>
      </c>
      <c r="R26" s="108" t="s">
        <v>320</v>
      </c>
      <c r="S26" s="108" t="s">
        <v>46</v>
      </c>
      <c r="T26" s="108" t="s">
        <v>62</v>
      </c>
      <c r="U26" s="108"/>
      <c r="V26" s="80" t="s">
        <v>331</v>
      </c>
      <c r="X26" s="9" t="s">
        <v>334</v>
      </c>
      <c r="Y26" s="82" t="s">
        <v>335</v>
      </c>
    </row>
    <row r="27" spans="1:31" x14ac:dyDescent="0.25">
      <c r="A27" s="108" t="s">
        <v>88</v>
      </c>
      <c r="B27" s="109" t="s">
        <v>89</v>
      </c>
      <c r="C27" s="108" t="s">
        <v>95</v>
      </c>
      <c r="D27" s="108" t="s">
        <v>97</v>
      </c>
      <c r="E27" s="108" t="s">
        <v>96</v>
      </c>
      <c r="F27" s="108" t="s">
        <v>320</v>
      </c>
      <c r="G27" s="108" t="s">
        <v>46</v>
      </c>
      <c r="H27" s="108" t="s">
        <v>62</v>
      </c>
      <c r="I27" s="108"/>
      <c r="K27" s="74" t="s">
        <v>328</v>
      </c>
      <c r="M27" s="110" t="s">
        <v>88</v>
      </c>
      <c r="N27" s="111" t="s">
        <v>89</v>
      </c>
      <c r="O27" s="110" t="s">
        <v>95</v>
      </c>
      <c r="P27" s="110" t="s">
        <v>97</v>
      </c>
      <c r="Q27" s="110" t="s">
        <v>96</v>
      </c>
      <c r="R27" s="110"/>
      <c r="S27" s="110" t="s">
        <v>46</v>
      </c>
      <c r="T27" s="110" t="s">
        <v>62</v>
      </c>
      <c r="U27" s="110"/>
      <c r="W27" s="83" t="s">
        <v>332</v>
      </c>
      <c r="Y27" s="82" t="s">
        <v>335</v>
      </c>
    </row>
    <row r="28" spans="1:31" x14ac:dyDescent="0.25">
      <c r="A28" s="108" t="s">
        <v>88</v>
      </c>
      <c r="B28" s="109" t="s">
        <v>141</v>
      </c>
      <c r="C28" s="108" t="s">
        <v>46</v>
      </c>
      <c r="D28" s="108" t="s">
        <v>146</v>
      </c>
      <c r="E28" s="108" t="s">
        <v>144</v>
      </c>
      <c r="F28" s="108" t="s">
        <v>320</v>
      </c>
      <c r="G28" s="108" t="s">
        <v>46</v>
      </c>
      <c r="H28" s="108" t="s">
        <v>62</v>
      </c>
      <c r="I28" s="108" t="s">
        <v>145</v>
      </c>
      <c r="K28" s="74" t="s">
        <v>328</v>
      </c>
      <c r="M28" s="110" t="s">
        <v>88</v>
      </c>
      <c r="N28" s="111" t="s">
        <v>141</v>
      </c>
      <c r="O28" s="110" t="s">
        <v>46</v>
      </c>
      <c r="P28" s="110" t="s">
        <v>146</v>
      </c>
      <c r="Q28" s="110" t="s">
        <v>144</v>
      </c>
      <c r="R28" s="110"/>
      <c r="S28" s="110" t="s">
        <v>46</v>
      </c>
      <c r="T28" s="110" t="s">
        <v>62</v>
      </c>
      <c r="U28" s="110" t="s">
        <v>145</v>
      </c>
      <c r="W28" s="83" t="s">
        <v>332</v>
      </c>
      <c r="Y28" s="82" t="s">
        <v>335</v>
      </c>
    </row>
    <row r="29" spans="1:31" x14ac:dyDescent="0.25">
      <c r="N29" s="5"/>
    </row>
    <row r="30" spans="1:31" x14ac:dyDescent="0.25">
      <c r="A30" s="7" t="s">
        <v>99</v>
      </c>
      <c r="B30" s="8" t="s">
        <v>100</v>
      </c>
      <c r="C30" s="7" t="s">
        <v>104</v>
      </c>
      <c r="D30" s="7" t="s">
        <v>110</v>
      </c>
      <c r="E30" s="7" t="s">
        <v>106</v>
      </c>
      <c r="F30" s="7" t="s">
        <v>320</v>
      </c>
      <c r="G30" s="7" t="s">
        <v>62</v>
      </c>
      <c r="H30" s="7" t="s">
        <v>62</v>
      </c>
      <c r="I30" s="7" t="s">
        <v>343</v>
      </c>
      <c r="K30" s="73" t="s">
        <v>329</v>
      </c>
      <c r="M30" s="7" t="s">
        <v>99</v>
      </c>
      <c r="N30" s="8" t="s">
        <v>100</v>
      </c>
      <c r="O30" s="7" t="s">
        <v>104</v>
      </c>
      <c r="P30" s="7" t="s">
        <v>110</v>
      </c>
      <c r="Q30" s="7" t="s">
        <v>106</v>
      </c>
      <c r="R30" s="7" t="s">
        <v>320</v>
      </c>
      <c r="S30" s="7" t="s">
        <v>62</v>
      </c>
      <c r="T30" s="7" t="s">
        <v>62</v>
      </c>
      <c r="U30" s="7" t="s">
        <v>343</v>
      </c>
      <c r="Y30" s="79" t="s">
        <v>330</v>
      </c>
      <c r="AA30" t="str">
        <f t="shared" ref="AA30:AA32" si="20">M30</f>
        <v>SPI/US0</v>
      </c>
      <c r="AB30" t="str">
        <f t="shared" ref="AB30:AB32" si="21">N30</f>
        <v>MOSI</v>
      </c>
      <c r="AC30" t="str">
        <f t="shared" ref="AC30:AC32" si="22">O30</f>
        <v>H4</v>
      </c>
      <c r="AD30" t="str">
        <f t="shared" ref="AD30:AD32" si="23">Q30</f>
        <v>PC00</v>
      </c>
      <c r="AE30" t="s">
        <v>348</v>
      </c>
    </row>
    <row r="31" spans="1:31" x14ac:dyDescent="0.25">
      <c r="A31" s="7" t="s">
        <v>99</v>
      </c>
      <c r="B31" s="8" t="s">
        <v>101</v>
      </c>
      <c r="C31" s="7" t="s">
        <v>349</v>
      </c>
      <c r="D31" s="7" t="s">
        <v>111</v>
      </c>
      <c r="E31" s="7" t="s">
        <v>107</v>
      </c>
      <c r="F31" s="7" t="s">
        <v>320</v>
      </c>
      <c r="G31" s="7" t="s">
        <v>62</v>
      </c>
      <c r="H31" s="7" t="s">
        <v>62</v>
      </c>
      <c r="I31" s="7" t="s">
        <v>343</v>
      </c>
      <c r="K31" s="73" t="s">
        <v>329</v>
      </c>
      <c r="M31" s="7" t="s">
        <v>99</v>
      </c>
      <c r="N31" s="8" t="s">
        <v>101</v>
      </c>
      <c r="O31" s="7" t="s">
        <v>349</v>
      </c>
      <c r="P31" s="7" t="s">
        <v>111</v>
      </c>
      <c r="Q31" s="7" t="s">
        <v>107</v>
      </c>
      <c r="R31" s="7" t="s">
        <v>320</v>
      </c>
      <c r="S31" s="7" t="s">
        <v>62</v>
      </c>
      <c r="T31" s="7" t="s">
        <v>62</v>
      </c>
      <c r="U31" s="7" t="s">
        <v>343</v>
      </c>
      <c r="Y31" s="79" t="s">
        <v>330</v>
      </c>
      <c r="AA31" t="str">
        <f t="shared" si="20"/>
        <v>SPI/US0</v>
      </c>
      <c r="AB31" t="str">
        <f t="shared" si="21"/>
        <v>MISO</v>
      </c>
      <c r="AC31" t="str">
        <f t="shared" si="22"/>
        <v>H6</v>
      </c>
      <c r="AD31" t="str">
        <f t="shared" si="23"/>
        <v>PC01</v>
      </c>
      <c r="AE31" t="s">
        <v>348</v>
      </c>
    </row>
    <row r="32" spans="1:31" x14ac:dyDescent="0.25">
      <c r="A32" s="7" t="s">
        <v>99</v>
      </c>
      <c r="B32" s="8" t="s">
        <v>102</v>
      </c>
      <c r="C32" s="7" t="s">
        <v>105</v>
      </c>
      <c r="D32" s="7" t="s">
        <v>112</v>
      </c>
      <c r="E32" s="7" t="s">
        <v>108</v>
      </c>
      <c r="F32" s="7" t="s">
        <v>320</v>
      </c>
      <c r="G32" s="7" t="s">
        <v>62</v>
      </c>
      <c r="H32" s="7" t="s">
        <v>62</v>
      </c>
      <c r="I32" s="7" t="s">
        <v>343</v>
      </c>
      <c r="K32" s="73" t="s">
        <v>329</v>
      </c>
      <c r="M32" s="7" t="s">
        <v>99</v>
      </c>
      <c r="N32" s="8" t="s">
        <v>102</v>
      </c>
      <c r="O32" s="7" t="s">
        <v>105</v>
      </c>
      <c r="P32" s="7" t="s">
        <v>112</v>
      </c>
      <c r="Q32" s="7" t="s">
        <v>108</v>
      </c>
      <c r="R32" s="7" t="s">
        <v>320</v>
      </c>
      <c r="S32" s="7" t="s">
        <v>62</v>
      </c>
      <c r="T32" s="7" t="s">
        <v>62</v>
      </c>
      <c r="U32" s="7" t="s">
        <v>343</v>
      </c>
      <c r="Y32" s="79" t="s">
        <v>330</v>
      </c>
      <c r="AA32" t="str">
        <f t="shared" si="20"/>
        <v>SPI/US0</v>
      </c>
      <c r="AB32" t="str">
        <f t="shared" si="21"/>
        <v>SCLK</v>
      </c>
      <c r="AC32" t="str">
        <f t="shared" si="22"/>
        <v>H8</v>
      </c>
      <c r="AD32" t="str">
        <f t="shared" si="23"/>
        <v>PC02</v>
      </c>
      <c r="AE32" t="s">
        <v>348</v>
      </c>
    </row>
    <row r="33" spans="1:31" x14ac:dyDescent="0.25">
      <c r="A33" s="106" t="s">
        <v>103</v>
      </c>
      <c r="B33" s="107" t="s">
        <v>501</v>
      </c>
      <c r="C33" s="106" t="s">
        <v>46</v>
      </c>
      <c r="D33" s="106" t="s">
        <v>354</v>
      </c>
      <c r="E33" s="106" t="s">
        <v>63</v>
      </c>
      <c r="F33" s="106"/>
      <c r="G33" s="106" t="s">
        <v>62</v>
      </c>
      <c r="H33" s="106" t="s">
        <v>62</v>
      </c>
      <c r="I33" s="106" t="s">
        <v>502</v>
      </c>
      <c r="K33" s="74" t="s">
        <v>328</v>
      </c>
      <c r="M33" s="106" t="s">
        <v>103</v>
      </c>
      <c r="N33" s="107" t="s">
        <v>501</v>
      </c>
      <c r="O33" s="106" t="s">
        <v>46</v>
      </c>
      <c r="P33" s="106" t="s">
        <v>113</v>
      </c>
      <c r="Q33" s="106" t="s">
        <v>109</v>
      </c>
      <c r="R33" s="106"/>
      <c r="S33" s="106" t="s">
        <v>62</v>
      </c>
      <c r="T33" s="106" t="s">
        <v>62</v>
      </c>
      <c r="U33" s="106" t="s">
        <v>502</v>
      </c>
      <c r="V33" s="80"/>
      <c r="Y33" s="82" t="s">
        <v>335</v>
      </c>
    </row>
    <row r="34" spans="1:31" x14ac:dyDescent="0.25">
      <c r="A34" s="7" t="s">
        <v>103</v>
      </c>
      <c r="B34" s="8" t="s">
        <v>360</v>
      </c>
      <c r="C34" s="7" t="s">
        <v>120</v>
      </c>
      <c r="D34" s="7" t="s">
        <v>122</v>
      </c>
      <c r="E34" s="7" t="s">
        <v>121</v>
      </c>
      <c r="F34" s="7" t="s">
        <v>320</v>
      </c>
      <c r="G34" s="7" t="s">
        <v>46</v>
      </c>
      <c r="H34" s="7" t="s">
        <v>62</v>
      </c>
      <c r="I34" s="7" t="s">
        <v>366</v>
      </c>
      <c r="K34" s="73" t="s">
        <v>329</v>
      </c>
      <c r="M34" s="7" t="s">
        <v>103</v>
      </c>
      <c r="N34" s="8" t="s">
        <v>360</v>
      </c>
      <c r="O34" s="7" t="s">
        <v>120</v>
      </c>
      <c r="P34" s="7" t="s">
        <v>122</v>
      </c>
      <c r="Q34" s="7" t="s">
        <v>121</v>
      </c>
      <c r="R34" s="7" t="s">
        <v>320</v>
      </c>
      <c r="S34" s="7" t="s">
        <v>46</v>
      </c>
      <c r="T34" s="7" t="s">
        <v>62</v>
      </c>
      <c r="U34" s="7" t="s">
        <v>366</v>
      </c>
      <c r="V34" s="80"/>
      <c r="W34" s="80"/>
      <c r="Y34" s="79" t="s">
        <v>330</v>
      </c>
      <c r="AA34" t="str">
        <f t="shared" ref="AA34" si="24">M34</f>
        <v>SPI</v>
      </c>
      <c r="AB34" t="str">
        <f t="shared" ref="AB34" si="25">N34</f>
        <v>CS_DAC</v>
      </c>
      <c r="AC34" t="str">
        <f t="shared" ref="AC34" si="26">O34</f>
        <v>H10</v>
      </c>
      <c r="AD34" t="str">
        <f t="shared" ref="AD34" si="27">Q34</f>
        <v>PC03</v>
      </c>
      <c r="AE34" t="s">
        <v>348</v>
      </c>
    </row>
    <row r="35" spans="1:31" x14ac:dyDescent="0.25">
      <c r="N35" s="5"/>
    </row>
    <row r="36" spans="1:31" x14ac:dyDescent="0.25">
      <c r="A36" s="7" t="s">
        <v>123</v>
      </c>
      <c r="B36" s="8" t="s">
        <v>124</v>
      </c>
      <c r="C36" s="7" t="s">
        <v>46</v>
      </c>
      <c r="D36" s="7" t="s">
        <v>117</v>
      </c>
      <c r="E36" s="77" t="s">
        <v>115</v>
      </c>
      <c r="F36" s="102" t="s">
        <v>320</v>
      </c>
      <c r="G36" s="77" t="s">
        <v>62</v>
      </c>
      <c r="H36" s="7" t="s">
        <v>46</v>
      </c>
      <c r="I36" s="7" t="s">
        <v>127</v>
      </c>
      <c r="K36" s="74" t="s">
        <v>328</v>
      </c>
      <c r="M36" s="77" t="s">
        <v>123</v>
      </c>
      <c r="N36" s="78" t="s">
        <v>124</v>
      </c>
      <c r="O36" s="77" t="s">
        <v>46</v>
      </c>
      <c r="P36" s="77" t="s">
        <v>117</v>
      </c>
      <c r="Q36" s="77" t="s">
        <v>115</v>
      </c>
      <c r="R36" s="77"/>
      <c r="S36" s="77" t="s">
        <v>62</v>
      </c>
      <c r="T36" s="77" t="s">
        <v>46</v>
      </c>
      <c r="U36" s="77" t="s">
        <v>127</v>
      </c>
      <c r="W36" s="83" t="s">
        <v>332</v>
      </c>
      <c r="X36" s="83" t="s">
        <v>332</v>
      </c>
      <c r="Y36" s="82" t="s">
        <v>358</v>
      </c>
    </row>
    <row r="37" spans="1:31" x14ac:dyDescent="0.25">
      <c r="A37" s="7" t="s">
        <v>123</v>
      </c>
      <c r="B37" s="8" t="s">
        <v>125</v>
      </c>
      <c r="C37" s="7" t="s">
        <v>46</v>
      </c>
      <c r="D37" s="7" t="s">
        <v>66</v>
      </c>
      <c r="E37" s="77" t="s">
        <v>61</v>
      </c>
      <c r="F37" s="7" t="s">
        <v>320</v>
      </c>
      <c r="G37" s="77" t="s">
        <v>62</v>
      </c>
      <c r="H37" s="7" t="s">
        <v>46</v>
      </c>
      <c r="I37" s="7" t="s">
        <v>127</v>
      </c>
      <c r="K37" s="73" t="s">
        <v>329</v>
      </c>
      <c r="M37" s="7" t="s">
        <v>123</v>
      </c>
      <c r="N37" s="8" t="s">
        <v>125</v>
      </c>
      <c r="O37" s="7" t="s">
        <v>46</v>
      </c>
      <c r="P37" s="7" t="s">
        <v>66</v>
      </c>
      <c r="Q37" s="77" t="s">
        <v>61</v>
      </c>
      <c r="R37" s="77" t="s">
        <v>320</v>
      </c>
      <c r="S37" s="7" t="s">
        <v>62</v>
      </c>
      <c r="T37" s="7" t="s">
        <v>46</v>
      </c>
      <c r="U37" s="7" t="s">
        <v>127</v>
      </c>
      <c r="V37" s="80"/>
      <c r="Y37" s="82" t="s">
        <v>358</v>
      </c>
    </row>
    <row r="38" spans="1:31" x14ac:dyDescent="0.25">
      <c r="A38" s="7" t="s">
        <v>123</v>
      </c>
      <c r="B38" s="8" t="s">
        <v>126</v>
      </c>
      <c r="C38" s="7" t="s">
        <v>46</v>
      </c>
      <c r="D38" s="7" t="s">
        <v>65</v>
      </c>
      <c r="E38" s="77" t="s">
        <v>60</v>
      </c>
      <c r="F38" s="7" t="s">
        <v>320</v>
      </c>
      <c r="G38" s="77" t="s">
        <v>62</v>
      </c>
      <c r="H38" s="7" t="s">
        <v>46</v>
      </c>
      <c r="I38" s="7" t="s">
        <v>127</v>
      </c>
      <c r="K38" s="73" t="s">
        <v>329</v>
      </c>
      <c r="M38" s="7" t="s">
        <v>123</v>
      </c>
      <c r="N38" s="8" t="s">
        <v>126</v>
      </c>
      <c r="O38" s="7" t="s">
        <v>46</v>
      </c>
      <c r="P38" s="7" t="s">
        <v>65</v>
      </c>
      <c r="Q38" s="77" t="s">
        <v>60</v>
      </c>
      <c r="R38" s="77" t="s">
        <v>320</v>
      </c>
      <c r="S38" s="7" t="s">
        <v>62</v>
      </c>
      <c r="T38" s="7" t="s">
        <v>46</v>
      </c>
      <c r="U38" s="7" t="s">
        <v>127</v>
      </c>
      <c r="V38" s="80"/>
      <c r="Y38" s="82" t="s">
        <v>358</v>
      </c>
    </row>
    <row r="39" spans="1:31" x14ac:dyDescent="0.25">
      <c r="N39" s="5"/>
    </row>
    <row r="40" spans="1:31" x14ac:dyDescent="0.25">
      <c r="A40" s="103" t="s">
        <v>352</v>
      </c>
      <c r="B40" s="104" t="s">
        <v>46</v>
      </c>
      <c r="C40" s="103" t="s">
        <v>46</v>
      </c>
      <c r="D40" s="103" t="s">
        <v>46</v>
      </c>
      <c r="E40" s="103" t="s">
        <v>128</v>
      </c>
      <c r="F40" s="103" t="s">
        <v>320</v>
      </c>
      <c r="G40" s="103" t="s">
        <v>332</v>
      </c>
      <c r="H40" s="103" t="s">
        <v>332</v>
      </c>
      <c r="I40" s="103" t="s">
        <v>359</v>
      </c>
      <c r="K40" s="73" t="s">
        <v>329</v>
      </c>
      <c r="M40" s="103" t="s">
        <v>352</v>
      </c>
      <c r="N40" s="104" t="s">
        <v>46</v>
      </c>
      <c r="O40" s="103" t="s">
        <v>46</v>
      </c>
      <c r="P40" s="103" t="s">
        <v>46</v>
      </c>
      <c r="Q40" s="103" t="s">
        <v>128</v>
      </c>
      <c r="R40" s="103" t="s">
        <v>320</v>
      </c>
      <c r="S40" s="103" t="s">
        <v>332</v>
      </c>
      <c r="T40" s="103" t="s">
        <v>332</v>
      </c>
      <c r="U40" s="103" t="s">
        <v>359</v>
      </c>
      <c r="Y40" s="79" t="s">
        <v>330</v>
      </c>
    </row>
    <row r="41" spans="1:31" x14ac:dyDescent="0.25">
      <c r="A41" s="103" t="s">
        <v>352</v>
      </c>
      <c r="B41" s="104" t="s">
        <v>46</v>
      </c>
      <c r="C41" s="103" t="s">
        <v>46</v>
      </c>
      <c r="D41" s="103" t="s">
        <v>46</v>
      </c>
      <c r="E41" s="103" t="s">
        <v>129</v>
      </c>
      <c r="F41" s="103" t="s">
        <v>320</v>
      </c>
      <c r="G41" s="103" t="s">
        <v>332</v>
      </c>
      <c r="H41" s="103" t="s">
        <v>332</v>
      </c>
      <c r="I41" s="103" t="s">
        <v>359</v>
      </c>
      <c r="K41" s="73" t="s">
        <v>329</v>
      </c>
      <c r="M41" s="103" t="s">
        <v>352</v>
      </c>
      <c r="N41" s="104" t="s">
        <v>46</v>
      </c>
      <c r="O41" s="103" t="s">
        <v>46</v>
      </c>
      <c r="P41" s="103" t="s">
        <v>46</v>
      </c>
      <c r="Q41" s="103" t="s">
        <v>129</v>
      </c>
      <c r="R41" s="103" t="s">
        <v>320</v>
      </c>
      <c r="S41" s="103" t="s">
        <v>332</v>
      </c>
      <c r="T41" s="103" t="s">
        <v>332</v>
      </c>
      <c r="U41" s="103" t="s">
        <v>359</v>
      </c>
      <c r="Y41" s="79" t="s">
        <v>330</v>
      </c>
    </row>
    <row r="43" spans="1:31" x14ac:dyDescent="0.25">
      <c r="A43" s="14" t="s">
        <v>353</v>
      </c>
      <c r="B43" s="105"/>
      <c r="C43" s="14" t="s">
        <v>46</v>
      </c>
      <c r="D43" s="14" t="s">
        <v>355</v>
      </c>
      <c r="E43" s="14" t="s">
        <v>64</v>
      </c>
      <c r="F43" s="14"/>
      <c r="G43" s="14" t="s">
        <v>62</v>
      </c>
      <c r="H43" s="14" t="s">
        <v>62</v>
      </c>
      <c r="I43" s="14" t="s">
        <v>356</v>
      </c>
      <c r="K43" s="74" t="s">
        <v>328</v>
      </c>
      <c r="N43" t="s">
        <v>360</v>
      </c>
    </row>
    <row r="44" spans="1:31" x14ac:dyDescent="0.25">
      <c r="A44" s="14" t="s">
        <v>353</v>
      </c>
      <c r="B44" s="105"/>
      <c r="C44" s="14" t="s">
        <v>46</v>
      </c>
      <c r="D44" s="14" t="s">
        <v>118</v>
      </c>
      <c r="E44" s="14" t="s">
        <v>116</v>
      </c>
      <c r="F44" s="14"/>
      <c r="G44" s="14" t="s">
        <v>62</v>
      </c>
      <c r="H44" s="14" t="s">
        <v>46</v>
      </c>
      <c r="I44" s="14"/>
      <c r="N44" t="s">
        <v>361</v>
      </c>
    </row>
    <row r="45" spans="1:31" x14ac:dyDescent="0.25">
      <c r="A45" s="14" t="s">
        <v>353</v>
      </c>
      <c r="B45" s="105"/>
      <c r="C45" s="14" t="s">
        <v>46</v>
      </c>
      <c r="D45" s="14" t="s">
        <v>113</v>
      </c>
      <c r="E45" s="14" t="s">
        <v>109</v>
      </c>
      <c r="F45" s="14"/>
      <c r="G45" s="14" t="s">
        <v>62</v>
      </c>
      <c r="H45" s="14" t="s">
        <v>46</v>
      </c>
      <c r="I45" s="14"/>
    </row>
    <row r="46" spans="1:31" x14ac:dyDescent="0.25">
      <c r="A46" s="14" t="s">
        <v>353</v>
      </c>
      <c r="B46" s="105"/>
      <c r="C46" s="14" t="s">
        <v>94</v>
      </c>
      <c r="D46" s="14" t="s">
        <v>74</v>
      </c>
      <c r="E46" s="14" t="s">
        <v>72</v>
      </c>
      <c r="F46" s="14"/>
      <c r="G46" s="14" t="s">
        <v>62</v>
      </c>
      <c r="H46" s="14" t="s">
        <v>46</v>
      </c>
      <c r="I46" s="14"/>
    </row>
    <row r="47" spans="1:31" x14ac:dyDescent="0.25">
      <c r="A47" s="14" t="s">
        <v>353</v>
      </c>
      <c r="B47" s="105"/>
      <c r="C47" s="14" t="s">
        <v>95</v>
      </c>
      <c r="D47" s="14" t="s">
        <v>97</v>
      </c>
      <c r="E47" s="14" t="s">
        <v>96</v>
      </c>
      <c r="F47" s="14"/>
      <c r="G47" s="14" t="s">
        <v>62</v>
      </c>
      <c r="H47" s="14" t="s">
        <v>46</v>
      </c>
      <c r="I47" s="14"/>
      <c r="K47" s="74" t="s">
        <v>328</v>
      </c>
    </row>
    <row r="48" spans="1:31" x14ac:dyDescent="0.25">
      <c r="A48" s="14" t="s">
        <v>353</v>
      </c>
      <c r="B48" s="105"/>
      <c r="C48" s="14" t="s">
        <v>120</v>
      </c>
      <c r="D48" s="14" t="s">
        <v>122</v>
      </c>
      <c r="E48" s="14" t="s">
        <v>121</v>
      </c>
      <c r="F48" s="14" t="s">
        <v>320</v>
      </c>
      <c r="G48" s="14" t="s">
        <v>62</v>
      </c>
      <c r="H48" s="14" t="s">
        <v>46</v>
      </c>
      <c r="I48" s="14"/>
    </row>
    <row r="49" spans="1:11" x14ac:dyDescent="0.25">
      <c r="A49" s="14" t="s">
        <v>353</v>
      </c>
      <c r="B49" s="105"/>
      <c r="C49" s="14" t="s">
        <v>46</v>
      </c>
      <c r="D49" s="14" t="s">
        <v>146</v>
      </c>
      <c r="E49" s="14" t="s">
        <v>144</v>
      </c>
      <c r="F49" s="14"/>
      <c r="G49" s="14" t="s">
        <v>62</v>
      </c>
      <c r="H49" s="14" t="s">
        <v>46</v>
      </c>
      <c r="I49" s="14"/>
      <c r="K49" s="74" t="s">
        <v>328</v>
      </c>
    </row>
  </sheetData>
  <pageMargins left="0.7" right="0.7" top="0.75" bottom="0.75" header="0.3" footer="0.3"/>
  <pageSetup paperSize="9" scale="4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112D-8FAF-4C8A-908E-EC2337794973}">
  <sheetPr>
    <tabColor theme="5" tint="0.39997558519241921"/>
    <pageSetUpPr fitToPage="1"/>
  </sheetPr>
  <dimension ref="A1:N45"/>
  <sheetViews>
    <sheetView zoomScale="85" zoomScaleNormal="85" workbookViewId="0">
      <selection activeCell="Q41" sqref="Q41"/>
    </sheetView>
  </sheetViews>
  <sheetFormatPr baseColWidth="10" defaultRowHeight="15" x14ac:dyDescent="0.25"/>
  <cols>
    <col min="1" max="1" width="12.42578125" customWidth="1"/>
    <col min="2" max="2" width="11.42578125" style="5"/>
    <col min="3" max="3" width="8.7109375" customWidth="1"/>
    <col min="4" max="4" width="2" hidden="1" customWidth="1"/>
    <col min="5" max="5" width="37.5703125" bestFit="1" customWidth="1"/>
    <col min="6" max="6" width="1.5703125" style="71" customWidth="1"/>
    <col min="7" max="7" width="5.140625" style="71" customWidth="1"/>
    <col min="8" max="8" width="1.5703125" customWidth="1"/>
    <col min="9" max="9" width="12.5703125" customWidth="1"/>
    <col min="10" max="10" width="13.140625" bestFit="1" customWidth="1"/>
    <col min="11" max="11" width="8.7109375" customWidth="1"/>
    <col min="12" max="12" width="0.140625" customWidth="1"/>
    <col min="13" max="13" width="37.5703125" bestFit="1" customWidth="1"/>
    <col min="14" max="14" width="6" bestFit="1" customWidth="1"/>
  </cols>
  <sheetData>
    <row r="1" spans="1:14" ht="18.75" x14ac:dyDescent="0.3">
      <c r="A1" s="17" t="s">
        <v>385</v>
      </c>
      <c r="I1" s="17" t="s">
        <v>384</v>
      </c>
      <c r="J1" s="5"/>
    </row>
    <row r="2" spans="1:14" x14ac:dyDescent="0.25">
      <c r="J2" s="5"/>
    </row>
    <row r="3" spans="1:14" s="2" customFormat="1" x14ac:dyDescent="0.25">
      <c r="A3" s="2" t="s">
        <v>53</v>
      </c>
      <c r="B3" s="6" t="s">
        <v>54</v>
      </c>
      <c r="C3" s="2" t="s">
        <v>57</v>
      </c>
      <c r="E3" s="2" t="s">
        <v>58</v>
      </c>
      <c r="F3" s="72"/>
      <c r="G3" s="72"/>
      <c r="I3" s="2" t="s">
        <v>53</v>
      </c>
      <c r="J3" s="6" t="s">
        <v>54</v>
      </c>
      <c r="K3" s="2" t="s">
        <v>57</v>
      </c>
      <c r="M3" s="2" t="s">
        <v>58</v>
      </c>
    </row>
    <row r="4" spans="1:14" x14ac:dyDescent="0.25">
      <c r="A4" s="9" t="s">
        <v>59</v>
      </c>
      <c r="B4" s="10" t="s">
        <v>374</v>
      </c>
      <c r="C4" s="81" t="s">
        <v>46</v>
      </c>
      <c r="D4" s="9"/>
      <c r="E4" s="9" t="s">
        <v>370</v>
      </c>
      <c r="G4" s="114"/>
      <c r="I4" s="9" t="s">
        <v>59</v>
      </c>
      <c r="J4" s="10">
        <v>1</v>
      </c>
      <c r="K4" s="9" t="s">
        <v>60</v>
      </c>
      <c r="L4" s="9" t="s">
        <v>320</v>
      </c>
      <c r="M4" s="9" t="s">
        <v>362</v>
      </c>
      <c r="N4" s="80"/>
    </row>
    <row r="5" spans="1:14" x14ac:dyDescent="0.25">
      <c r="A5" s="71"/>
      <c r="B5" s="112"/>
      <c r="C5" s="80"/>
      <c r="D5" s="71"/>
      <c r="E5" s="71"/>
      <c r="G5" s="114"/>
      <c r="I5" s="9" t="s">
        <v>59</v>
      </c>
      <c r="J5" s="10">
        <v>2</v>
      </c>
      <c r="K5" s="9" t="s">
        <v>61</v>
      </c>
      <c r="L5" s="9" t="s">
        <v>320</v>
      </c>
      <c r="M5" s="9" t="s">
        <v>363</v>
      </c>
      <c r="N5" s="80"/>
    </row>
    <row r="6" spans="1:14" x14ac:dyDescent="0.25">
      <c r="A6" s="71"/>
      <c r="B6" s="112"/>
      <c r="C6" s="113"/>
      <c r="D6" s="71"/>
      <c r="E6" s="71"/>
      <c r="G6" s="114"/>
      <c r="I6" s="9" t="s">
        <v>59</v>
      </c>
      <c r="J6" s="10">
        <v>3</v>
      </c>
      <c r="K6" s="81" t="s">
        <v>72</v>
      </c>
      <c r="L6" s="9" t="s">
        <v>320</v>
      </c>
      <c r="M6" s="9" t="s">
        <v>364</v>
      </c>
      <c r="N6" s="80"/>
    </row>
    <row r="7" spans="1:14" x14ac:dyDescent="0.25">
      <c r="A7" s="71"/>
      <c r="B7" s="112"/>
      <c r="C7" s="113"/>
      <c r="D7" s="71"/>
      <c r="E7" s="71"/>
      <c r="G7" s="114"/>
      <c r="I7" s="9"/>
      <c r="J7" s="10" t="s">
        <v>373</v>
      </c>
      <c r="K7" s="81"/>
      <c r="L7" s="9"/>
      <c r="M7" s="9" t="s">
        <v>369</v>
      </c>
      <c r="N7" s="80"/>
    </row>
    <row r="8" spans="1:14" x14ac:dyDescent="0.25">
      <c r="J8" s="5"/>
    </row>
    <row r="9" spans="1:14" x14ac:dyDescent="0.25">
      <c r="A9" s="9" t="s">
        <v>67</v>
      </c>
      <c r="B9" s="10">
        <v>1</v>
      </c>
      <c r="C9" s="9" t="s">
        <v>71</v>
      </c>
      <c r="D9" s="9" t="s">
        <v>320</v>
      </c>
      <c r="E9" s="9" t="s">
        <v>379</v>
      </c>
      <c r="G9" s="114"/>
      <c r="I9" s="9" t="s">
        <v>67</v>
      </c>
      <c r="J9" s="10">
        <v>1</v>
      </c>
      <c r="K9" s="9" t="s">
        <v>71</v>
      </c>
      <c r="L9" s="9" t="s">
        <v>320</v>
      </c>
      <c r="M9" s="9" t="s">
        <v>377</v>
      </c>
    </row>
    <row r="10" spans="1:14" x14ac:dyDescent="0.25">
      <c r="A10" s="108" t="s">
        <v>67</v>
      </c>
      <c r="B10" s="109">
        <v>2</v>
      </c>
      <c r="C10" s="108" t="s">
        <v>72</v>
      </c>
      <c r="D10" s="108" t="s">
        <v>320</v>
      </c>
      <c r="E10" s="108" t="s">
        <v>380</v>
      </c>
      <c r="G10" s="114"/>
      <c r="I10" s="115"/>
      <c r="J10" s="116"/>
      <c r="K10" s="115"/>
      <c r="L10" s="115"/>
      <c r="M10" s="14" t="s">
        <v>381</v>
      </c>
      <c r="N10" s="80"/>
    </row>
    <row r="11" spans="1:14" x14ac:dyDescent="0.25">
      <c r="J11" s="5"/>
    </row>
    <row r="12" spans="1:14" x14ac:dyDescent="0.25">
      <c r="A12" s="9" t="s">
        <v>130</v>
      </c>
      <c r="B12" s="10" t="s">
        <v>137</v>
      </c>
      <c r="C12" s="9" t="s">
        <v>131</v>
      </c>
      <c r="D12" s="9" t="s">
        <v>320</v>
      </c>
      <c r="E12" s="9" t="s">
        <v>345</v>
      </c>
      <c r="G12" s="114"/>
      <c r="I12" s="9" t="s">
        <v>130</v>
      </c>
      <c r="J12" s="10" t="s">
        <v>137</v>
      </c>
      <c r="K12" s="9" t="s">
        <v>131</v>
      </c>
      <c r="L12" s="9" t="s">
        <v>320</v>
      </c>
      <c r="M12" s="9" t="s">
        <v>345</v>
      </c>
    </row>
    <row r="13" spans="1:14" x14ac:dyDescent="0.25">
      <c r="A13" s="9" t="s">
        <v>130</v>
      </c>
      <c r="B13" s="10" t="s">
        <v>138</v>
      </c>
      <c r="C13" s="9" t="s">
        <v>132</v>
      </c>
      <c r="D13" s="9" t="s">
        <v>320</v>
      </c>
      <c r="E13" s="9" t="s">
        <v>345</v>
      </c>
      <c r="G13" s="114"/>
      <c r="I13" s="9" t="s">
        <v>130</v>
      </c>
      <c r="J13" s="10" t="s">
        <v>138</v>
      </c>
      <c r="K13" s="9" t="s">
        <v>132</v>
      </c>
      <c r="L13" s="9" t="s">
        <v>320</v>
      </c>
      <c r="M13" s="9" t="s">
        <v>345</v>
      </c>
    </row>
    <row r="14" spans="1:14" x14ac:dyDescent="0.25">
      <c r="A14" s="9" t="s">
        <v>130</v>
      </c>
      <c r="B14" s="10" t="s">
        <v>139</v>
      </c>
      <c r="C14" s="9" t="s">
        <v>133</v>
      </c>
      <c r="D14" s="9" t="s">
        <v>320</v>
      </c>
      <c r="E14" s="9" t="s">
        <v>762</v>
      </c>
      <c r="G14" s="114"/>
      <c r="I14" s="9" t="s">
        <v>130</v>
      </c>
      <c r="J14" s="10" t="s">
        <v>139</v>
      </c>
      <c r="K14" s="9" t="s">
        <v>133</v>
      </c>
      <c r="L14" s="9" t="s">
        <v>320</v>
      </c>
      <c r="M14" s="9" t="s">
        <v>762</v>
      </c>
    </row>
    <row r="15" spans="1:14" x14ac:dyDescent="0.25">
      <c r="J15" s="5"/>
    </row>
    <row r="16" spans="1:14" x14ac:dyDescent="0.25">
      <c r="A16" s="14"/>
      <c r="B16" s="105"/>
      <c r="C16" s="14"/>
      <c r="D16" s="14"/>
      <c r="E16" s="14" t="s">
        <v>375</v>
      </c>
      <c r="G16" s="114"/>
      <c r="I16" s="9" t="s">
        <v>77</v>
      </c>
      <c r="J16" s="10" t="s">
        <v>510</v>
      </c>
      <c r="K16" s="9" t="s">
        <v>80</v>
      </c>
      <c r="L16" s="9" t="s">
        <v>320</v>
      </c>
      <c r="M16" s="9"/>
    </row>
    <row r="17" spans="1:14" x14ac:dyDescent="0.25">
      <c r="J17" s="5"/>
    </row>
    <row r="18" spans="1:14" x14ac:dyDescent="0.25">
      <c r="A18" s="14"/>
      <c r="B18" s="105"/>
      <c r="C18" s="14"/>
      <c r="D18" s="14"/>
      <c r="E18" s="14" t="s">
        <v>376</v>
      </c>
      <c r="G18" s="114"/>
      <c r="I18" s="9" t="s">
        <v>114</v>
      </c>
      <c r="J18" s="10">
        <v>0</v>
      </c>
      <c r="K18" s="9" t="s">
        <v>116</v>
      </c>
      <c r="L18" s="9" t="s">
        <v>320</v>
      </c>
      <c r="M18" s="9" t="s">
        <v>119</v>
      </c>
    </row>
    <row r="19" spans="1:14" x14ac:dyDescent="0.25">
      <c r="J19" s="5"/>
    </row>
    <row r="20" spans="1:14" x14ac:dyDescent="0.25">
      <c r="A20" s="108" t="s">
        <v>82</v>
      </c>
      <c r="B20" s="109" t="s">
        <v>83</v>
      </c>
      <c r="C20" s="108" t="s">
        <v>85</v>
      </c>
      <c r="D20" s="108" t="s">
        <v>320</v>
      </c>
      <c r="E20" s="108" t="s">
        <v>87</v>
      </c>
      <c r="G20" s="114"/>
      <c r="I20" s="108" t="s">
        <v>82</v>
      </c>
      <c r="J20" s="109" t="s">
        <v>83</v>
      </c>
      <c r="K20" s="108" t="s">
        <v>85</v>
      </c>
      <c r="L20" s="108" t="s">
        <v>320</v>
      </c>
      <c r="M20" s="108" t="s">
        <v>87</v>
      </c>
    </row>
    <row r="21" spans="1:14" x14ac:dyDescent="0.25">
      <c r="A21" s="108" t="s">
        <v>82</v>
      </c>
      <c r="B21" s="109" t="s">
        <v>84</v>
      </c>
      <c r="C21" s="108" t="s">
        <v>86</v>
      </c>
      <c r="D21" s="108" t="s">
        <v>320</v>
      </c>
      <c r="E21" s="108" t="s">
        <v>87</v>
      </c>
      <c r="G21" s="114"/>
      <c r="I21" s="108" t="s">
        <v>82</v>
      </c>
      <c r="J21" s="109" t="s">
        <v>84</v>
      </c>
      <c r="K21" s="108" t="s">
        <v>86</v>
      </c>
      <c r="L21" s="108" t="s">
        <v>320</v>
      </c>
      <c r="M21" s="108" t="s">
        <v>87</v>
      </c>
    </row>
    <row r="22" spans="1:14" x14ac:dyDescent="0.25">
      <c r="J22" s="5"/>
    </row>
    <row r="23" spans="1:14" x14ac:dyDescent="0.25">
      <c r="A23" s="7" t="s">
        <v>509</v>
      </c>
      <c r="B23" s="8"/>
      <c r="C23" s="7"/>
      <c r="D23" s="7"/>
      <c r="E23" s="7"/>
      <c r="J23" s="5"/>
    </row>
    <row r="24" spans="1:14" x14ac:dyDescent="0.25">
      <c r="A24" s="7" t="s">
        <v>99</v>
      </c>
      <c r="B24" s="8" t="s">
        <v>100</v>
      </c>
      <c r="C24" s="7" t="s">
        <v>106</v>
      </c>
      <c r="D24" s="7" t="s">
        <v>320</v>
      </c>
      <c r="E24" s="7" t="s">
        <v>507</v>
      </c>
      <c r="G24" s="114"/>
      <c r="I24" s="7" t="s">
        <v>99</v>
      </c>
      <c r="J24" s="8" t="s">
        <v>100</v>
      </c>
      <c r="K24" s="7" t="s">
        <v>106</v>
      </c>
      <c r="L24" s="7" t="s">
        <v>320</v>
      </c>
      <c r="M24" s="7" t="s">
        <v>343</v>
      </c>
    </row>
    <row r="25" spans="1:14" x14ac:dyDescent="0.25">
      <c r="A25" s="7" t="s">
        <v>99</v>
      </c>
      <c r="B25" s="8" t="s">
        <v>101</v>
      </c>
      <c r="C25" s="7" t="s">
        <v>107</v>
      </c>
      <c r="D25" s="7" t="s">
        <v>320</v>
      </c>
      <c r="E25" s="7" t="s">
        <v>507</v>
      </c>
      <c r="G25" s="114"/>
      <c r="I25" s="7" t="s">
        <v>99</v>
      </c>
      <c r="J25" s="8" t="s">
        <v>101</v>
      </c>
      <c r="K25" s="7" t="s">
        <v>107</v>
      </c>
      <c r="L25" s="7" t="s">
        <v>320</v>
      </c>
      <c r="M25" s="7" t="s">
        <v>343</v>
      </c>
    </row>
    <row r="26" spans="1:14" x14ac:dyDescent="0.25">
      <c r="A26" s="7" t="s">
        <v>99</v>
      </c>
      <c r="B26" s="8" t="s">
        <v>102</v>
      </c>
      <c r="C26" s="7" t="s">
        <v>108</v>
      </c>
      <c r="D26" s="7" t="s">
        <v>320</v>
      </c>
      <c r="E26" s="7" t="s">
        <v>507</v>
      </c>
      <c r="G26" s="114"/>
      <c r="I26" s="7" t="s">
        <v>99</v>
      </c>
      <c r="J26" s="8" t="s">
        <v>102</v>
      </c>
      <c r="K26" s="7" t="s">
        <v>108</v>
      </c>
      <c r="L26" s="7" t="s">
        <v>320</v>
      </c>
      <c r="M26" s="7" t="s">
        <v>343</v>
      </c>
    </row>
    <row r="27" spans="1:14" x14ac:dyDescent="0.25">
      <c r="A27" s="106" t="s">
        <v>103</v>
      </c>
      <c r="B27" s="107" t="s">
        <v>372</v>
      </c>
      <c r="C27" s="106" t="s">
        <v>109</v>
      </c>
      <c r="D27" s="106" t="s">
        <v>320</v>
      </c>
      <c r="E27" s="106" t="s">
        <v>371</v>
      </c>
      <c r="G27" s="114"/>
      <c r="I27" s="106" t="s">
        <v>103</v>
      </c>
      <c r="J27" s="107" t="s">
        <v>360</v>
      </c>
      <c r="K27" s="106" t="s">
        <v>109</v>
      </c>
      <c r="L27" s="106" t="s">
        <v>320</v>
      </c>
      <c r="M27" s="106" t="s">
        <v>366</v>
      </c>
      <c r="N27" s="80"/>
    </row>
    <row r="28" spans="1:14" x14ac:dyDescent="0.25">
      <c r="A28" s="71"/>
      <c r="B28" s="112"/>
      <c r="C28" s="71"/>
      <c r="D28" s="71"/>
      <c r="E28" s="71"/>
      <c r="G28" s="114"/>
      <c r="I28" s="7" t="s">
        <v>103</v>
      </c>
      <c r="J28" s="8" t="s">
        <v>388</v>
      </c>
      <c r="K28" s="7" t="s">
        <v>121</v>
      </c>
      <c r="L28" s="7" t="s">
        <v>320</v>
      </c>
      <c r="M28" s="7" t="s">
        <v>502</v>
      </c>
      <c r="N28" s="80"/>
    </row>
    <row r="29" spans="1:14" x14ac:dyDescent="0.25">
      <c r="A29" s="71"/>
      <c r="B29" s="112"/>
      <c r="C29" s="71"/>
      <c r="D29" s="71"/>
      <c r="E29" s="71"/>
      <c r="G29" s="114"/>
      <c r="I29" s="7"/>
      <c r="J29" s="8"/>
      <c r="K29" s="7"/>
      <c r="L29" s="7"/>
      <c r="M29" s="7"/>
      <c r="N29" s="80"/>
    </row>
    <row r="30" spans="1:14" x14ac:dyDescent="0.25">
      <c r="A30" s="106" t="s">
        <v>508</v>
      </c>
      <c r="B30" s="8"/>
      <c r="C30" s="7"/>
      <c r="D30" s="7"/>
      <c r="E30" s="7"/>
      <c r="J30" s="5"/>
    </row>
    <row r="31" spans="1:14" x14ac:dyDescent="0.25">
      <c r="A31" s="7" t="s">
        <v>123</v>
      </c>
      <c r="B31" s="8" t="s">
        <v>124</v>
      </c>
      <c r="C31" s="102" t="s">
        <v>116</v>
      </c>
      <c r="D31" s="102" t="s">
        <v>320</v>
      </c>
      <c r="E31" s="7" t="s">
        <v>506</v>
      </c>
      <c r="G31" s="114"/>
      <c r="I31" s="115"/>
      <c r="J31" s="116"/>
      <c r="K31" s="115"/>
      <c r="L31" s="115"/>
      <c r="M31" s="117" t="s">
        <v>378</v>
      </c>
    </row>
    <row r="32" spans="1:14" x14ac:dyDescent="0.25">
      <c r="A32" s="7" t="s">
        <v>123</v>
      </c>
      <c r="B32" s="8" t="s">
        <v>125</v>
      </c>
      <c r="C32" s="102" t="s">
        <v>61</v>
      </c>
      <c r="D32" s="102" t="s">
        <v>320</v>
      </c>
      <c r="E32" s="7" t="s">
        <v>505</v>
      </c>
      <c r="G32" s="114"/>
      <c r="I32" s="14"/>
      <c r="J32" s="105"/>
      <c r="K32" s="115"/>
      <c r="L32" s="115"/>
      <c r="M32" s="14"/>
      <c r="N32" s="80"/>
    </row>
    <row r="33" spans="1:14" x14ac:dyDescent="0.25">
      <c r="A33" s="7" t="s">
        <v>123</v>
      </c>
      <c r="B33" s="8" t="s">
        <v>126</v>
      </c>
      <c r="C33" s="102" t="s">
        <v>60</v>
      </c>
      <c r="D33" s="102" t="s">
        <v>320</v>
      </c>
      <c r="E33" s="7" t="s">
        <v>504</v>
      </c>
      <c r="G33" s="114"/>
      <c r="I33" s="14"/>
      <c r="J33" s="105"/>
      <c r="K33" s="115"/>
      <c r="L33" s="115"/>
      <c r="M33" s="14"/>
      <c r="N33" s="80"/>
    </row>
    <row r="34" spans="1:14" x14ac:dyDescent="0.25">
      <c r="J34" s="5"/>
    </row>
    <row r="35" spans="1:14" x14ac:dyDescent="0.25">
      <c r="A35" s="103" t="s">
        <v>352</v>
      </c>
      <c r="B35" s="104" t="s">
        <v>46</v>
      </c>
      <c r="C35" s="103" t="s">
        <v>128</v>
      </c>
      <c r="D35" s="103" t="s">
        <v>320</v>
      </c>
      <c r="E35" s="103" t="s">
        <v>359</v>
      </c>
      <c r="G35" s="114"/>
      <c r="I35" s="103" t="s">
        <v>352</v>
      </c>
      <c r="J35" s="104" t="s">
        <v>46</v>
      </c>
      <c r="K35" s="103" t="s">
        <v>128</v>
      </c>
      <c r="L35" s="103" t="s">
        <v>320</v>
      </c>
      <c r="M35" s="103" t="s">
        <v>359</v>
      </c>
    </row>
    <row r="36" spans="1:14" x14ac:dyDescent="0.25">
      <c r="A36" s="103" t="s">
        <v>352</v>
      </c>
      <c r="B36" s="104" t="s">
        <v>46</v>
      </c>
      <c r="C36" s="103" t="s">
        <v>129</v>
      </c>
      <c r="D36" s="103" t="s">
        <v>320</v>
      </c>
      <c r="E36" s="103" t="s">
        <v>359</v>
      </c>
      <c r="G36" s="114"/>
      <c r="I36" s="103" t="s">
        <v>352</v>
      </c>
      <c r="J36" s="104" t="s">
        <v>46</v>
      </c>
      <c r="K36" s="103" t="s">
        <v>129</v>
      </c>
      <c r="L36" s="103" t="s">
        <v>320</v>
      </c>
      <c r="M36" s="103" t="s">
        <v>359</v>
      </c>
    </row>
    <row r="38" spans="1:14" x14ac:dyDescent="0.25">
      <c r="A38" t="s">
        <v>365</v>
      </c>
      <c r="B38" t="s">
        <v>367</v>
      </c>
      <c r="I38" t="s">
        <v>365</v>
      </c>
      <c r="J38" t="s">
        <v>367</v>
      </c>
    </row>
    <row r="39" spans="1:14" x14ac:dyDescent="0.25">
      <c r="B39" t="s">
        <v>760</v>
      </c>
      <c r="E39" t="s">
        <v>761</v>
      </c>
      <c r="J39" t="s">
        <v>760</v>
      </c>
      <c r="M39" t="s">
        <v>761</v>
      </c>
    </row>
    <row r="40" spans="1:14" x14ac:dyDescent="0.25">
      <c r="J40" t="s">
        <v>368</v>
      </c>
    </row>
    <row r="41" spans="1:14" x14ac:dyDescent="0.25">
      <c r="A41" s="14" t="s">
        <v>353</v>
      </c>
      <c r="B41" s="105"/>
      <c r="C41" s="14" t="s">
        <v>121</v>
      </c>
      <c r="D41" s="14" t="s">
        <v>320</v>
      </c>
      <c r="E41" s="14"/>
      <c r="I41" s="14"/>
      <c r="J41" s="14"/>
      <c r="K41" s="14"/>
      <c r="L41" s="14"/>
      <c r="M41" s="14"/>
    </row>
    <row r="42" spans="1:14" x14ac:dyDescent="0.25">
      <c r="A42" s="14" t="s">
        <v>353</v>
      </c>
      <c r="B42" s="105"/>
      <c r="C42" s="14" t="s">
        <v>80</v>
      </c>
      <c r="D42" s="14" t="s">
        <v>320</v>
      </c>
      <c r="E42" s="14"/>
      <c r="I42" s="14"/>
      <c r="J42" s="14"/>
      <c r="K42" s="14"/>
      <c r="L42" s="14"/>
      <c r="M42" s="14"/>
    </row>
    <row r="43" spans="1:14" x14ac:dyDescent="0.25">
      <c r="A43" s="14" t="s">
        <v>353</v>
      </c>
      <c r="B43" s="105"/>
      <c r="C43" s="14" t="s">
        <v>72</v>
      </c>
      <c r="D43" s="14"/>
      <c r="E43" s="14"/>
      <c r="I43" s="14"/>
      <c r="J43" s="14"/>
      <c r="K43" s="14"/>
      <c r="L43" s="14"/>
      <c r="M43" s="14"/>
    </row>
    <row r="44" spans="1:14" x14ac:dyDescent="0.25">
      <c r="A44" s="9"/>
      <c r="B44" s="10"/>
      <c r="C44" s="9" t="s">
        <v>85</v>
      </c>
      <c r="D44" s="9" t="s">
        <v>320</v>
      </c>
      <c r="E44" s="9" t="s">
        <v>763</v>
      </c>
      <c r="I44" s="9"/>
      <c r="J44" s="10"/>
      <c r="K44" s="9" t="s">
        <v>85</v>
      </c>
      <c r="L44" s="9" t="s">
        <v>320</v>
      </c>
      <c r="M44" s="9" t="s">
        <v>763</v>
      </c>
    </row>
    <row r="45" spans="1:14" x14ac:dyDescent="0.25">
      <c r="A45" s="9"/>
      <c r="B45" s="10"/>
      <c r="C45" s="9" t="s">
        <v>86</v>
      </c>
      <c r="D45" s="9" t="s">
        <v>320</v>
      </c>
      <c r="E45" s="9" t="s">
        <v>764</v>
      </c>
      <c r="I45" s="9"/>
      <c r="J45" s="10"/>
      <c r="K45" s="9" t="s">
        <v>86</v>
      </c>
      <c r="L45" s="9" t="s">
        <v>320</v>
      </c>
      <c r="M45" s="9" t="s">
        <v>764</v>
      </c>
    </row>
  </sheetData>
  <pageMargins left="0.7" right="0.7" top="0.75" bottom="0.75" header="0.3" footer="0.3"/>
  <pageSetup paperSize="9" scale="4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F985-E226-463A-A8B1-39B1DB3B7688}">
  <sheetPr>
    <tabColor theme="4" tint="0.39997558519241921"/>
    <pageSetUpPr fitToPage="1"/>
  </sheetPr>
  <dimension ref="A1:BG48"/>
  <sheetViews>
    <sheetView workbookViewId="0">
      <selection activeCell="P51" sqref="P51"/>
    </sheetView>
  </sheetViews>
  <sheetFormatPr baseColWidth="10" defaultRowHeight="15" x14ac:dyDescent="0.25"/>
  <cols>
    <col min="3" max="3" width="11.42578125" customWidth="1"/>
    <col min="4" max="4" width="5.85546875" customWidth="1"/>
    <col min="5" max="59" width="3.5703125" customWidth="1"/>
  </cols>
  <sheetData>
    <row r="1" spans="1:59" ht="21" x14ac:dyDescent="0.35">
      <c r="A1" s="30" t="s">
        <v>289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29"/>
      <c r="BG1" s="29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4"/>
      <c r="BE2" s="14"/>
      <c r="BF2" s="14"/>
      <c r="BG2" s="14"/>
    </row>
    <row r="3" spans="1:59" ht="18.75" x14ac:dyDescent="0.3">
      <c r="A3" s="20" t="s">
        <v>293</v>
      </c>
      <c r="B3" s="18"/>
      <c r="C3" s="18"/>
      <c r="D3" s="18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4"/>
      <c r="BE3" s="14"/>
      <c r="BF3" s="14"/>
      <c r="BG3" s="14"/>
    </row>
    <row r="4" spans="1:59" x14ac:dyDescent="0.25">
      <c r="A4" s="18"/>
      <c r="B4" s="18"/>
      <c r="C4" s="18"/>
      <c r="D4" s="18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4"/>
      <c r="BE4" s="14"/>
      <c r="BF4" s="14"/>
      <c r="BG4" s="14"/>
    </row>
    <row r="5" spans="1:59" x14ac:dyDescent="0.25">
      <c r="A5" s="18"/>
      <c r="B5" s="18"/>
      <c r="C5" s="18"/>
      <c r="D5" s="18"/>
      <c r="E5" s="292" t="s">
        <v>299</v>
      </c>
      <c r="F5" s="293"/>
      <c r="G5" s="293"/>
      <c r="H5" s="293"/>
      <c r="I5" s="293"/>
      <c r="J5" s="294"/>
      <c r="K5" s="295" t="s">
        <v>246</v>
      </c>
      <c r="L5" s="296"/>
      <c r="M5" s="296"/>
      <c r="N5" s="296"/>
      <c r="O5" s="297"/>
      <c r="P5" s="295" t="s">
        <v>253</v>
      </c>
      <c r="Q5" s="297"/>
      <c r="R5" s="298" t="s">
        <v>247</v>
      </c>
      <c r="S5" s="299"/>
      <c r="T5" s="299"/>
      <c r="U5" s="299"/>
      <c r="V5" s="299"/>
      <c r="W5" s="300"/>
      <c r="X5" s="295" t="s">
        <v>248</v>
      </c>
      <c r="Y5" s="297"/>
      <c r="Z5" s="292" t="s">
        <v>298</v>
      </c>
      <c r="AA5" s="293"/>
      <c r="AB5" s="293"/>
      <c r="AC5" s="293"/>
      <c r="AD5" s="293"/>
      <c r="AE5" s="294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4"/>
      <c r="BE5" s="14"/>
      <c r="BF5" s="14"/>
      <c r="BG5" s="14"/>
    </row>
    <row r="6" spans="1:59" x14ac:dyDescent="0.25">
      <c r="A6" s="18"/>
      <c r="B6" s="18"/>
      <c r="C6" s="18"/>
      <c r="D6" s="18"/>
      <c r="E6" s="303" t="s">
        <v>336</v>
      </c>
      <c r="F6" s="303"/>
      <c r="G6" s="303"/>
      <c r="H6" s="303"/>
      <c r="I6" s="303"/>
      <c r="J6" s="303"/>
      <c r="K6" s="304" t="s">
        <v>295</v>
      </c>
      <c r="L6" s="304"/>
      <c r="M6" s="304"/>
      <c r="N6" s="304"/>
      <c r="O6" s="304"/>
      <c r="P6" s="304" t="s">
        <v>297</v>
      </c>
      <c r="Q6" s="304"/>
      <c r="R6" s="303" t="s">
        <v>249</v>
      </c>
      <c r="S6" s="303"/>
      <c r="T6" s="303"/>
      <c r="U6" s="303"/>
      <c r="V6" s="303"/>
      <c r="W6" s="303"/>
      <c r="X6" s="303" t="s">
        <v>297</v>
      </c>
      <c r="Y6" s="303"/>
      <c r="Z6" s="303" t="s">
        <v>336</v>
      </c>
      <c r="AA6" s="303"/>
      <c r="AB6" s="303"/>
      <c r="AC6" s="303"/>
      <c r="AD6" s="303"/>
      <c r="AE6" s="303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4"/>
      <c r="BE6" s="14"/>
      <c r="BF6" s="14"/>
      <c r="BG6" s="14"/>
    </row>
    <row r="7" spans="1:59" x14ac:dyDescent="0.25">
      <c r="A7" s="18"/>
      <c r="B7" s="18"/>
      <c r="C7" s="18"/>
      <c r="D7" s="18"/>
      <c r="E7" s="149"/>
      <c r="F7" s="149"/>
      <c r="G7" s="149"/>
      <c r="H7" s="149"/>
      <c r="I7" s="149"/>
      <c r="J7" s="149"/>
      <c r="K7" s="312" t="s">
        <v>296</v>
      </c>
      <c r="L7" s="312"/>
      <c r="M7" s="312"/>
      <c r="N7" s="312"/>
      <c r="O7" s="312"/>
      <c r="P7" s="312" t="s">
        <v>296</v>
      </c>
      <c r="Q7" s="312"/>
      <c r="R7" s="312" t="s">
        <v>255</v>
      </c>
      <c r="S7" s="312"/>
      <c r="T7" s="312"/>
      <c r="U7" s="312"/>
      <c r="V7" s="312"/>
      <c r="W7" s="312"/>
      <c r="X7" s="312" t="s">
        <v>296</v>
      </c>
      <c r="Y7" s="312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4"/>
      <c r="BE7" s="14"/>
      <c r="BF7" s="14"/>
      <c r="BG7" s="14"/>
    </row>
    <row r="8" spans="1:59" x14ac:dyDescent="0.25">
      <c r="A8" s="18"/>
      <c r="B8" s="18"/>
      <c r="C8" s="18"/>
      <c r="D8" s="18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4"/>
      <c r="BE8" s="14"/>
      <c r="BF8" s="14"/>
      <c r="BG8" s="14"/>
    </row>
    <row r="9" spans="1:59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</row>
    <row r="10" spans="1:59" ht="18.75" x14ac:dyDescent="0.3">
      <c r="A10" s="19" t="s">
        <v>24</v>
      </c>
      <c r="B10" s="7" t="s">
        <v>300</v>
      </c>
      <c r="C10" s="7"/>
      <c r="D10" s="7"/>
      <c r="E10" s="36"/>
      <c r="F10" s="7" t="s">
        <v>301</v>
      </c>
      <c r="G10" s="7"/>
      <c r="H10" s="7"/>
      <c r="I10" s="7"/>
      <c r="J10" s="7"/>
      <c r="K10" s="85"/>
      <c r="L10" s="7" t="s">
        <v>304</v>
      </c>
      <c r="M10" s="7"/>
      <c r="N10" s="7"/>
      <c r="O10" s="7"/>
      <c r="P10" s="7"/>
      <c r="Q10" s="7"/>
      <c r="R10" s="7"/>
      <c r="S10" s="7"/>
      <c r="T10" s="7"/>
      <c r="U10" s="7"/>
      <c r="V10" s="38"/>
      <c r="W10" s="7" t="s">
        <v>305</v>
      </c>
      <c r="X10" s="7"/>
      <c r="Y10" s="7"/>
      <c r="Z10" s="7"/>
      <c r="AA10" s="7"/>
      <c r="AB10" s="7"/>
      <c r="AC10" s="7"/>
      <c r="AD10" s="7"/>
      <c r="AE10" s="39"/>
      <c r="AF10" s="7" t="s">
        <v>308</v>
      </c>
      <c r="AG10" s="7"/>
      <c r="AH10" s="7"/>
      <c r="AI10" s="7"/>
      <c r="AJ10" s="40"/>
      <c r="AK10" s="7" t="s">
        <v>309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</row>
    <row r="11" spans="1:59" ht="18.75" x14ac:dyDescent="0.3">
      <c r="A11" s="19"/>
      <c r="B11" s="7"/>
      <c r="C11" s="7"/>
      <c r="D11" s="7"/>
      <c r="E11" s="7"/>
      <c r="F11" s="37" t="s">
        <v>302</v>
      </c>
      <c r="G11" s="7"/>
      <c r="H11" s="7"/>
      <c r="I11" s="7"/>
      <c r="J11" s="7"/>
      <c r="K11" s="7"/>
      <c r="L11" s="37" t="s">
        <v>303</v>
      </c>
      <c r="M11" s="7"/>
      <c r="N11" s="7"/>
      <c r="O11" s="7"/>
      <c r="P11" s="7"/>
      <c r="Q11" s="7"/>
      <c r="R11" s="7"/>
      <c r="S11" s="7"/>
      <c r="T11" s="37"/>
      <c r="U11" s="7"/>
      <c r="V11" s="7"/>
      <c r="W11" s="37" t="s">
        <v>306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</row>
    <row r="12" spans="1:59" ht="15.75" x14ac:dyDescent="0.25">
      <c r="A12" s="34" t="s">
        <v>291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</row>
    <row r="13" spans="1:59" ht="15.75" x14ac:dyDescent="0.25">
      <c r="A13" s="33"/>
      <c r="B13" s="7"/>
      <c r="C13" s="7"/>
      <c r="D13" s="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</row>
    <row r="14" spans="1:59" x14ac:dyDescent="0.25">
      <c r="A14" s="7" t="s">
        <v>265</v>
      </c>
      <c r="B14" s="7" t="s">
        <v>10</v>
      </c>
      <c r="C14" s="7"/>
      <c r="D14" s="7"/>
      <c r="E14" s="301" t="s">
        <v>250</v>
      </c>
      <c r="F14" s="302"/>
      <c r="G14" s="88"/>
      <c r="H14" s="88"/>
      <c r="I14" s="88"/>
      <c r="J14" s="88"/>
      <c r="K14" s="88"/>
      <c r="L14" s="89"/>
      <c r="M14" s="89"/>
      <c r="N14" s="89"/>
      <c r="O14" s="89"/>
      <c r="P14" s="89"/>
      <c r="Q14" s="89"/>
      <c r="R14" s="89"/>
      <c r="S14" s="89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301" t="s">
        <v>250</v>
      </c>
      <c r="AF14" s="302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</row>
    <row r="15" spans="1:59" x14ac:dyDescent="0.25">
      <c r="A15" s="7" t="s">
        <v>266</v>
      </c>
      <c r="B15" s="7" t="s">
        <v>1</v>
      </c>
      <c r="C15" s="7"/>
      <c r="D15" s="7"/>
      <c r="E15" s="89"/>
      <c r="F15" s="89"/>
      <c r="G15" s="91" t="s">
        <v>251</v>
      </c>
      <c r="H15" s="305" t="s">
        <v>256</v>
      </c>
      <c r="I15" s="306"/>
      <c r="J15" s="307" t="s">
        <v>274</v>
      </c>
      <c r="K15" s="308"/>
      <c r="L15" s="309"/>
      <c r="M15" s="310"/>
      <c r="N15" s="310"/>
      <c r="O15" s="310"/>
      <c r="P15" s="310"/>
      <c r="Q15" s="310"/>
      <c r="R15" s="310"/>
      <c r="S15" s="310"/>
      <c r="T15" s="310"/>
      <c r="U15" s="310"/>
      <c r="V15" s="310"/>
      <c r="W15" s="310"/>
      <c r="X15" s="310"/>
      <c r="Y15" s="310"/>
      <c r="Z15" s="310"/>
      <c r="AA15" s="310"/>
      <c r="AB15" s="310"/>
      <c r="AC15" s="310"/>
      <c r="AD15" s="310"/>
      <c r="AE15" s="310"/>
      <c r="AF15" s="311"/>
      <c r="AG15" s="90" t="s">
        <v>251</v>
      </c>
      <c r="AH15" s="305" t="s">
        <v>256</v>
      </c>
      <c r="AI15" s="306"/>
      <c r="AJ15" s="307" t="s">
        <v>274</v>
      </c>
      <c r="AK15" s="308"/>
      <c r="AL15" s="309"/>
      <c r="AM15" s="310"/>
      <c r="AN15" s="310"/>
      <c r="AO15" s="310"/>
      <c r="AP15" s="310"/>
      <c r="AQ15" s="310"/>
      <c r="AR15" s="310"/>
      <c r="AS15" s="310"/>
      <c r="AT15" s="310"/>
      <c r="AU15" s="310"/>
      <c r="AV15" s="310"/>
      <c r="AW15" s="310"/>
      <c r="AX15" s="310"/>
      <c r="AY15" s="310"/>
      <c r="AZ15" s="310"/>
      <c r="BA15" s="310"/>
      <c r="BB15" s="310"/>
      <c r="BC15" s="310"/>
      <c r="BD15" s="310"/>
      <c r="BE15" s="310"/>
      <c r="BF15" s="310"/>
      <c r="BG15" s="87"/>
    </row>
    <row r="16" spans="1:59" x14ac:dyDescent="0.25">
      <c r="A16" s="7" t="s">
        <v>267</v>
      </c>
      <c r="B16" s="7" t="s">
        <v>1</v>
      </c>
      <c r="C16" s="7"/>
      <c r="D16" s="7"/>
      <c r="E16" s="92"/>
      <c r="F16" s="92"/>
      <c r="G16" s="91" t="s">
        <v>251</v>
      </c>
      <c r="H16" s="84" t="s">
        <v>264</v>
      </c>
      <c r="I16" s="94"/>
      <c r="J16" s="305" t="s">
        <v>257</v>
      </c>
      <c r="K16" s="306"/>
      <c r="L16" s="307" t="s">
        <v>274</v>
      </c>
      <c r="M16" s="308"/>
      <c r="N16" s="309"/>
      <c r="O16" s="310"/>
      <c r="P16" s="310"/>
      <c r="Q16" s="310"/>
      <c r="R16" s="310"/>
      <c r="S16" s="310"/>
      <c r="T16" s="310"/>
      <c r="U16" s="310"/>
      <c r="V16" s="310"/>
      <c r="W16" s="310"/>
      <c r="X16" s="310"/>
      <c r="Y16" s="310"/>
      <c r="Z16" s="310"/>
      <c r="AA16" s="310"/>
      <c r="AB16" s="310"/>
      <c r="AC16" s="310"/>
      <c r="AD16" s="310"/>
      <c r="AE16" s="310"/>
      <c r="AF16" s="311"/>
      <c r="AG16" s="90" t="s">
        <v>251</v>
      </c>
      <c r="AH16" s="84" t="s">
        <v>264</v>
      </c>
      <c r="AI16" s="94"/>
      <c r="AJ16" s="305" t="s">
        <v>257</v>
      </c>
      <c r="AK16" s="306"/>
      <c r="AL16" s="307" t="s">
        <v>274</v>
      </c>
      <c r="AM16" s="308"/>
      <c r="AN16" s="309"/>
      <c r="AO16" s="310"/>
      <c r="AP16" s="310"/>
      <c r="AQ16" s="310"/>
      <c r="AR16" s="310"/>
      <c r="AS16" s="310"/>
      <c r="AT16" s="310"/>
      <c r="AU16" s="310"/>
      <c r="AV16" s="310"/>
      <c r="AW16" s="310"/>
      <c r="AX16" s="310"/>
      <c r="AY16" s="310"/>
      <c r="AZ16" s="310"/>
      <c r="BA16" s="310"/>
      <c r="BB16" s="310"/>
      <c r="BC16" s="310"/>
      <c r="BD16" s="310"/>
      <c r="BE16" s="310"/>
      <c r="BF16" s="310"/>
      <c r="BG16" s="87"/>
    </row>
    <row r="17" spans="1:59" x14ac:dyDescent="0.25">
      <c r="A17" s="7" t="s">
        <v>268</v>
      </c>
      <c r="B17" s="7" t="s">
        <v>1</v>
      </c>
      <c r="C17" s="7"/>
      <c r="D17" s="7"/>
      <c r="E17" s="92"/>
      <c r="F17" s="92"/>
      <c r="G17" s="91" t="s">
        <v>251</v>
      </c>
      <c r="H17" s="84" t="s">
        <v>342</v>
      </c>
      <c r="I17" s="95"/>
      <c r="J17" s="95"/>
      <c r="K17" s="94"/>
      <c r="L17" s="305" t="s">
        <v>258</v>
      </c>
      <c r="M17" s="306"/>
      <c r="N17" s="307" t="s">
        <v>274</v>
      </c>
      <c r="O17" s="308"/>
      <c r="P17" s="309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1"/>
      <c r="AG17" s="90" t="s">
        <v>251</v>
      </c>
      <c r="AH17" s="84" t="s">
        <v>342</v>
      </c>
      <c r="AI17" s="95"/>
      <c r="AJ17" s="95"/>
      <c r="AK17" s="94"/>
      <c r="AL17" s="305" t="s">
        <v>258</v>
      </c>
      <c r="AM17" s="306"/>
      <c r="AN17" s="307" t="s">
        <v>274</v>
      </c>
      <c r="AO17" s="308"/>
      <c r="AP17" s="309"/>
      <c r="AQ17" s="310"/>
      <c r="AR17" s="310"/>
      <c r="AS17" s="310"/>
      <c r="AT17" s="310"/>
      <c r="AU17" s="310"/>
      <c r="AV17" s="310"/>
      <c r="AW17" s="310"/>
      <c r="AX17" s="310"/>
      <c r="AY17" s="310"/>
      <c r="AZ17" s="310"/>
      <c r="BA17" s="310"/>
      <c r="BB17" s="310"/>
      <c r="BC17" s="310"/>
      <c r="BD17" s="310"/>
      <c r="BE17" s="310"/>
      <c r="BF17" s="310"/>
      <c r="BG17" s="87"/>
    </row>
    <row r="18" spans="1:59" x14ac:dyDescent="0.25">
      <c r="A18" s="7" t="s">
        <v>269</v>
      </c>
      <c r="B18" s="7" t="s">
        <v>1</v>
      </c>
      <c r="C18" s="7"/>
      <c r="D18" s="7"/>
      <c r="E18" s="92"/>
      <c r="F18" s="92"/>
      <c r="G18" s="91" t="s">
        <v>251</v>
      </c>
      <c r="H18" s="84" t="s">
        <v>341</v>
      </c>
      <c r="I18" s="95"/>
      <c r="J18" s="95"/>
      <c r="K18" s="95"/>
      <c r="L18" s="95"/>
      <c r="M18" s="94"/>
      <c r="N18" s="301" t="s">
        <v>259</v>
      </c>
      <c r="O18" s="313"/>
      <c r="P18" s="309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1"/>
      <c r="AG18" s="90" t="s">
        <v>251</v>
      </c>
      <c r="AH18" s="84" t="s">
        <v>341</v>
      </c>
      <c r="AI18" s="95"/>
      <c r="AJ18" s="95"/>
      <c r="AK18" s="95"/>
      <c r="AL18" s="95"/>
      <c r="AM18" s="94"/>
      <c r="AN18" s="301" t="s">
        <v>259</v>
      </c>
      <c r="AO18" s="313"/>
      <c r="AP18" s="309"/>
      <c r="AQ18" s="310"/>
      <c r="AR18" s="310"/>
      <c r="AS18" s="310"/>
      <c r="AT18" s="310"/>
      <c r="AU18" s="310"/>
      <c r="AV18" s="310"/>
      <c r="AW18" s="310"/>
      <c r="AX18" s="310"/>
      <c r="AY18" s="310"/>
      <c r="AZ18" s="310"/>
      <c r="BA18" s="310"/>
      <c r="BB18" s="310"/>
      <c r="BC18" s="310"/>
      <c r="BD18" s="310"/>
      <c r="BE18" s="310"/>
      <c r="BF18" s="310"/>
      <c r="BG18" s="87"/>
    </row>
    <row r="19" spans="1:59" x14ac:dyDescent="0.25">
      <c r="A19" s="7"/>
      <c r="B19" s="7"/>
      <c r="C19" s="7"/>
      <c r="D19" s="7"/>
      <c r="E19" s="92"/>
      <c r="F19" s="93"/>
      <c r="G19" s="87"/>
      <c r="H19" s="87"/>
      <c r="I19" s="87"/>
      <c r="J19" s="87"/>
      <c r="K19" s="87"/>
      <c r="L19" s="92"/>
      <c r="M19" s="92"/>
      <c r="N19" s="92"/>
      <c r="O19" s="92"/>
      <c r="P19" s="92"/>
      <c r="Q19" s="92" t="s">
        <v>227</v>
      </c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3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 t="s">
        <v>227</v>
      </c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</row>
    <row r="20" spans="1:59" x14ac:dyDescent="0.25">
      <c r="A20" s="7"/>
      <c r="B20" s="7"/>
      <c r="C20" s="7"/>
      <c r="D20" s="7"/>
      <c r="E20" s="92"/>
      <c r="F20" s="93"/>
      <c r="G20" s="89" t="s">
        <v>227</v>
      </c>
      <c r="H20" s="87"/>
      <c r="I20" s="87"/>
      <c r="J20" s="87"/>
      <c r="K20" s="87"/>
      <c r="L20" s="92"/>
      <c r="M20" s="92"/>
      <c r="N20" s="92"/>
      <c r="O20" s="92"/>
      <c r="P20" s="92"/>
      <c r="Q20" s="92"/>
      <c r="R20" s="92" t="s">
        <v>227</v>
      </c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3"/>
      <c r="AG20" s="89" t="s">
        <v>227</v>
      </c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 t="s">
        <v>227</v>
      </c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</row>
    <row r="21" spans="1:59" x14ac:dyDescent="0.25">
      <c r="A21" s="7"/>
      <c r="B21" s="7"/>
      <c r="C21" s="7"/>
      <c r="D21" s="7"/>
      <c r="E21" s="92"/>
      <c r="F21" s="93"/>
      <c r="G21" s="87"/>
      <c r="H21" s="87"/>
      <c r="I21" s="87"/>
      <c r="J21" s="87"/>
      <c r="K21" s="87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3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</row>
    <row r="22" spans="1:59" x14ac:dyDescent="0.25">
      <c r="A22" s="7" t="s">
        <v>270</v>
      </c>
      <c r="B22" s="7" t="s">
        <v>1</v>
      </c>
      <c r="C22" s="7"/>
      <c r="D22" s="7"/>
      <c r="E22" s="92"/>
      <c r="F22" s="92"/>
      <c r="G22" s="91" t="s">
        <v>251</v>
      </c>
      <c r="H22" s="84" t="s">
        <v>337</v>
      </c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4"/>
      <c r="T22" s="305" t="s">
        <v>260</v>
      </c>
      <c r="U22" s="306"/>
      <c r="V22" s="307" t="s">
        <v>274</v>
      </c>
      <c r="W22" s="308"/>
      <c r="X22" s="309"/>
      <c r="Y22" s="310"/>
      <c r="Z22" s="310"/>
      <c r="AA22" s="310"/>
      <c r="AB22" s="310"/>
      <c r="AC22" s="310"/>
      <c r="AD22" s="310"/>
      <c r="AE22" s="310"/>
      <c r="AF22" s="311"/>
      <c r="AG22" s="90" t="s">
        <v>251</v>
      </c>
      <c r="AH22" s="84" t="s">
        <v>337</v>
      </c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4"/>
      <c r="AT22" s="305" t="s">
        <v>260</v>
      </c>
      <c r="AU22" s="306"/>
      <c r="AV22" s="307" t="s">
        <v>274</v>
      </c>
      <c r="AW22" s="308"/>
      <c r="AX22" s="309"/>
      <c r="AY22" s="310"/>
      <c r="AZ22" s="310"/>
      <c r="BA22" s="310"/>
      <c r="BB22" s="310"/>
      <c r="BC22" s="310"/>
      <c r="BD22" s="310"/>
      <c r="BE22" s="310"/>
      <c r="BF22" s="310"/>
      <c r="BG22" s="87"/>
    </row>
    <row r="23" spans="1:59" x14ac:dyDescent="0.25">
      <c r="A23" s="7" t="s">
        <v>271</v>
      </c>
      <c r="B23" s="7" t="s">
        <v>1</v>
      </c>
      <c r="C23" s="7"/>
      <c r="D23" s="7"/>
      <c r="E23" s="92"/>
      <c r="F23" s="92"/>
      <c r="G23" s="91" t="s">
        <v>251</v>
      </c>
      <c r="H23" s="84" t="s">
        <v>338</v>
      </c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4"/>
      <c r="V23" s="305" t="s">
        <v>261</v>
      </c>
      <c r="W23" s="306"/>
      <c r="X23" s="307" t="s">
        <v>274</v>
      </c>
      <c r="Y23" s="308"/>
      <c r="Z23" s="309"/>
      <c r="AA23" s="310"/>
      <c r="AB23" s="310"/>
      <c r="AC23" s="310"/>
      <c r="AD23" s="310"/>
      <c r="AE23" s="310"/>
      <c r="AF23" s="311"/>
      <c r="AG23" s="90" t="s">
        <v>251</v>
      </c>
      <c r="AH23" s="84" t="s">
        <v>338</v>
      </c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4"/>
      <c r="AV23" s="305" t="s">
        <v>261</v>
      </c>
      <c r="AW23" s="306"/>
      <c r="AX23" s="307" t="s">
        <v>274</v>
      </c>
      <c r="AY23" s="308"/>
      <c r="AZ23" s="309"/>
      <c r="BA23" s="310"/>
      <c r="BB23" s="310"/>
      <c r="BC23" s="310"/>
      <c r="BD23" s="310"/>
      <c r="BE23" s="310"/>
      <c r="BF23" s="310"/>
      <c r="BG23" s="87"/>
    </row>
    <row r="24" spans="1:59" x14ac:dyDescent="0.25">
      <c r="A24" s="7" t="s">
        <v>272</v>
      </c>
      <c r="B24" s="7" t="s">
        <v>1</v>
      </c>
      <c r="C24" s="7"/>
      <c r="D24" s="7"/>
      <c r="E24" s="92"/>
      <c r="F24" s="92"/>
      <c r="G24" s="91" t="s">
        <v>251</v>
      </c>
      <c r="H24" s="84" t="s">
        <v>339</v>
      </c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4"/>
      <c r="X24" s="305" t="s">
        <v>262</v>
      </c>
      <c r="Y24" s="306"/>
      <c r="Z24" s="307" t="s">
        <v>274</v>
      </c>
      <c r="AA24" s="308"/>
      <c r="AB24" s="309"/>
      <c r="AC24" s="310"/>
      <c r="AD24" s="310"/>
      <c r="AE24" s="310"/>
      <c r="AF24" s="311"/>
      <c r="AG24" s="90" t="s">
        <v>251</v>
      </c>
      <c r="AH24" s="84" t="s">
        <v>339</v>
      </c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4"/>
      <c r="AX24" s="305" t="s">
        <v>262</v>
      </c>
      <c r="AY24" s="306"/>
      <c r="AZ24" s="307" t="s">
        <v>274</v>
      </c>
      <c r="BA24" s="308"/>
      <c r="BB24" s="309"/>
      <c r="BC24" s="310"/>
      <c r="BD24" s="310"/>
      <c r="BE24" s="310"/>
      <c r="BF24" s="310"/>
      <c r="BG24" s="87"/>
    </row>
    <row r="25" spans="1:59" x14ac:dyDescent="0.25">
      <c r="A25" s="7" t="s">
        <v>273</v>
      </c>
      <c r="B25" s="7" t="s">
        <v>1</v>
      </c>
      <c r="C25" s="7"/>
      <c r="D25" s="7"/>
      <c r="E25" s="92"/>
      <c r="F25" s="92"/>
      <c r="G25" s="91" t="s">
        <v>251</v>
      </c>
      <c r="H25" s="84" t="s">
        <v>340</v>
      </c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4"/>
      <c r="Z25" s="301" t="s">
        <v>263</v>
      </c>
      <c r="AA25" s="313"/>
      <c r="AB25" s="307" t="s">
        <v>274</v>
      </c>
      <c r="AC25" s="308"/>
      <c r="AD25" s="309"/>
      <c r="AE25" s="310"/>
      <c r="AF25" s="311"/>
      <c r="AG25" s="90" t="s">
        <v>251</v>
      </c>
      <c r="AH25" s="84" t="s">
        <v>340</v>
      </c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4"/>
      <c r="AZ25" s="301" t="s">
        <v>263</v>
      </c>
      <c r="BA25" s="313"/>
      <c r="BB25" s="307" t="s">
        <v>274</v>
      </c>
      <c r="BC25" s="308"/>
      <c r="BD25" s="309"/>
      <c r="BE25" s="310"/>
      <c r="BF25" s="310"/>
      <c r="BG25" s="87"/>
    </row>
    <row r="26" spans="1:59" x14ac:dyDescent="0.25">
      <c r="A26" s="7"/>
      <c r="B26" s="7"/>
      <c r="C26" s="7"/>
      <c r="D26" s="7"/>
      <c r="E26" s="92"/>
      <c r="F26" s="92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</row>
    <row r="27" spans="1:59" x14ac:dyDescent="0.25">
      <c r="A27" s="7"/>
      <c r="B27" s="7"/>
      <c r="C27" s="7"/>
      <c r="D27" s="7"/>
      <c r="E27" s="92"/>
      <c r="F27" s="92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</row>
    <row r="28" spans="1:59" ht="15.75" x14ac:dyDescent="0.25">
      <c r="A28" s="34" t="s">
        <v>290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</row>
    <row r="29" spans="1:59" ht="15.75" x14ac:dyDescent="0.25">
      <c r="A29" s="3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</row>
    <row r="30" spans="1:59" x14ac:dyDescent="0.25">
      <c r="A30" s="7" t="s">
        <v>1</v>
      </c>
      <c r="B30" s="7"/>
      <c r="C30" s="7" t="s">
        <v>278</v>
      </c>
      <c r="D30" s="7"/>
      <c r="E30" s="314" t="s">
        <v>250</v>
      </c>
      <c r="F30" s="315"/>
      <c r="G30" s="25" t="s">
        <v>279</v>
      </c>
      <c r="H30" s="314" t="s">
        <v>256</v>
      </c>
      <c r="I30" s="315"/>
      <c r="J30" s="314" t="s">
        <v>257</v>
      </c>
      <c r="K30" s="315"/>
      <c r="L30" s="314" t="s">
        <v>258</v>
      </c>
      <c r="M30" s="315"/>
      <c r="N30" s="314" t="s">
        <v>259</v>
      </c>
      <c r="O30" s="315"/>
      <c r="P30" s="7"/>
      <c r="Q30" s="7" t="s">
        <v>227</v>
      </c>
      <c r="R30" s="7" t="s">
        <v>227</v>
      </c>
      <c r="S30" s="7"/>
      <c r="T30" s="314" t="s">
        <v>260</v>
      </c>
      <c r="U30" s="315"/>
      <c r="V30" s="314" t="s">
        <v>261</v>
      </c>
      <c r="W30" s="315"/>
      <c r="X30" s="314" t="s">
        <v>262</v>
      </c>
      <c r="Y30" s="315"/>
      <c r="Z30" s="314" t="s">
        <v>263</v>
      </c>
      <c r="AA30" s="315"/>
      <c r="AB30" s="316" t="s">
        <v>274</v>
      </c>
      <c r="AC30" s="317"/>
      <c r="AD30" s="318"/>
      <c r="AE30" s="314" t="s">
        <v>250</v>
      </c>
      <c r="AF30" s="315"/>
      <c r="AG30" s="25" t="s">
        <v>279</v>
      </c>
      <c r="AH30" s="314" t="s">
        <v>256</v>
      </c>
      <c r="AI30" s="315"/>
      <c r="AJ30" s="314" t="s">
        <v>257</v>
      </c>
      <c r="AK30" s="315"/>
      <c r="AL30" s="314" t="s">
        <v>258</v>
      </c>
      <c r="AM30" s="315"/>
      <c r="AN30" s="314" t="s">
        <v>259</v>
      </c>
      <c r="AO30" s="315"/>
      <c r="AP30" s="7"/>
      <c r="AQ30" s="7" t="s">
        <v>227</v>
      </c>
      <c r="AR30" s="7" t="s">
        <v>227</v>
      </c>
      <c r="AS30" s="7"/>
      <c r="AT30" s="314" t="s">
        <v>260</v>
      </c>
      <c r="AU30" s="315"/>
      <c r="AV30" s="314" t="s">
        <v>261</v>
      </c>
      <c r="AW30" s="315"/>
      <c r="AX30" s="314" t="s">
        <v>262</v>
      </c>
      <c r="AY30" s="315"/>
      <c r="AZ30" s="314" t="s">
        <v>263</v>
      </c>
      <c r="BA30" s="315"/>
      <c r="BB30" s="316" t="s">
        <v>274</v>
      </c>
      <c r="BC30" s="317"/>
      <c r="BD30" s="318"/>
      <c r="BE30" s="7"/>
      <c r="BF30" s="7"/>
      <c r="BG30" s="7"/>
    </row>
    <row r="31" spans="1:59" x14ac:dyDescent="0.25">
      <c r="A31" s="7"/>
      <c r="B31" s="7"/>
      <c r="C31" s="7" t="s">
        <v>277</v>
      </c>
      <c r="D31" s="7"/>
      <c r="E31" s="319" t="s">
        <v>283</v>
      </c>
      <c r="F31" s="319"/>
      <c r="G31" s="22" t="s">
        <v>284</v>
      </c>
      <c r="H31" s="22"/>
      <c r="I31" s="22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7"/>
      <c r="AC31" s="7"/>
      <c r="AD31" s="7"/>
      <c r="AE31" s="319" t="s">
        <v>283</v>
      </c>
      <c r="AF31" s="319"/>
      <c r="AG31" s="22" t="s">
        <v>284</v>
      </c>
      <c r="AH31" s="22"/>
      <c r="AI31" s="22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7"/>
      <c r="BC31" s="7"/>
      <c r="BD31" s="7"/>
      <c r="BE31" s="7"/>
      <c r="BF31" s="7"/>
      <c r="BG31" s="7"/>
    </row>
    <row r="32" spans="1:59" x14ac:dyDescent="0.25">
      <c r="A32" s="7"/>
      <c r="B32" s="7"/>
      <c r="C32" s="7"/>
      <c r="D32" s="7"/>
      <c r="E32" s="21"/>
      <c r="F32" s="21"/>
      <c r="G32" s="7"/>
      <c r="H32" s="21"/>
      <c r="I32" s="21"/>
      <c r="J32" s="21"/>
      <c r="K32" s="21"/>
      <c r="L32" s="21"/>
      <c r="M32" s="21"/>
      <c r="N32" s="21"/>
      <c r="O32" s="21"/>
      <c r="P32" s="7"/>
      <c r="Q32" s="21"/>
      <c r="R32" s="21"/>
      <c r="S32" s="7"/>
      <c r="T32" s="21"/>
      <c r="U32" s="21"/>
      <c r="V32" s="21"/>
      <c r="W32" s="21"/>
      <c r="X32" s="21"/>
      <c r="Y32" s="21"/>
      <c r="Z32" s="21"/>
      <c r="AA32" s="21"/>
      <c r="AB32" s="7"/>
      <c r="AC32" s="7"/>
      <c r="AD32" s="7"/>
      <c r="AE32" s="21"/>
      <c r="AF32" s="21"/>
      <c r="AG32" s="7"/>
      <c r="AH32" s="21"/>
      <c r="AI32" s="21"/>
      <c r="AJ32" s="21"/>
      <c r="AK32" s="21"/>
      <c r="AL32" s="21"/>
      <c r="AM32" s="21"/>
      <c r="AN32" s="21"/>
      <c r="AO32" s="21"/>
      <c r="AP32" s="7"/>
      <c r="AQ32" s="21"/>
      <c r="AR32" s="21"/>
      <c r="AS32" s="7"/>
      <c r="AT32" s="21"/>
      <c r="AU32" s="21"/>
      <c r="AV32" s="21"/>
      <c r="AW32" s="21"/>
      <c r="AX32" s="21"/>
      <c r="AY32" s="21"/>
      <c r="AZ32" s="21"/>
      <c r="BA32" s="21"/>
      <c r="BB32" s="7"/>
      <c r="BC32" s="7"/>
      <c r="BD32" s="7"/>
      <c r="BE32" s="7"/>
      <c r="BF32" s="7"/>
      <c r="BG32" s="7"/>
    </row>
    <row r="33" spans="1:59" x14ac:dyDescent="0.25">
      <c r="A33" s="7" t="s">
        <v>10</v>
      </c>
      <c r="B33" s="7"/>
      <c r="C33" s="7" t="s">
        <v>278</v>
      </c>
      <c r="D33" s="7"/>
      <c r="E33" s="25" t="s">
        <v>279</v>
      </c>
      <c r="F33" s="24" t="s">
        <v>250</v>
      </c>
      <c r="G33" s="86" t="s">
        <v>251</v>
      </c>
      <c r="H33" s="320" t="s">
        <v>279</v>
      </c>
      <c r="I33" s="321"/>
      <c r="J33" s="321"/>
      <c r="K33" s="321"/>
      <c r="L33" s="321"/>
      <c r="M33" s="321"/>
      <c r="N33" s="321"/>
      <c r="O33" s="321"/>
      <c r="P33" s="321"/>
      <c r="Q33" s="321"/>
      <c r="R33" s="321"/>
      <c r="S33" s="322"/>
      <c r="T33" s="314" t="s">
        <v>252</v>
      </c>
      <c r="U33" s="315"/>
      <c r="V33" s="316" t="s">
        <v>274</v>
      </c>
      <c r="W33" s="318"/>
      <c r="X33" s="320" t="s">
        <v>279</v>
      </c>
      <c r="Y33" s="321"/>
      <c r="Z33" s="321"/>
      <c r="AA33" s="321"/>
      <c r="AB33" s="321"/>
      <c r="AC33" s="321"/>
      <c r="AD33" s="321"/>
      <c r="AE33" s="322"/>
      <c r="AF33" s="24" t="s">
        <v>250</v>
      </c>
      <c r="AG33" s="86" t="s">
        <v>251</v>
      </c>
      <c r="AH33" s="320" t="s">
        <v>279</v>
      </c>
      <c r="AI33" s="321"/>
      <c r="AJ33" s="321"/>
      <c r="AK33" s="321"/>
      <c r="AL33" s="321"/>
      <c r="AM33" s="321"/>
      <c r="AN33" s="321"/>
      <c r="AO33" s="321"/>
      <c r="AP33" s="321"/>
      <c r="AQ33" s="321"/>
      <c r="AR33" s="321"/>
      <c r="AS33" s="322"/>
      <c r="AT33" s="314" t="s">
        <v>252</v>
      </c>
      <c r="AU33" s="315"/>
      <c r="AV33" s="316" t="s">
        <v>274</v>
      </c>
      <c r="AW33" s="318"/>
      <c r="AX33" s="320" t="s">
        <v>279</v>
      </c>
      <c r="AY33" s="321"/>
      <c r="AZ33" s="321"/>
      <c r="BA33" s="321"/>
      <c r="BB33" s="321"/>
      <c r="BC33" s="321"/>
      <c r="BD33" s="322"/>
      <c r="BE33" s="7"/>
      <c r="BF33" s="7"/>
      <c r="BG33" s="7"/>
    </row>
    <row r="34" spans="1:59" x14ac:dyDescent="0.25">
      <c r="A34" s="7"/>
      <c r="B34" s="7"/>
      <c r="C34" s="7" t="s">
        <v>277</v>
      </c>
      <c r="D34" s="7"/>
      <c r="E34" s="319" t="s">
        <v>282</v>
      </c>
      <c r="F34" s="319"/>
      <c r="G34" s="22" t="s">
        <v>281</v>
      </c>
      <c r="H34" s="23"/>
      <c r="I34" s="21"/>
      <c r="J34" s="21"/>
      <c r="K34" s="21"/>
      <c r="L34" s="21"/>
      <c r="M34" s="21"/>
      <c r="N34" s="21"/>
      <c r="O34" s="21"/>
      <c r="P34" s="7"/>
      <c r="Q34" s="21"/>
      <c r="R34" s="21"/>
      <c r="S34" s="7"/>
      <c r="T34" s="319" t="s">
        <v>283</v>
      </c>
      <c r="U34" s="319"/>
      <c r="V34" s="22" t="s">
        <v>285</v>
      </c>
      <c r="W34" s="22"/>
      <c r="X34" s="21"/>
      <c r="Y34" s="21"/>
      <c r="Z34" s="21"/>
      <c r="AA34" s="21"/>
      <c r="AB34" s="7"/>
      <c r="AC34" s="7"/>
      <c r="AD34" s="7"/>
      <c r="AE34" s="22"/>
      <c r="AF34" s="22"/>
      <c r="AG34" s="22" t="s">
        <v>281</v>
      </c>
      <c r="AH34" s="23"/>
      <c r="AI34" s="21"/>
      <c r="AJ34" s="21"/>
      <c r="AK34" s="21"/>
      <c r="AL34" s="21"/>
      <c r="AM34" s="21"/>
      <c r="AN34" s="21"/>
      <c r="AO34" s="21"/>
      <c r="AP34" s="7"/>
      <c r="AQ34" s="21"/>
      <c r="AR34" s="21"/>
      <c r="AS34" s="7"/>
      <c r="AT34" s="319" t="s">
        <v>283</v>
      </c>
      <c r="AU34" s="319"/>
      <c r="AV34" s="22" t="s">
        <v>280</v>
      </c>
      <c r="AW34" s="22"/>
      <c r="AX34" s="21"/>
      <c r="AY34" s="21"/>
      <c r="AZ34" s="21"/>
      <c r="BA34" s="21"/>
      <c r="BB34" s="7"/>
      <c r="BC34" s="7"/>
      <c r="BD34" s="7"/>
      <c r="BE34" s="7"/>
      <c r="BF34" s="7"/>
      <c r="BG34" s="7"/>
    </row>
    <row r="35" spans="1:59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</row>
    <row r="36" spans="1:5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</row>
    <row r="37" spans="1:59" ht="15.75" x14ac:dyDescent="0.25">
      <c r="A37" s="34" t="s">
        <v>292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</row>
    <row r="38" spans="1:59" x14ac:dyDescent="0.25">
      <c r="A38" s="7"/>
      <c r="B38" s="7"/>
      <c r="C38" s="7"/>
      <c r="D38" s="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</row>
    <row r="39" spans="1:59" x14ac:dyDescent="0.25">
      <c r="A39" s="7" t="s">
        <v>1</v>
      </c>
      <c r="B39" s="7"/>
      <c r="C39" s="28" t="s">
        <v>286</v>
      </c>
      <c r="D39" s="7"/>
      <c r="E39" s="323" t="s">
        <v>250</v>
      </c>
      <c r="F39" s="324"/>
      <c r="G39" s="325" t="s">
        <v>250</v>
      </c>
      <c r="H39" s="326"/>
      <c r="I39" s="84" t="s">
        <v>279</v>
      </c>
      <c r="J39" s="301" t="s">
        <v>256</v>
      </c>
      <c r="K39" s="313"/>
      <c r="L39" s="301" t="s">
        <v>257</v>
      </c>
      <c r="M39" s="313"/>
      <c r="N39" s="301" t="s">
        <v>258</v>
      </c>
      <c r="O39" s="313"/>
      <c r="P39" s="301" t="s">
        <v>259</v>
      </c>
      <c r="Q39" s="313"/>
      <c r="R39" s="87"/>
      <c r="S39" s="87" t="s">
        <v>227</v>
      </c>
      <c r="T39" s="87" t="s">
        <v>227</v>
      </c>
      <c r="U39" s="87"/>
      <c r="V39" s="301" t="s">
        <v>260</v>
      </c>
      <c r="W39" s="313"/>
      <c r="X39" s="301" t="s">
        <v>261</v>
      </c>
      <c r="Y39" s="313"/>
      <c r="Z39" s="301" t="s">
        <v>262</v>
      </c>
      <c r="AA39" s="313"/>
      <c r="AB39" s="301" t="s">
        <v>263</v>
      </c>
      <c r="AC39" s="313"/>
      <c r="AD39" s="307" t="s">
        <v>274</v>
      </c>
      <c r="AE39" s="328"/>
      <c r="AF39" s="308"/>
      <c r="AG39" s="301" t="s">
        <v>250</v>
      </c>
      <c r="AH39" s="313"/>
      <c r="AI39" s="96" t="s">
        <v>279</v>
      </c>
      <c r="AJ39" s="301" t="s">
        <v>256</v>
      </c>
      <c r="AK39" s="313"/>
      <c r="AL39" s="301" t="s">
        <v>257</v>
      </c>
      <c r="AM39" s="313"/>
      <c r="AN39" s="301" t="s">
        <v>258</v>
      </c>
      <c r="AO39" s="313"/>
      <c r="AP39" s="301" t="s">
        <v>259</v>
      </c>
      <c r="AQ39" s="313"/>
      <c r="AR39" s="87"/>
      <c r="AS39" s="87" t="s">
        <v>227</v>
      </c>
      <c r="AT39" s="87" t="s">
        <v>227</v>
      </c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</row>
    <row r="40" spans="1:59" x14ac:dyDescent="0.25">
      <c r="A40" s="7"/>
      <c r="B40" s="7"/>
      <c r="C40" s="27" t="s">
        <v>310</v>
      </c>
      <c r="D40" s="26"/>
      <c r="E40" s="327" t="s">
        <v>283</v>
      </c>
      <c r="F40" s="327"/>
      <c r="G40" s="327" t="s">
        <v>283</v>
      </c>
      <c r="H40" s="327"/>
      <c r="I40" s="97" t="s">
        <v>284</v>
      </c>
      <c r="J40" s="97"/>
      <c r="K40" s="97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87"/>
      <c r="AE40" s="87"/>
      <c r="AF40" s="87"/>
      <c r="AG40" s="327" t="s">
        <v>283</v>
      </c>
      <c r="AH40" s="327"/>
      <c r="AI40" s="97" t="s">
        <v>288</v>
      </c>
      <c r="AJ40" s="97"/>
      <c r="AK40" s="97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</row>
    <row r="41" spans="1:59" x14ac:dyDescent="0.25">
      <c r="A41" s="7"/>
      <c r="B41" s="7"/>
      <c r="C41" s="28" t="s">
        <v>287</v>
      </c>
      <c r="D41" s="7"/>
      <c r="E41" s="301" t="s">
        <v>250</v>
      </c>
      <c r="F41" s="313"/>
      <c r="G41" s="84" t="s">
        <v>279</v>
      </c>
      <c r="H41" s="301" t="s">
        <v>256</v>
      </c>
      <c r="I41" s="313"/>
      <c r="J41" s="301" t="s">
        <v>257</v>
      </c>
      <c r="K41" s="313"/>
      <c r="L41" s="323"/>
      <c r="M41" s="324"/>
      <c r="N41" s="325" t="s">
        <v>259</v>
      </c>
      <c r="O41" s="326"/>
      <c r="P41" s="87"/>
      <c r="Q41" s="87" t="s">
        <v>227</v>
      </c>
      <c r="R41" s="87" t="s">
        <v>227</v>
      </c>
      <c r="S41" s="87"/>
      <c r="T41" s="301" t="s">
        <v>260</v>
      </c>
      <c r="U41" s="313"/>
      <c r="V41" s="301" t="s">
        <v>261</v>
      </c>
      <c r="W41" s="313"/>
      <c r="X41" s="301" t="s">
        <v>262</v>
      </c>
      <c r="Y41" s="313"/>
      <c r="Z41" s="301" t="s">
        <v>263</v>
      </c>
      <c r="AA41" s="313"/>
      <c r="AB41" s="307" t="s">
        <v>274</v>
      </c>
      <c r="AC41" s="328"/>
      <c r="AD41" s="308"/>
      <c r="AE41" s="301" t="s">
        <v>250</v>
      </c>
      <c r="AF41" s="313"/>
      <c r="AG41" s="84" t="s">
        <v>279</v>
      </c>
      <c r="AH41" s="301" t="s">
        <v>256</v>
      </c>
      <c r="AI41" s="313"/>
      <c r="AJ41" s="301" t="s">
        <v>257</v>
      </c>
      <c r="AK41" s="313"/>
      <c r="AL41" s="301" t="s">
        <v>258</v>
      </c>
      <c r="AM41" s="313"/>
      <c r="AN41" s="301" t="s">
        <v>259</v>
      </c>
      <c r="AO41" s="313"/>
      <c r="AP41" s="87"/>
      <c r="AQ41" s="87" t="s">
        <v>227</v>
      </c>
      <c r="AR41" s="87" t="s">
        <v>227</v>
      </c>
      <c r="AS41" s="87"/>
      <c r="AT41" s="301" t="s">
        <v>260</v>
      </c>
      <c r="AU41" s="313"/>
      <c r="AV41" s="301" t="s">
        <v>261</v>
      </c>
      <c r="AW41" s="313"/>
      <c r="AX41" s="301" t="s">
        <v>262</v>
      </c>
      <c r="AY41" s="313"/>
      <c r="AZ41" s="301" t="s">
        <v>263</v>
      </c>
      <c r="BA41" s="313"/>
      <c r="BB41" s="307" t="s">
        <v>274</v>
      </c>
      <c r="BC41" s="328"/>
      <c r="BD41" s="308"/>
      <c r="BE41" s="87"/>
      <c r="BF41" s="87"/>
      <c r="BG41" s="87"/>
    </row>
    <row r="42" spans="1:59" x14ac:dyDescent="0.25">
      <c r="A42" s="7"/>
      <c r="B42" s="7"/>
      <c r="C42" s="27" t="s">
        <v>311</v>
      </c>
      <c r="D42" s="26"/>
      <c r="E42" s="327" t="s">
        <v>283</v>
      </c>
      <c r="F42" s="327"/>
      <c r="G42" s="97" t="s">
        <v>284</v>
      </c>
      <c r="H42" s="97"/>
      <c r="I42" s="97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87"/>
      <c r="AC42" s="87"/>
      <c r="AD42" s="87"/>
      <c r="AE42" s="327" t="s">
        <v>283</v>
      </c>
      <c r="AF42" s="327"/>
      <c r="AG42" s="97" t="s">
        <v>284</v>
      </c>
      <c r="AH42" s="97"/>
      <c r="AI42" s="97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87"/>
      <c r="BC42" s="87"/>
      <c r="BD42" s="87"/>
      <c r="BE42" s="87"/>
      <c r="BF42" s="87"/>
      <c r="BG42" s="87"/>
    </row>
    <row r="43" spans="1:59" x14ac:dyDescent="0.25">
      <c r="A43" s="7"/>
      <c r="B43" s="7"/>
      <c r="C43" s="7"/>
      <c r="D43" s="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</row>
    <row r="44" spans="1:59" x14ac:dyDescent="0.25">
      <c r="A44" s="7" t="s">
        <v>10</v>
      </c>
      <c r="B44" s="7"/>
      <c r="C44" s="28" t="s">
        <v>286</v>
      </c>
      <c r="D44" s="7"/>
      <c r="E44" s="84" t="s">
        <v>279</v>
      </c>
      <c r="F44" s="99" t="s">
        <v>250</v>
      </c>
      <c r="G44" s="91" t="s">
        <v>251</v>
      </c>
      <c r="H44" s="329" t="s">
        <v>279</v>
      </c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1"/>
      <c r="T44" s="323" t="s">
        <v>252</v>
      </c>
      <c r="U44" s="324"/>
      <c r="V44" s="307" t="s">
        <v>274</v>
      </c>
      <c r="W44" s="308"/>
      <c r="X44" s="329" t="s">
        <v>279</v>
      </c>
      <c r="Y44" s="330"/>
      <c r="Z44" s="330"/>
      <c r="AA44" s="330"/>
      <c r="AB44" s="330"/>
      <c r="AC44" s="330"/>
      <c r="AD44" s="330"/>
      <c r="AE44" s="331"/>
      <c r="AF44" s="99" t="s">
        <v>250</v>
      </c>
      <c r="AG44" s="91" t="s">
        <v>251</v>
      </c>
      <c r="AH44" s="329" t="s">
        <v>279</v>
      </c>
      <c r="AI44" s="330"/>
      <c r="AJ44" s="330"/>
      <c r="AK44" s="330"/>
      <c r="AL44" s="330"/>
      <c r="AM44" s="330"/>
      <c r="AN44" s="330"/>
      <c r="AO44" s="330"/>
      <c r="AP44" s="330"/>
      <c r="AQ44" s="330"/>
      <c r="AR44" s="330"/>
      <c r="AS44" s="331"/>
      <c r="AT44" s="301" t="s">
        <v>252</v>
      </c>
      <c r="AU44" s="313"/>
      <c r="AV44" s="307" t="s">
        <v>274</v>
      </c>
      <c r="AW44" s="308"/>
      <c r="AX44" s="329" t="s">
        <v>279</v>
      </c>
      <c r="AY44" s="330"/>
      <c r="AZ44" s="330"/>
      <c r="BA44" s="330"/>
      <c r="BB44" s="330"/>
      <c r="BC44" s="330"/>
      <c r="BD44" s="331"/>
      <c r="BE44" s="87"/>
      <c r="BF44" s="87"/>
      <c r="BG44" s="87"/>
    </row>
    <row r="45" spans="1:59" x14ac:dyDescent="0.25">
      <c r="A45" s="7"/>
      <c r="B45" s="7"/>
      <c r="C45" s="27" t="s">
        <v>311</v>
      </c>
      <c r="D45" s="7"/>
      <c r="E45" s="327" t="s">
        <v>282</v>
      </c>
      <c r="F45" s="327"/>
      <c r="G45" s="97" t="s">
        <v>281</v>
      </c>
      <c r="H45" s="98"/>
      <c r="I45" s="100"/>
      <c r="J45" s="100"/>
      <c r="K45" s="100"/>
      <c r="L45" s="100"/>
      <c r="M45" s="100"/>
      <c r="N45" s="100"/>
      <c r="O45" s="100"/>
      <c r="P45" s="87"/>
      <c r="Q45" s="100"/>
      <c r="R45" s="100"/>
      <c r="S45" s="87"/>
      <c r="T45" s="327" t="s">
        <v>283</v>
      </c>
      <c r="U45" s="327"/>
      <c r="V45" s="97" t="s">
        <v>285</v>
      </c>
      <c r="W45" s="97"/>
      <c r="X45" s="100"/>
      <c r="Y45" s="100"/>
      <c r="Z45" s="100"/>
      <c r="AA45" s="100"/>
      <c r="AB45" s="87"/>
      <c r="AC45" s="87"/>
      <c r="AD45" s="87"/>
      <c r="AE45" s="97"/>
      <c r="AF45" s="97"/>
      <c r="AG45" s="97" t="s">
        <v>281</v>
      </c>
      <c r="AH45" s="98"/>
      <c r="AI45" s="100"/>
      <c r="AJ45" s="100"/>
      <c r="AK45" s="100"/>
      <c r="AL45" s="100"/>
      <c r="AM45" s="100"/>
      <c r="AN45" s="100"/>
      <c r="AO45" s="100"/>
      <c r="AP45" s="87"/>
      <c r="AQ45" s="100"/>
      <c r="AR45" s="100"/>
      <c r="AS45" s="87"/>
      <c r="AT45" s="327" t="s">
        <v>283</v>
      </c>
      <c r="AU45" s="327"/>
      <c r="AV45" s="97" t="s">
        <v>280</v>
      </c>
      <c r="AW45" s="97"/>
      <c r="AX45" s="100"/>
      <c r="AY45" s="100"/>
      <c r="AZ45" s="100"/>
      <c r="BA45" s="100"/>
      <c r="BB45" s="87"/>
      <c r="BC45" s="87"/>
      <c r="BD45" s="87"/>
      <c r="BE45" s="87"/>
      <c r="BF45" s="87"/>
      <c r="BG45" s="87"/>
    </row>
    <row r="46" spans="1:59" x14ac:dyDescent="0.25">
      <c r="A46" s="7"/>
      <c r="B46" s="7"/>
      <c r="C46" s="28" t="s">
        <v>287</v>
      </c>
      <c r="D46" s="7"/>
      <c r="E46" s="84" t="s">
        <v>279</v>
      </c>
      <c r="F46" s="101" t="s">
        <v>250</v>
      </c>
      <c r="G46" s="329" t="s">
        <v>279</v>
      </c>
      <c r="H46" s="330"/>
      <c r="I46" s="330"/>
      <c r="J46" s="330"/>
      <c r="K46" s="330"/>
      <c r="L46" s="330"/>
      <c r="M46" s="330"/>
      <c r="N46" s="330"/>
      <c r="O46" s="330"/>
      <c r="P46" s="330"/>
      <c r="Q46" s="330"/>
      <c r="R46" s="330"/>
      <c r="S46" s="330"/>
      <c r="T46" s="330"/>
      <c r="U46" s="330"/>
      <c r="V46" s="330"/>
      <c r="W46" s="330"/>
      <c r="X46" s="330"/>
      <c r="Y46" s="330"/>
      <c r="Z46" s="330"/>
      <c r="AA46" s="330"/>
      <c r="AB46" s="330"/>
      <c r="AC46" s="330"/>
      <c r="AD46" s="330"/>
      <c r="AE46" s="331"/>
      <c r="AF46" s="99" t="s">
        <v>250</v>
      </c>
      <c r="AG46" s="91" t="s">
        <v>251</v>
      </c>
      <c r="AH46" s="329" t="s">
        <v>279</v>
      </c>
      <c r="AI46" s="330"/>
      <c r="AJ46" s="330"/>
      <c r="AK46" s="330"/>
      <c r="AL46" s="330"/>
      <c r="AM46" s="330"/>
      <c r="AN46" s="330"/>
      <c r="AO46" s="330"/>
      <c r="AP46" s="330"/>
      <c r="AQ46" s="330"/>
      <c r="AR46" s="330"/>
      <c r="AS46" s="331"/>
      <c r="AT46" s="301" t="s">
        <v>252</v>
      </c>
      <c r="AU46" s="313"/>
      <c r="AV46" s="307" t="s">
        <v>274</v>
      </c>
      <c r="AW46" s="308"/>
      <c r="AX46" s="329" t="s">
        <v>279</v>
      </c>
      <c r="AY46" s="330"/>
      <c r="AZ46" s="330"/>
      <c r="BA46" s="330"/>
      <c r="BB46" s="330"/>
      <c r="BC46" s="330"/>
      <c r="BD46" s="331"/>
      <c r="BE46" s="87"/>
      <c r="BF46" s="87"/>
      <c r="BG46" s="87"/>
    </row>
    <row r="47" spans="1:59" x14ac:dyDescent="0.25">
      <c r="A47" s="7"/>
      <c r="B47" s="7"/>
      <c r="C47" s="27" t="s">
        <v>311</v>
      </c>
      <c r="D47" s="7"/>
      <c r="E47" s="97" t="s">
        <v>294</v>
      </c>
      <c r="F47" s="97"/>
      <c r="G47" s="97"/>
      <c r="H47" s="98"/>
      <c r="I47" s="100"/>
      <c r="J47" s="100"/>
      <c r="K47" s="100"/>
      <c r="L47" s="100"/>
      <c r="M47" s="100"/>
      <c r="N47" s="100"/>
      <c r="O47" s="100"/>
      <c r="P47" s="87"/>
      <c r="Q47" s="100"/>
      <c r="R47" s="100"/>
      <c r="S47" s="87"/>
      <c r="T47" s="97"/>
      <c r="U47" s="97"/>
      <c r="V47" s="97"/>
      <c r="W47" s="97"/>
      <c r="X47" s="100"/>
      <c r="Y47" s="100"/>
      <c r="Z47" s="100"/>
      <c r="AA47" s="100"/>
      <c r="AB47" s="87"/>
      <c r="AC47" s="87"/>
      <c r="AD47" s="87"/>
      <c r="AE47" s="97"/>
      <c r="AF47" s="97"/>
      <c r="AG47" s="97" t="s">
        <v>281</v>
      </c>
      <c r="AH47" s="98"/>
      <c r="AI47" s="100"/>
      <c r="AJ47" s="100"/>
      <c r="AK47" s="100"/>
      <c r="AL47" s="100"/>
      <c r="AM47" s="100"/>
      <c r="AN47" s="100"/>
      <c r="AO47" s="100"/>
      <c r="AP47" s="87"/>
      <c r="AQ47" s="100"/>
      <c r="AR47" s="100"/>
      <c r="AS47" s="87"/>
      <c r="AT47" s="327" t="s">
        <v>283</v>
      </c>
      <c r="AU47" s="327"/>
      <c r="AV47" s="97" t="s">
        <v>280</v>
      </c>
      <c r="AW47" s="97"/>
      <c r="AX47" s="100"/>
      <c r="AY47" s="100"/>
      <c r="AZ47" s="100"/>
      <c r="BA47" s="100"/>
      <c r="BB47" s="87"/>
      <c r="BC47" s="87"/>
      <c r="BD47" s="87"/>
      <c r="BE47" s="87"/>
      <c r="BF47" s="87"/>
      <c r="BG47" s="87"/>
    </row>
    <row r="48" spans="1:59" x14ac:dyDescent="0.25">
      <c r="A48" s="7"/>
      <c r="B48" s="7"/>
      <c r="C48" s="7"/>
      <c r="D48" s="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</row>
  </sheetData>
  <mergeCells count="159">
    <mergeCell ref="AT47:AU47"/>
    <mergeCell ref="AV44:AW44"/>
    <mergeCell ref="AX44:BD44"/>
    <mergeCell ref="E45:F45"/>
    <mergeCell ref="T45:U45"/>
    <mergeCell ref="AT45:AU45"/>
    <mergeCell ref="G46:AE46"/>
    <mergeCell ref="AH46:AS46"/>
    <mergeCell ref="AT46:AU46"/>
    <mergeCell ref="AV46:AW46"/>
    <mergeCell ref="AX46:BD46"/>
    <mergeCell ref="AZ41:BA41"/>
    <mergeCell ref="BB41:BD41"/>
    <mergeCell ref="E42:F42"/>
    <mergeCell ref="AE42:AF42"/>
    <mergeCell ref="H44:S44"/>
    <mergeCell ref="T44:U44"/>
    <mergeCell ref="V44:W44"/>
    <mergeCell ref="X44:AE44"/>
    <mergeCell ref="AH44:AS44"/>
    <mergeCell ref="AT44:AU44"/>
    <mergeCell ref="AJ41:AK41"/>
    <mergeCell ref="AL41:AM41"/>
    <mergeCell ref="AN41:AO41"/>
    <mergeCell ref="AT41:AU41"/>
    <mergeCell ref="AV41:AW41"/>
    <mergeCell ref="AX41:AY41"/>
    <mergeCell ref="V41:W41"/>
    <mergeCell ref="X41:Y41"/>
    <mergeCell ref="Z41:AA41"/>
    <mergeCell ref="AB41:AD41"/>
    <mergeCell ref="AE41:AF41"/>
    <mergeCell ref="AH41:AI41"/>
    <mergeCell ref="E41:F41"/>
    <mergeCell ref="H41:I41"/>
    <mergeCell ref="J41:K41"/>
    <mergeCell ref="L41:M41"/>
    <mergeCell ref="N41:O41"/>
    <mergeCell ref="T41:U41"/>
    <mergeCell ref="AG39:AH39"/>
    <mergeCell ref="AJ39:AK39"/>
    <mergeCell ref="AL39:AM39"/>
    <mergeCell ref="AN39:AO39"/>
    <mergeCell ref="AP39:AQ39"/>
    <mergeCell ref="E40:F40"/>
    <mergeCell ref="G40:H40"/>
    <mergeCell ref="AG40:AH40"/>
    <mergeCell ref="P39:Q39"/>
    <mergeCell ref="V39:W39"/>
    <mergeCell ref="X39:Y39"/>
    <mergeCell ref="Z39:AA39"/>
    <mergeCell ref="AB39:AC39"/>
    <mergeCell ref="AD39:AF39"/>
    <mergeCell ref="AV33:AW33"/>
    <mergeCell ref="AX33:BD33"/>
    <mergeCell ref="E34:F34"/>
    <mergeCell ref="T34:U34"/>
    <mergeCell ref="AT34:AU34"/>
    <mergeCell ref="E39:F39"/>
    <mergeCell ref="G39:H39"/>
    <mergeCell ref="J39:K39"/>
    <mergeCell ref="L39:M39"/>
    <mergeCell ref="N39:O39"/>
    <mergeCell ref="E31:F31"/>
    <mergeCell ref="AE31:AF31"/>
    <mergeCell ref="H33:S33"/>
    <mergeCell ref="T33:U33"/>
    <mergeCell ref="V33:W33"/>
    <mergeCell ref="X33:AE33"/>
    <mergeCell ref="AH33:AS33"/>
    <mergeCell ref="AT33:AU33"/>
    <mergeCell ref="AJ30:AK30"/>
    <mergeCell ref="AL30:AM30"/>
    <mergeCell ref="AN30:AO30"/>
    <mergeCell ref="AT30:AU30"/>
    <mergeCell ref="V30:W30"/>
    <mergeCell ref="X30:Y30"/>
    <mergeCell ref="Z30:AA30"/>
    <mergeCell ref="AB30:AD30"/>
    <mergeCell ref="AE30:AF30"/>
    <mergeCell ref="AH30:AI30"/>
    <mergeCell ref="E30:F30"/>
    <mergeCell ref="H30:I30"/>
    <mergeCell ref="J30:K30"/>
    <mergeCell ref="L30:M30"/>
    <mergeCell ref="N30:O30"/>
    <mergeCell ref="T30:U30"/>
    <mergeCell ref="Z25:AA25"/>
    <mergeCell ref="AB25:AC25"/>
    <mergeCell ref="AD25:AF25"/>
    <mergeCell ref="AZ25:BA25"/>
    <mergeCell ref="BB25:BC25"/>
    <mergeCell ref="AZ30:BA30"/>
    <mergeCell ref="BB30:BD30"/>
    <mergeCell ref="AV30:AW30"/>
    <mergeCell ref="AX30:AY30"/>
    <mergeCell ref="BD25:BF25"/>
    <mergeCell ref="X24:Y24"/>
    <mergeCell ref="Z24:AA24"/>
    <mergeCell ref="AB24:AF24"/>
    <mergeCell ref="AX24:AY24"/>
    <mergeCell ref="AZ24:BA24"/>
    <mergeCell ref="BB24:BF24"/>
    <mergeCell ref="V23:W23"/>
    <mergeCell ref="X23:Y23"/>
    <mergeCell ref="Z23:AF23"/>
    <mergeCell ref="AV23:AW23"/>
    <mergeCell ref="AX23:AY23"/>
    <mergeCell ref="AZ23:BF23"/>
    <mergeCell ref="N18:O18"/>
    <mergeCell ref="P18:AF18"/>
    <mergeCell ref="AN18:AO18"/>
    <mergeCell ref="AP18:BF18"/>
    <mergeCell ref="T22:U22"/>
    <mergeCell ref="V22:W22"/>
    <mergeCell ref="X22:AF22"/>
    <mergeCell ref="AT22:AU22"/>
    <mergeCell ref="AV22:AW22"/>
    <mergeCell ref="AX22:BF22"/>
    <mergeCell ref="L17:M17"/>
    <mergeCell ref="N17:O17"/>
    <mergeCell ref="P17:AF17"/>
    <mergeCell ref="AL17:AM17"/>
    <mergeCell ref="AN17:AO17"/>
    <mergeCell ref="AP17:BF17"/>
    <mergeCell ref="J16:K16"/>
    <mergeCell ref="L16:M16"/>
    <mergeCell ref="N16:AF16"/>
    <mergeCell ref="AJ16:AK16"/>
    <mergeCell ref="AL16:AM16"/>
    <mergeCell ref="AN16:BF16"/>
    <mergeCell ref="H15:I15"/>
    <mergeCell ref="J15:K15"/>
    <mergeCell ref="L15:AF15"/>
    <mergeCell ref="AH15:AI15"/>
    <mergeCell ref="AJ15:AK15"/>
    <mergeCell ref="AL15:BF15"/>
    <mergeCell ref="K7:O7"/>
    <mergeCell ref="P7:Q7"/>
    <mergeCell ref="R7:W7"/>
    <mergeCell ref="X7:Y7"/>
    <mergeCell ref="AE14:AF14"/>
    <mergeCell ref="X5:Y5"/>
    <mergeCell ref="Z5:AE5"/>
    <mergeCell ref="E6:J6"/>
    <mergeCell ref="K6:O6"/>
    <mergeCell ref="P6:Q6"/>
    <mergeCell ref="R6:W6"/>
    <mergeCell ref="X6:Y6"/>
    <mergeCell ref="Z6:AE6"/>
    <mergeCell ref="E3:I3"/>
    <mergeCell ref="J3:K3"/>
    <mergeCell ref="L3:Q3"/>
    <mergeCell ref="R3:S3"/>
    <mergeCell ref="E5:J5"/>
    <mergeCell ref="K5:O5"/>
    <mergeCell ref="P5:Q5"/>
    <mergeCell ref="R5:W5"/>
    <mergeCell ref="E14:F14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D2EB-48AA-4DA3-86CE-09F8F13536E8}">
  <sheetPr>
    <tabColor theme="4" tint="0.39997558519241921"/>
    <pageSetUpPr fitToPage="1"/>
  </sheetPr>
  <dimension ref="A1:BI379"/>
  <sheetViews>
    <sheetView tabSelected="1" topLeftCell="A66" workbookViewId="0">
      <selection activeCell="E86" sqref="E86"/>
    </sheetView>
  </sheetViews>
  <sheetFormatPr baseColWidth="10" defaultRowHeight="15" x14ac:dyDescent="0.25"/>
  <cols>
    <col min="3" max="3" width="11.42578125" customWidth="1"/>
    <col min="4" max="4" width="5.85546875" customWidth="1"/>
    <col min="5" max="59" width="3.5703125" customWidth="1"/>
  </cols>
  <sheetData>
    <row r="1" spans="1:59" ht="21" x14ac:dyDescent="0.35">
      <c r="A1" s="30" t="s">
        <v>289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29"/>
      <c r="BG1" s="29"/>
    </row>
    <row r="2" spans="1:59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</row>
    <row r="3" spans="1:59" ht="18.75" x14ac:dyDescent="0.3">
      <c r="A3" s="42" t="s">
        <v>254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</row>
    <row r="4" spans="1:59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</row>
    <row r="5" spans="1:59" ht="15.75" x14ac:dyDescent="0.25">
      <c r="A5" s="58" t="s">
        <v>313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</row>
    <row r="6" spans="1:59" x14ac:dyDescent="0.2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</row>
    <row r="7" spans="1:59" x14ac:dyDescent="0.25">
      <c r="A7" s="41"/>
      <c r="B7" s="41"/>
      <c r="C7" s="41"/>
      <c r="D7" s="41"/>
      <c r="E7" s="174" t="s">
        <v>562</v>
      </c>
      <c r="F7" s="347" t="s">
        <v>221</v>
      </c>
      <c r="G7" s="348"/>
      <c r="H7" s="348"/>
      <c r="I7" s="348"/>
      <c r="J7" s="348"/>
      <c r="K7" s="348"/>
      <c r="L7" s="349"/>
      <c r="M7" s="350" t="s">
        <v>576</v>
      </c>
      <c r="N7" s="35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</row>
    <row r="8" spans="1:59" x14ac:dyDescent="0.25">
      <c r="A8" s="41"/>
      <c r="B8" s="41"/>
      <c r="C8" s="41"/>
      <c r="D8" s="41"/>
      <c r="E8" s="154">
        <v>47</v>
      </c>
      <c r="F8" s="44">
        <v>46</v>
      </c>
      <c r="G8" s="45"/>
      <c r="H8" s="45"/>
      <c r="I8" s="45"/>
      <c r="J8" s="45"/>
      <c r="K8" s="45"/>
      <c r="L8" s="46">
        <v>40</v>
      </c>
      <c r="M8" s="44">
        <v>39</v>
      </c>
      <c r="N8" s="46">
        <v>38</v>
      </c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</row>
    <row r="9" spans="1:59" x14ac:dyDescent="0.25">
      <c r="A9" s="41"/>
      <c r="B9" s="41"/>
      <c r="C9" s="41"/>
      <c r="D9" s="41"/>
      <c r="E9" s="191" t="s">
        <v>563</v>
      </c>
      <c r="F9" s="341" t="s">
        <v>592</v>
      </c>
      <c r="G9" s="342"/>
      <c r="H9" s="342"/>
      <c r="I9" s="342"/>
      <c r="J9" s="342"/>
      <c r="K9" s="342"/>
      <c r="L9" s="343"/>
      <c r="M9" s="341" t="s">
        <v>593</v>
      </c>
      <c r="N9" s="343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</row>
    <row r="10" spans="1:59" x14ac:dyDescent="0.25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</row>
    <row r="11" spans="1:59" x14ac:dyDescent="0.25">
      <c r="A11" s="41"/>
      <c r="B11" s="41"/>
      <c r="C11" s="184"/>
      <c r="D11" s="183" t="s">
        <v>565</v>
      </c>
      <c r="E11" s="172">
        <v>0</v>
      </c>
      <c r="F11" s="173" t="s">
        <v>223</v>
      </c>
      <c r="G11" s="162"/>
      <c r="H11" s="171" t="s">
        <v>224</v>
      </c>
      <c r="I11" s="162"/>
      <c r="J11" s="162"/>
      <c r="K11" s="162"/>
      <c r="L11" s="163"/>
      <c r="M11" s="358" t="s">
        <v>223</v>
      </c>
      <c r="N11" s="359"/>
      <c r="O11" s="170" t="s">
        <v>224</v>
      </c>
      <c r="P11" s="164"/>
      <c r="Q11" s="164"/>
      <c r="R11" s="164"/>
      <c r="S11" s="164"/>
      <c r="T11" s="164"/>
      <c r="U11" s="165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</row>
    <row r="12" spans="1:59" x14ac:dyDescent="0.25">
      <c r="A12" s="41"/>
      <c r="B12" s="41"/>
      <c r="C12" s="184"/>
      <c r="D12" s="183" t="s">
        <v>566</v>
      </c>
      <c r="E12" s="172">
        <v>1</v>
      </c>
      <c r="F12" s="173" t="s">
        <v>225</v>
      </c>
      <c r="G12" s="162"/>
      <c r="H12" s="171" t="s">
        <v>228</v>
      </c>
      <c r="I12" s="162"/>
      <c r="J12" s="162"/>
      <c r="K12" s="162"/>
      <c r="L12" s="163"/>
      <c r="M12" s="358" t="s">
        <v>225</v>
      </c>
      <c r="N12" s="359"/>
      <c r="O12" s="170" t="s">
        <v>616</v>
      </c>
      <c r="P12" s="164"/>
      <c r="Q12" s="164"/>
      <c r="R12" s="164"/>
      <c r="S12" s="164"/>
      <c r="T12" s="164"/>
      <c r="U12" s="165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</row>
    <row r="13" spans="1:59" x14ac:dyDescent="0.25">
      <c r="A13" s="41"/>
      <c r="B13" s="41"/>
      <c r="C13" s="166"/>
      <c r="D13" s="166"/>
      <c r="E13" s="167"/>
      <c r="F13" s="173" t="s">
        <v>227</v>
      </c>
      <c r="G13" s="162"/>
      <c r="H13" s="171"/>
      <c r="I13" s="162"/>
      <c r="J13" s="162"/>
      <c r="K13" s="162"/>
      <c r="L13" s="163"/>
      <c r="M13" s="358" t="s">
        <v>233</v>
      </c>
      <c r="N13" s="359"/>
      <c r="O13" s="170" t="s">
        <v>238</v>
      </c>
      <c r="P13" s="164"/>
      <c r="Q13" s="164"/>
      <c r="R13" s="164"/>
      <c r="S13" s="164"/>
      <c r="T13" s="164"/>
      <c r="U13" s="165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</row>
    <row r="14" spans="1:59" x14ac:dyDescent="0.25">
      <c r="A14" s="41"/>
      <c r="B14" s="41"/>
      <c r="C14" s="166"/>
      <c r="D14" s="166"/>
      <c r="E14" s="167"/>
      <c r="F14" s="173" t="s">
        <v>226</v>
      </c>
      <c r="G14" s="162"/>
      <c r="H14" s="171" t="s">
        <v>229</v>
      </c>
      <c r="I14" s="162"/>
      <c r="J14" s="162"/>
      <c r="K14" s="162"/>
      <c r="L14" s="168"/>
      <c r="M14" s="358" t="s">
        <v>234</v>
      </c>
      <c r="N14" s="359"/>
      <c r="O14" s="170" t="s">
        <v>567</v>
      </c>
      <c r="P14" s="164"/>
      <c r="Q14" s="164"/>
      <c r="R14" s="164"/>
      <c r="S14" s="164"/>
      <c r="T14" s="164"/>
      <c r="U14" s="165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</row>
    <row r="15" spans="1:59" x14ac:dyDescent="0.25">
      <c r="A15" s="41"/>
      <c r="B15" s="41"/>
      <c r="C15" s="41"/>
      <c r="D15" s="41"/>
      <c r="E15" s="48"/>
      <c r="F15" s="173" t="s">
        <v>230</v>
      </c>
      <c r="G15" s="162"/>
      <c r="H15" s="171" t="s">
        <v>240</v>
      </c>
      <c r="I15" s="162"/>
      <c r="J15" s="162"/>
      <c r="K15" s="162"/>
      <c r="L15" s="163"/>
      <c r="M15" s="48"/>
      <c r="N15" s="49"/>
      <c r="O15" s="49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</row>
    <row r="16" spans="1:59" x14ac:dyDescent="0.25">
      <c r="A16" s="41"/>
      <c r="B16" s="41"/>
      <c r="C16" s="41"/>
      <c r="D16" s="41"/>
      <c r="E16" s="48"/>
      <c r="F16" s="173" t="s">
        <v>227</v>
      </c>
      <c r="G16" s="162"/>
      <c r="H16" s="171"/>
      <c r="I16" s="162"/>
      <c r="J16" s="162"/>
      <c r="K16" s="162"/>
      <c r="L16" s="163"/>
      <c r="M16" s="48"/>
      <c r="N16" s="49"/>
      <c r="O16" s="49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</row>
    <row r="17" spans="1:59" x14ac:dyDescent="0.25">
      <c r="A17" s="41"/>
      <c r="B17" s="41"/>
      <c r="C17" s="41"/>
      <c r="D17" s="41"/>
      <c r="E17" s="48"/>
      <c r="F17" s="173" t="s">
        <v>231</v>
      </c>
      <c r="G17" s="162"/>
      <c r="H17" s="171" t="s">
        <v>240</v>
      </c>
      <c r="I17" s="162"/>
      <c r="J17" s="162"/>
      <c r="K17" s="162"/>
      <c r="L17" s="163"/>
      <c r="M17" s="48"/>
      <c r="N17" s="49"/>
      <c r="O17" s="49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</row>
    <row r="18" spans="1:59" x14ac:dyDescent="0.25">
      <c r="A18" s="41"/>
      <c r="B18" s="41"/>
      <c r="C18" s="41"/>
      <c r="D18" s="41"/>
      <c r="E18" s="48"/>
      <c r="F18" s="173" t="s">
        <v>232</v>
      </c>
      <c r="G18" s="162"/>
      <c r="H18" s="171" t="s">
        <v>1</v>
      </c>
      <c r="I18" s="162"/>
      <c r="J18" s="162"/>
      <c r="K18" s="162"/>
      <c r="L18" s="163"/>
      <c r="M18" s="48"/>
      <c r="N18" s="49"/>
      <c r="O18" s="49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</row>
    <row r="19" spans="1:59" x14ac:dyDescent="0.25">
      <c r="A19" s="41"/>
      <c r="B19" s="41"/>
      <c r="C19" s="41"/>
      <c r="D19" s="41"/>
      <c r="E19" s="48"/>
      <c r="F19" s="167"/>
      <c r="G19" s="169"/>
      <c r="H19" s="169"/>
      <c r="I19" s="169"/>
      <c r="J19" s="169"/>
      <c r="K19" s="169"/>
      <c r="L19" s="167"/>
      <c r="M19" s="48"/>
      <c r="N19" s="49"/>
      <c r="O19" s="49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</row>
    <row r="20" spans="1:59" x14ac:dyDescent="0.25">
      <c r="A20" s="61" t="s">
        <v>265</v>
      </c>
      <c r="B20" s="61" t="s">
        <v>10</v>
      </c>
      <c r="C20" s="355" t="s">
        <v>568</v>
      </c>
      <c r="D20" s="356"/>
      <c r="E20" s="357"/>
      <c r="F20" s="352" t="s">
        <v>569</v>
      </c>
      <c r="G20" s="353"/>
      <c r="H20" s="353"/>
      <c r="I20" s="353"/>
      <c r="J20" s="353"/>
      <c r="K20" s="353"/>
      <c r="L20" s="354"/>
      <c r="M20" s="157" t="s">
        <v>568</v>
      </c>
      <c r="N20" s="49" t="s">
        <v>691</v>
      </c>
      <c r="O20" s="49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</row>
    <row r="21" spans="1:59" x14ac:dyDescent="0.25">
      <c r="A21" s="41"/>
      <c r="B21" s="41"/>
      <c r="C21" s="41"/>
      <c r="D21" s="41"/>
      <c r="E21" s="48"/>
      <c r="F21" s="167"/>
      <c r="G21" s="169"/>
      <c r="H21" s="169"/>
      <c r="I21" s="169"/>
      <c r="J21" s="169"/>
      <c r="K21" s="169"/>
      <c r="L21" s="167"/>
      <c r="M21" s="48"/>
      <c r="N21" s="49"/>
      <c r="O21" s="49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</row>
    <row r="22" spans="1:59" x14ac:dyDescent="0.25">
      <c r="A22" s="61" t="s">
        <v>265</v>
      </c>
      <c r="B22" s="61" t="s">
        <v>10</v>
      </c>
      <c r="C22" s="355" t="s">
        <v>568</v>
      </c>
      <c r="D22" s="356"/>
      <c r="E22" s="357"/>
      <c r="F22" s="352" t="s">
        <v>570</v>
      </c>
      <c r="G22" s="353"/>
      <c r="H22" s="353"/>
      <c r="I22" s="353"/>
      <c r="J22" s="353"/>
      <c r="K22" s="353"/>
      <c r="L22" s="354"/>
      <c r="M22" s="157" t="s">
        <v>568</v>
      </c>
      <c r="N22" s="49" t="s">
        <v>692</v>
      </c>
      <c r="O22" s="49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</row>
    <row r="23" spans="1:59" x14ac:dyDescent="0.25">
      <c r="A23" s="61" t="s">
        <v>578</v>
      </c>
      <c r="B23" s="61" t="s">
        <v>1</v>
      </c>
      <c r="C23" s="355" t="s">
        <v>568</v>
      </c>
      <c r="D23" s="356"/>
      <c r="E23" s="357"/>
      <c r="F23" s="352" t="s">
        <v>570</v>
      </c>
      <c r="G23" s="353"/>
      <c r="H23" s="353"/>
      <c r="I23" s="353"/>
      <c r="J23" s="353"/>
      <c r="K23" s="353"/>
      <c r="L23" s="354"/>
      <c r="M23" s="157" t="s">
        <v>568</v>
      </c>
      <c r="N23" s="49" t="s">
        <v>693</v>
      </c>
      <c r="O23" s="49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</row>
    <row r="24" spans="1:59" x14ac:dyDescent="0.25">
      <c r="A24" s="41"/>
      <c r="B24" s="41"/>
      <c r="C24" s="41"/>
      <c r="D24" s="41"/>
      <c r="E24" s="41"/>
      <c r="F24" s="166"/>
      <c r="G24" s="166"/>
      <c r="H24" s="166"/>
      <c r="I24" s="166"/>
      <c r="J24" s="166"/>
      <c r="K24" s="166"/>
      <c r="L24" s="166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</row>
    <row r="25" spans="1:59" x14ac:dyDescent="0.25">
      <c r="A25" s="61" t="s">
        <v>578</v>
      </c>
      <c r="B25" s="61" t="s">
        <v>10</v>
      </c>
      <c r="C25" s="355" t="s">
        <v>568</v>
      </c>
      <c r="D25" s="356"/>
      <c r="E25" s="357"/>
      <c r="F25" s="352" t="s">
        <v>571</v>
      </c>
      <c r="G25" s="353"/>
      <c r="H25" s="353"/>
      <c r="I25" s="353"/>
      <c r="J25" s="353"/>
      <c r="K25" s="353"/>
      <c r="L25" s="354"/>
      <c r="M25" s="157" t="s">
        <v>568</v>
      </c>
      <c r="N25" s="267" t="s">
        <v>591</v>
      </c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</row>
    <row r="26" spans="1:59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</row>
    <row r="27" spans="1:59" x14ac:dyDescent="0.2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</row>
    <row r="28" spans="1:59" ht="15.75" x14ac:dyDescent="0.25">
      <c r="A28" s="58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</row>
    <row r="29" spans="1:59" x14ac:dyDescent="0.2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</row>
    <row r="30" spans="1:59" x14ac:dyDescent="0.25">
      <c r="A30" s="60" t="s">
        <v>244</v>
      </c>
      <c r="B30" s="60" t="s">
        <v>245</v>
      </c>
      <c r="C30" s="159" t="s">
        <v>576</v>
      </c>
      <c r="D30" s="43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</row>
    <row r="31" spans="1:59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</row>
    <row r="32" spans="1:59" ht="15.75" x14ac:dyDescent="0.25">
      <c r="A32" s="58" t="s">
        <v>237</v>
      </c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</row>
    <row r="33" spans="1:59" x14ac:dyDescent="0.2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</row>
    <row r="34" spans="1:59" x14ac:dyDescent="0.25">
      <c r="A34" s="67" t="s">
        <v>265</v>
      </c>
      <c r="B34" s="67" t="s">
        <v>10</v>
      </c>
      <c r="C34" s="176" t="s">
        <v>225</v>
      </c>
      <c r="D34" s="41"/>
      <c r="E34" s="174" t="s">
        <v>562</v>
      </c>
      <c r="F34" s="347" t="s">
        <v>221</v>
      </c>
      <c r="G34" s="348"/>
      <c r="H34" s="348"/>
      <c r="I34" s="348"/>
      <c r="J34" s="348"/>
      <c r="K34" s="348"/>
      <c r="L34" s="349"/>
      <c r="M34" s="350" t="s">
        <v>576</v>
      </c>
      <c r="N34" s="351"/>
      <c r="O34" s="360" t="s">
        <v>577</v>
      </c>
      <c r="P34" s="361"/>
      <c r="Q34" s="361"/>
      <c r="R34" s="361"/>
      <c r="S34" s="361"/>
      <c r="T34" s="362"/>
      <c r="U34" s="338" t="s">
        <v>572</v>
      </c>
      <c r="V34" s="339"/>
      <c r="W34" s="339"/>
      <c r="X34" s="339"/>
      <c r="Y34" s="339"/>
      <c r="Z34" s="339"/>
      <c r="AA34" s="339"/>
      <c r="AB34" s="340"/>
      <c r="AC34" s="338" t="s">
        <v>573</v>
      </c>
      <c r="AD34" s="339"/>
      <c r="AE34" s="339"/>
      <c r="AF34" s="339"/>
      <c r="AG34" s="339"/>
      <c r="AH34" s="339"/>
      <c r="AI34" s="339"/>
      <c r="AJ34" s="340"/>
      <c r="AK34" s="338" t="s">
        <v>574</v>
      </c>
      <c r="AL34" s="339"/>
      <c r="AM34" s="339"/>
      <c r="AN34" s="339"/>
      <c r="AO34" s="339"/>
      <c r="AP34" s="339"/>
      <c r="AQ34" s="339"/>
      <c r="AR34" s="340"/>
      <c r="AS34" s="338" t="s">
        <v>575</v>
      </c>
      <c r="AT34" s="339"/>
      <c r="AU34" s="339"/>
      <c r="AV34" s="339"/>
      <c r="AW34" s="339"/>
      <c r="AX34" s="339"/>
      <c r="AY34" s="339"/>
      <c r="AZ34" s="340"/>
      <c r="BA34" s="41"/>
      <c r="BB34" s="41"/>
      <c r="BC34" s="41"/>
      <c r="BD34" s="41"/>
      <c r="BE34" s="41"/>
      <c r="BF34" s="41"/>
      <c r="BG34" s="41"/>
    </row>
    <row r="35" spans="1:59" x14ac:dyDescent="0.25">
      <c r="A35" s="41"/>
      <c r="B35" s="41"/>
      <c r="C35" s="41"/>
      <c r="D35" s="41"/>
      <c r="E35" s="154">
        <v>47</v>
      </c>
      <c r="F35" s="44">
        <v>46</v>
      </c>
      <c r="G35" s="45"/>
      <c r="H35" s="45"/>
      <c r="I35" s="45"/>
      <c r="J35" s="45"/>
      <c r="K35" s="45"/>
      <c r="L35" s="46">
        <v>40</v>
      </c>
      <c r="M35" s="44">
        <v>39</v>
      </c>
      <c r="N35" s="46">
        <v>38</v>
      </c>
      <c r="O35" s="56">
        <v>37</v>
      </c>
      <c r="P35" s="55"/>
      <c r="Q35" s="55"/>
      <c r="R35" s="55"/>
      <c r="S35" s="55"/>
      <c r="T35" s="57">
        <v>32</v>
      </c>
      <c r="U35" s="55">
        <v>31</v>
      </c>
      <c r="V35" s="55"/>
      <c r="W35" s="55"/>
      <c r="X35" s="55"/>
      <c r="Y35" s="55"/>
      <c r="Z35" s="55"/>
      <c r="AA35" s="55"/>
      <c r="AB35" s="57">
        <v>24</v>
      </c>
      <c r="AC35" s="55">
        <v>23</v>
      </c>
      <c r="AD35" s="55"/>
      <c r="AE35" s="55"/>
      <c r="AF35" s="55"/>
      <c r="AG35" s="55"/>
      <c r="AH35" s="55"/>
      <c r="AI35" s="55"/>
      <c r="AJ35" s="57">
        <v>16</v>
      </c>
      <c r="AK35" s="55">
        <v>15</v>
      </c>
      <c r="AL35" s="55"/>
      <c r="AM35" s="55"/>
      <c r="AN35" s="55"/>
      <c r="AO35" s="55"/>
      <c r="AP35" s="55"/>
      <c r="AQ35" s="55"/>
      <c r="AR35" s="57">
        <v>8</v>
      </c>
      <c r="AS35" s="55">
        <v>7</v>
      </c>
      <c r="AT35" s="55"/>
      <c r="AU35" s="55"/>
      <c r="AV35" s="55"/>
      <c r="AW35" s="55"/>
      <c r="AX35" s="55"/>
      <c r="AY35" s="55"/>
      <c r="AZ35" s="57">
        <v>0</v>
      </c>
      <c r="BA35" s="41"/>
      <c r="BB35" s="41"/>
      <c r="BC35" s="41"/>
      <c r="BD35" s="41"/>
      <c r="BE35" s="41"/>
      <c r="BF35" s="41"/>
      <c r="BG35" s="41"/>
    </row>
    <row r="36" spans="1:59" x14ac:dyDescent="0.25">
      <c r="A36" s="41"/>
      <c r="B36" s="41"/>
      <c r="C36" s="41"/>
      <c r="D36" s="41"/>
      <c r="E36" s="191" t="s">
        <v>563</v>
      </c>
      <c r="F36" s="341" t="s">
        <v>592</v>
      </c>
      <c r="G36" s="342"/>
      <c r="H36" s="342"/>
      <c r="I36" s="342"/>
      <c r="J36" s="342"/>
      <c r="K36" s="342"/>
      <c r="L36" s="343"/>
      <c r="M36" s="341" t="s">
        <v>593</v>
      </c>
      <c r="N36" s="343"/>
      <c r="O36" s="341" t="s">
        <v>594</v>
      </c>
      <c r="P36" s="342"/>
      <c r="Q36" s="342"/>
      <c r="R36" s="342"/>
      <c r="S36" s="342"/>
      <c r="T36" s="343"/>
      <c r="U36" s="341" t="s">
        <v>595</v>
      </c>
      <c r="V36" s="342"/>
      <c r="W36" s="342"/>
      <c r="X36" s="342"/>
      <c r="Y36" s="342"/>
      <c r="Z36" s="342"/>
      <c r="AA36" s="342"/>
      <c r="AB36" s="343"/>
      <c r="AC36" s="341" t="s">
        <v>595</v>
      </c>
      <c r="AD36" s="342"/>
      <c r="AE36" s="342"/>
      <c r="AF36" s="342"/>
      <c r="AG36" s="342"/>
      <c r="AH36" s="342"/>
      <c r="AI36" s="342"/>
      <c r="AJ36" s="343"/>
      <c r="AK36" s="341" t="s">
        <v>595</v>
      </c>
      <c r="AL36" s="342"/>
      <c r="AM36" s="342"/>
      <c r="AN36" s="342"/>
      <c r="AO36" s="342"/>
      <c r="AP36" s="342"/>
      <c r="AQ36" s="342"/>
      <c r="AR36" s="343"/>
      <c r="AS36" s="341" t="s">
        <v>595</v>
      </c>
      <c r="AT36" s="342"/>
      <c r="AU36" s="342"/>
      <c r="AV36" s="342"/>
      <c r="AW36" s="342"/>
      <c r="AX36" s="342"/>
      <c r="AY36" s="342"/>
      <c r="AZ36" s="343"/>
      <c r="BA36" s="41"/>
      <c r="BB36" s="41"/>
      <c r="BC36" s="41"/>
      <c r="BD36" s="41"/>
      <c r="BE36" s="41"/>
      <c r="BF36" s="41"/>
      <c r="BG36" s="41"/>
    </row>
    <row r="37" spans="1:59" x14ac:dyDescent="0.25">
      <c r="A37" s="41"/>
      <c r="B37" s="41"/>
      <c r="C37" s="41"/>
      <c r="D37" s="41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7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8"/>
      <c r="AP37" s="148"/>
      <c r="AQ37" s="148"/>
      <c r="AR37" s="148"/>
      <c r="AS37" s="148"/>
      <c r="AT37" s="148"/>
      <c r="AU37" s="136"/>
      <c r="AV37" s="136"/>
      <c r="AW37" s="136"/>
      <c r="AX37" s="136"/>
      <c r="AY37" s="136"/>
      <c r="AZ37" s="137"/>
      <c r="BA37" s="41"/>
      <c r="BB37" s="41"/>
      <c r="BC37" s="41"/>
      <c r="BD37" s="41"/>
      <c r="BE37" s="41"/>
      <c r="BF37" s="41"/>
      <c r="BG37" s="41"/>
    </row>
    <row r="38" spans="1:59" x14ac:dyDescent="0.25">
      <c r="A38" s="41"/>
      <c r="B38" s="41"/>
      <c r="C38" s="41"/>
      <c r="D38" s="66"/>
      <c r="E38" s="158">
        <v>0</v>
      </c>
      <c r="F38" s="363" t="s">
        <v>569</v>
      </c>
      <c r="G38" s="364"/>
      <c r="H38" s="364"/>
      <c r="I38" s="364"/>
      <c r="J38" s="364"/>
      <c r="K38" s="364"/>
      <c r="L38" s="365"/>
      <c r="M38" s="366" t="s">
        <v>225</v>
      </c>
      <c r="N38" s="367"/>
      <c r="O38" s="157" t="s">
        <v>568</v>
      </c>
      <c r="P38" s="49" t="s">
        <v>583</v>
      </c>
      <c r="Q38" s="148"/>
      <c r="R38" s="148"/>
      <c r="S38" s="148"/>
      <c r="T38" s="148"/>
      <c r="U38" s="147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8"/>
      <c r="AP38" s="148"/>
      <c r="AQ38" s="148"/>
      <c r="AR38" s="148"/>
      <c r="AS38" s="148"/>
      <c r="AT38" s="148"/>
      <c r="AU38" s="50"/>
      <c r="AV38" s="50"/>
      <c r="AW38" s="136"/>
      <c r="AX38" s="136"/>
      <c r="AY38" s="136"/>
      <c r="AZ38" s="137"/>
      <c r="BA38" s="41"/>
      <c r="BB38" s="41"/>
      <c r="BC38" s="41"/>
      <c r="BD38" s="41"/>
      <c r="BE38" s="41"/>
      <c r="BF38" s="41"/>
      <c r="BG38" s="41"/>
    </row>
    <row r="39" spans="1:59" x14ac:dyDescent="0.25">
      <c r="A39" s="41"/>
      <c r="B39" s="41"/>
      <c r="C39" s="41"/>
      <c r="D39" s="194" t="s">
        <v>588</v>
      </c>
      <c r="E39" s="268">
        <v>1</v>
      </c>
      <c r="F39" s="344" t="s">
        <v>569</v>
      </c>
      <c r="G39" s="345"/>
      <c r="H39" s="345"/>
      <c r="I39" s="345"/>
      <c r="J39" s="345"/>
      <c r="K39" s="345"/>
      <c r="L39" s="346"/>
      <c r="M39" s="344" t="s">
        <v>225</v>
      </c>
      <c r="N39" s="346"/>
      <c r="O39" s="177" t="s">
        <v>568</v>
      </c>
      <c r="P39" s="178" t="s">
        <v>584</v>
      </c>
      <c r="Q39" s="179"/>
      <c r="R39" s="179"/>
      <c r="S39" s="179"/>
      <c r="T39" s="179"/>
      <c r="U39" s="202"/>
      <c r="V39" s="179"/>
      <c r="W39" s="179"/>
      <c r="X39" s="179"/>
      <c r="Y39" s="179"/>
      <c r="Z39" s="179"/>
      <c r="AA39" s="179"/>
      <c r="AB39" s="179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201"/>
      <c r="BA39" s="41"/>
      <c r="BB39" s="41"/>
      <c r="BC39" s="41"/>
      <c r="BD39" s="41"/>
      <c r="BE39" s="41"/>
      <c r="BF39" s="41"/>
      <c r="BG39" s="41"/>
    </row>
    <row r="40" spans="1:59" x14ac:dyDescent="0.25">
      <c r="A40" s="41"/>
      <c r="B40" s="41"/>
      <c r="C40" s="41"/>
      <c r="D40" s="66"/>
      <c r="E40" s="158">
        <v>0</v>
      </c>
      <c r="F40" s="363" t="s">
        <v>570</v>
      </c>
      <c r="G40" s="364"/>
      <c r="H40" s="364"/>
      <c r="I40" s="364"/>
      <c r="J40" s="364"/>
      <c r="K40" s="364"/>
      <c r="L40" s="365"/>
      <c r="M40" s="366" t="s">
        <v>225</v>
      </c>
      <c r="N40" s="367"/>
      <c r="O40" s="157" t="s">
        <v>568</v>
      </c>
      <c r="P40" s="49" t="s">
        <v>585</v>
      </c>
      <c r="Q40" s="41"/>
      <c r="R40" s="41"/>
      <c r="S40" s="41"/>
      <c r="T40" s="41"/>
      <c r="U40" s="153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201"/>
      <c r="BA40" s="41"/>
      <c r="BB40" s="41"/>
      <c r="BC40" s="41"/>
      <c r="BD40" s="41"/>
      <c r="BE40" s="41"/>
      <c r="BF40" s="41"/>
      <c r="BG40" s="41"/>
    </row>
    <row r="41" spans="1:59" x14ac:dyDescent="0.25">
      <c r="A41" s="41"/>
      <c r="B41" s="41"/>
      <c r="C41" s="41"/>
      <c r="D41" s="66"/>
      <c r="E41" s="158">
        <v>1</v>
      </c>
      <c r="F41" s="363" t="s">
        <v>570</v>
      </c>
      <c r="G41" s="364"/>
      <c r="H41" s="364"/>
      <c r="I41" s="364"/>
      <c r="J41" s="364"/>
      <c r="K41" s="364"/>
      <c r="L41" s="365"/>
      <c r="M41" s="366" t="s">
        <v>225</v>
      </c>
      <c r="N41" s="367"/>
      <c r="O41" s="157" t="s">
        <v>568</v>
      </c>
      <c r="P41" s="49" t="s">
        <v>586</v>
      </c>
      <c r="Q41" s="41"/>
      <c r="R41" s="41"/>
      <c r="S41" s="41"/>
      <c r="T41" s="41"/>
      <c r="U41" s="153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201"/>
      <c r="BA41" s="41"/>
      <c r="BB41" s="41"/>
      <c r="BC41" s="41"/>
      <c r="BD41" s="41"/>
      <c r="BE41" s="41"/>
      <c r="BF41" s="41"/>
      <c r="BG41" s="41"/>
    </row>
    <row r="42" spans="1:59" x14ac:dyDescent="0.2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203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204"/>
      <c r="BA42" s="41"/>
      <c r="BB42" s="41"/>
      <c r="BC42" s="41"/>
      <c r="BD42" s="41"/>
      <c r="BE42" s="41"/>
      <c r="BF42" s="41"/>
      <c r="BG42" s="41"/>
    </row>
    <row r="43" spans="1:59" x14ac:dyDescent="0.25">
      <c r="A43" s="394" t="s">
        <v>694</v>
      </c>
      <c r="B43" s="394"/>
      <c r="C43" s="41"/>
      <c r="D43" s="41"/>
      <c r="E43" s="41"/>
      <c r="F43" s="41"/>
      <c r="G43" s="41"/>
      <c r="H43" s="41"/>
      <c r="I43" s="41"/>
      <c r="J43" s="41"/>
      <c r="K43" s="41"/>
      <c r="L43" s="66"/>
      <c r="M43" s="270"/>
      <c r="N43" s="271" t="s">
        <v>579</v>
      </c>
      <c r="O43" s="175">
        <v>0</v>
      </c>
      <c r="P43" s="175">
        <v>0</v>
      </c>
      <c r="Q43" s="175">
        <v>0</v>
      </c>
      <c r="R43" s="175">
        <v>0</v>
      </c>
      <c r="S43" s="175">
        <v>0</v>
      </c>
      <c r="T43" s="175">
        <v>0</v>
      </c>
      <c r="U43" s="332" t="s">
        <v>656</v>
      </c>
      <c r="V43" s="333"/>
      <c r="W43" s="333"/>
      <c r="X43" s="333"/>
      <c r="Y43" s="333"/>
      <c r="Z43" s="333"/>
      <c r="AA43" s="333"/>
      <c r="AB43" s="333"/>
      <c r="AC43" s="333"/>
      <c r="AD43" s="333"/>
      <c r="AE43" s="333"/>
      <c r="AF43" s="333"/>
      <c r="AG43" s="333"/>
      <c r="AH43" s="333"/>
      <c r="AI43" s="333"/>
      <c r="AJ43" s="333"/>
      <c r="AK43" s="333"/>
      <c r="AL43" s="333"/>
      <c r="AM43" s="333"/>
      <c r="AN43" s="333"/>
      <c r="AO43" s="333"/>
      <c r="AP43" s="333"/>
      <c r="AQ43" s="333"/>
      <c r="AR43" s="333"/>
      <c r="AS43" s="333"/>
      <c r="AT43" s="333"/>
      <c r="AU43" s="333"/>
      <c r="AV43" s="333"/>
      <c r="AW43" s="333"/>
      <c r="AX43" s="333"/>
      <c r="AY43" s="333"/>
      <c r="AZ43" s="334"/>
      <c r="BA43" s="160"/>
      <c r="BB43" s="161" t="s">
        <v>696</v>
      </c>
      <c r="BC43" s="160"/>
      <c r="BD43" s="160"/>
      <c r="BE43" s="41"/>
      <c r="BF43" s="41"/>
      <c r="BG43" s="41"/>
    </row>
    <row r="44" spans="1:59" x14ac:dyDescent="0.2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66"/>
      <c r="M44" s="270"/>
      <c r="N44" s="271" t="s">
        <v>580</v>
      </c>
      <c r="O44" s="175">
        <v>0</v>
      </c>
      <c r="P44" s="175">
        <v>0</v>
      </c>
      <c r="Q44" s="175">
        <v>0</v>
      </c>
      <c r="R44" s="175">
        <v>0</v>
      </c>
      <c r="S44" s="175">
        <v>0</v>
      </c>
      <c r="T44" s="175">
        <v>1</v>
      </c>
      <c r="U44" s="332" t="s">
        <v>657</v>
      </c>
      <c r="V44" s="333"/>
      <c r="W44" s="333"/>
      <c r="X44" s="333"/>
      <c r="Y44" s="333"/>
      <c r="Z44" s="333"/>
      <c r="AA44" s="333"/>
      <c r="AB44" s="333"/>
      <c r="AC44" s="333"/>
      <c r="AD44" s="333"/>
      <c r="AE44" s="333"/>
      <c r="AF44" s="333"/>
      <c r="AG44" s="333"/>
      <c r="AH44" s="333"/>
      <c r="AI44" s="333"/>
      <c r="AJ44" s="333"/>
      <c r="AK44" s="333"/>
      <c r="AL44" s="333"/>
      <c r="AM44" s="333"/>
      <c r="AN44" s="333"/>
      <c r="AO44" s="333"/>
      <c r="AP44" s="333"/>
      <c r="AQ44" s="333"/>
      <c r="AR44" s="333"/>
      <c r="AS44" s="333"/>
      <c r="AT44" s="333"/>
      <c r="AU44" s="333"/>
      <c r="AV44" s="333"/>
      <c r="AW44" s="333"/>
      <c r="AX44" s="333"/>
      <c r="AY44" s="333"/>
      <c r="AZ44" s="334"/>
      <c r="BA44" s="160"/>
      <c r="BB44" s="161" t="s">
        <v>696</v>
      </c>
      <c r="BC44" s="160"/>
      <c r="BD44" s="160"/>
      <c r="BE44" s="41"/>
      <c r="BF44" s="41"/>
      <c r="BG44" s="41"/>
    </row>
    <row r="45" spans="1:59" x14ac:dyDescent="0.2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194" t="s">
        <v>588</v>
      </c>
      <c r="M45" s="272"/>
      <c r="N45" s="273" t="s">
        <v>581</v>
      </c>
      <c r="O45" s="185">
        <v>0</v>
      </c>
      <c r="P45" s="185">
        <v>0</v>
      </c>
      <c r="Q45" s="185">
        <v>0</v>
      </c>
      <c r="R45" s="185">
        <v>0</v>
      </c>
      <c r="S45" s="185">
        <v>1</v>
      </c>
      <c r="T45" s="185">
        <v>0</v>
      </c>
      <c r="U45" s="335" t="s">
        <v>590</v>
      </c>
      <c r="V45" s="336"/>
      <c r="W45" s="336"/>
      <c r="X45" s="336"/>
      <c r="Y45" s="336"/>
      <c r="Z45" s="336"/>
      <c r="AA45" s="336"/>
      <c r="AB45" s="336"/>
      <c r="AC45" s="336"/>
      <c r="AD45" s="336"/>
      <c r="AE45" s="336"/>
      <c r="AF45" s="336"/>
      <c r="AG45" s="336"/>
      <c r="AH45" s="336"/>
      <c r="AI45" s="336"/>
      <c r="AJ45" s="336"/>
      <c r="AK45" s="336"/>
      <c r="AL45" s="336"/>
      <c r="AM45" s="336"/>
      <c r="AN45" s="336"/>
      <c r="AO45" s="336"/>
      <c r="AP45" s="336"/>
      <c r="AQ45" s="336"/>
      <c r="AR45" s="336"/>
      <c r="AS45" s="336"/>
      <c r="AT45" s="336"/>
      <c r="AU45" s="336"/>
      <c r="AV45" s="336"/>
      <c r="AW45" s="336"/>
      <c r="AX45" s="336"/>
      <c r="AY45" s="336"/>
      <c r="AZ45" s="337"/>
      <c r="BA45" s="186"/>
      <c r="BB45" s="187" t="s">
        <v>696</v>
      </c>
      <c r="BC45" s="160"/>
      <c r="BD45" s="160"/>
      <c r="BE45" s="41"/>
      <c r="BF45" s="41"/>
      <c r="BG45" s="41"/>
    </row>
    <row r="46" spans="1:59" x14ac:dyDescent="0.25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194" t="s">
        <v>588</v>
      </c>
      <c r="M46" s="272"/>
      <c r="N46" s="273" t="s">
        <v>582</v>
      </c>
      <c r="O46" s="185">
        <v>0</v>
      </c>
      <c r="P46" s="185">
        <v>0</v>
      </c>
      <c r="Q46" s="185">
        <v>0</v>
      </c>
      <c r="R46" s="185">
        <v>0</v>
      </c>
      <c r="S46" s="185">
        <v>1</v>
      </c>
      <c r="T46" s="185">
        <v>1</v>
      </c>
      <c r="U46" s="335" t="s">
        <v>590</v>
      </c>
      <c r="V46" s="336"/>
      <c r="W46" s="336"/>
      <c r="X46" s="336"/>
      <c r="Y46" s="336"/>
      <c r="Z46" s="336"/>
      <c r="AA46" s="336"/>
      <c r="AB46" s="336"/>
      <c r="AC46" s="336"/>
      <c r="AD46" s="336"/>
      <c r="AE46" s="336"/>
      <c r="AF46" s="336"/>
      <c r="AG46" s="336"/>
      <c r="AH46" s="336"/>
      <c r="AI46" s="336"/>
      <c r="AJ46" s="336"/>
      <c r="AK46" s="336"/>
      <c r="AL46" s="336"/>
      <c r="AM46" s="336"/>
      <c r="AN46" s="336"/>
      <c r="AO46" s="336"/>
      <c r="AP46" s="336"/>
      <c r="AQ46" s="336"/>
      <c r="AR46" s="336"/>
      <c r="AS46" s="336"/>
      <c r="AT46" s="336"/>
      <c r="AU46" s="336"/>
      <c r="AV46" s="336"/>
      <c r="AW46" s="336"/>
      <c r="AX46" s="336"/>
      <c r="AY46" s="336"/>
      <c r="AZ46" s="337"/>
      <c r="BA46" s="186"/>
      <c r="BB46" s="187" t="s">
        <v>696</v>
      </c>
      <c r="BC46" s="160"/>
      <c r="BD46" s="160"/>
      <c r="BE46" s="41"/>
      <c r="BF46" s="41"/>
      <c r="BG46" s="41"/>
    </row>
    <row r="47" spans="1:59" x14ac:dyDescent="0.25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161"/>
      <c r="M47" s="41"/>
      <c r="N47" s="180"/>
      <c r="O47" s="175"/>
      <c r="P47" s="175"/>
      <c r="Q47" s="175"/>
      <c r="R47" s="175"/>
      <c r="S47" s="175"/>
      <c r="T47" s="175"/>
      <c r="U47" s="181"/>
      <c r="V47" s="181"/>
      <c r="W47" s="181"/>
      <c r="X47" s="181"/>
      <c r="Y47" s="181"/>
      <c r="Z47" s="181"/>
      <c r="AA47" s="181"/>
      <c r="AB47" s="181"/>
      <c r="AC47" s="181"/>
      <c r="AD47" s="181"/>
      <c r="AE47" s="181"/>
      <c r="AF47" s="181"/>
      <c r="AG47" s="181"/>
      <c r="AH47" s="181"/>
      <c r="AI47" s="181"/>
      <c r="AJ47" s="181"/>
      <c r="AK47" s="181"/>
      <c r="AL47" s="181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  <c r="AX47" s="181"/>
      <c r="AY47" s="181"/>
      <c r="AZ47" s="181"/>
      <c r="BA47" s="160"/>
      <c r="BB47" s="161"/>
      <c r="BC47" s="160"/>
      <c r="BD47" s="160"/>
      <c r="BE47" s="41"/>
      <c r="BF47" s="41"/>
      <c r="BG47" s="41"/>
    </row>
    <row r="48" spans="1:59" x14ac:dyDescent="0.25">
      <c r="A48" s="41"/>
      <c r="B48" s="41"/>
      <c r="C48" s="41"/>
      <c r="D48" s="161"/>
      <c r="E48" s="194"/>
      <c r="F48" s="41"/>
      <c r="G48" s="41"/>
      <c r="H48" s="41"/>
      <c r="I48" s="41"/>
      <c r="J48" s="41"/>
      <c r="K48" s="41"/>
      <c r="L48" s="194" t="s">
        <v>588</v>
      </c>
      <c r="M48" s="41" t="s">
        <v>503</v>
      </c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</row>
    <row r="49" spans="1:59" x14ac:dyDescent="0.25">
      <c r="A49" s="41"/>
      <c r="B49" s="41"/>
      <c r="C49" s="41"/>
      <c r="D49" s="16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</row>
    <row r="50" spans="1:59" x14ac:dyDescent="0.25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</row>
    <row r="51" spans="1:59" x14ac:dyDescent="0.25">
      <c r="A51" s="67" t="s">
        <v>578</v>
      </c>
      <c r="B51" s="67" t="s">
        <v>1</v>
      </c>
      <c r="C51" s="176" t="s">
        <v>225</v>
      </c>
      <c r="D51" s="41"/>
      <c r="E51" s="174" t="s">
        <v>562</v>
      </c>
      <c r="F51" s="347" t="s">
        <v>221</v>
      </c>
      <c r="G51" s="348"/>
      <c r="H51" s="348"/>
      <c r="I51" s="348"/>
      <c r="J51" s="348"/>
      <c r="K51" s="348"/>
      <c r="L51" s="349"/>
      <c r="M51" s="350" t="s">
        <v>576</v>
      </c>
      <c r="N51" s="351"/>
      <c r="O51" s="360" t="s">
        <v>577</v>
      </c>
      <c r="P51" s="361"/>
      <c r="Q51" s="361"/>
      <c r="R51" s="361"/>
      <c r="S51" s="361"/>
      <c r="T51" s="362"/>
      <c r="U51" s="338" t="s">
        <v>572</v>
      </c>
      <c r="V51" s="339"/>
      <c r="W51" s="339"/>
      <c r="X51" s="339"/>
      <c r="Y51" s="339"/>
      <c r="Z51" s="339"/>
      <c r="AA51" s="339"/>
      <c r="AB51" s="340"/>
      <c r="AC51" s="338" t="s">
        <v>573</v>
      </c>
      <c r="AD51" s="339"/>
      <c r="AE51" s="339"/>
      <c r="AF51" s="339"/>
      <c r="AG51" s="339"/>
      <c r="AH51" s="339"/>
      <c r="AI51" s="339"/>
      <c r="AJ51" s="340"/>
      <c r="AK51" s="338" t="s">
        <v>574</v>
      </c>
      <c r="AL51" s="339"/>
      <c r="AM51" s="339"/>
      <c r="AN51" s="339"/>
      <c r="AO51" s="339"/>
      <c r="AP51" s="339"/>
      <c r="AQ51" s="339"/>
      <c r="AR51" s="340"/>
      <c r="AS51" s="338" t="s">
        <v>575</v>
      </c>
      <c r="AT51" s="339"/>
      <c r="AU51" s="339"/>
      <c r="AV51" s="339"/>
      <c r="AW51" s="339"/>
      <c r="AX51" s="339"/>
      <c r="AY51" s="339"/>
      <c r="AZ51" s="340"/>
      <c r="BA51" s="41"/>
      <c r="BB51" s="41"/>
      <c r="BC51" s="41"/>
      <c r="BD51" s="41"/>
      <c r="BE51" s="41"/>
      <c r="BF51" s="41"/>
      <c r="BG51" s="41"/>
    </row>
    <row r="52" spans="1:59" x14ac:dyDescent="0.25">
      <c r="A52" s="41"/>
      <c r="B52" s="41"/>
      <c r="C52" s="41"/>
      <c r="D52" s="41"/>
      <c r="E52" s="154">
        <v>47</v>
      </c>
      <c r="F52" s="44">
        <v>46</v>
      </c>
      <c r="G52" s="45"/>
      <c r="H52" s="45"/>
      <c r="I52" s="45"/>
      <c r="J52" s="45"/>
      <c r="K52" s="45"/>
      <c r="L52" s="46">
        <v>40</v>
      </c>
      <c r="M52" s="44">
        <v>39</v>
      </c>
      <c r="N52" s="46">
        <v>38</v>
      </c>
      <c r="O52" s="56">
        <v>37</v>
      </c>
      <c r="P52" s="55"/>
      <c r="Q52" s="55"/>
      <c r="R52" s="55"/>
      <c r="S52" s="55"/>
      <c r="T52" s="57">
        <v>32</v>
      </c>
      <c r="U52" s="55">
        <v>31</v>
      </c>
      <c r="V52" s="55"/>
      <c r="W52" s="55"/>
      <c r="X52" s="55"/>
      <c r="Y52" s="55"/>
      <c r="Z52" s="55"/>
      <c r="AA52" s="55"/>
      <c r="AB52" s="57">
        <v>24</v>
      </c>
      <c r="AC52" s="55">
        <v>23</v>
      </c>
      <c r="AD52" s="55"/>
      <c r="AE52" s="55"/>
      <c r="AF52" s="55"/>
      <c r="AG52" s="55"/>
      <c r="AH52" s="55"/>
      <c r="AI52" s="55"/>
      <c r="AJ52" s="57">
        <v>16</v>
      </c>
      <c r="AK52" s="55">
        <v>15</v>
      </c>
      <c r="AL52" s="55"/>
      <c r="AM52" s="55"/>
      <c r="AN52" s="55"/>
      <c r="AO52" s="55"/>
      <c r="AP52" s="55"/>
      <c r="AQ52" s="55"/>
      <c r="AR52" s="57">
        <v>8</v>
      </c>
      <c r="AS52" s="55">
        <v>7</v>
      </c>
      <c r="AT52" s="55"/>
      <c r="AU52" s="55"/>
      <c r="AV52" s="55"/>
      <c r="AW52" s="55"/>
      <c r="AX52" s="55"/>
      <c r="AY52" s="55"/>
      <c r="AZ52" s="57">
        <v>0</v>
      </c>
      <c r="BA52" s="41"/>
      <c r="BB52" s="41"/>
      <c r="BC52" s="41"/>
      <c r="BD52" s="41"/>
      <c r="BE52" s="41"/>
      <c r="BF52" s="41"/>
      <c r="BG52" s="41"/>
    </row>
    <row r="53" spans="1:59" x14ac:dyDescent="0.25">
      <c r="A53" s="41"/>
      <c r="B53" s="41"/>
      <c r="C53" s="41"/>
      <c r="D53" s="41"/>
      <c r="E53" s="191" t="s">
        <v>563</v>
      </c>
      <c r="F53" s="341" t="s">
        <v>592</v>
      </c>
      <c r="G53" s="342"/>
      <c r="H53" s="342"/>
      <c r="I53" s="342"/>
      <c r="J53" s="342"/>
      <c r="K53" s="342"/>
      <c r="L53" s="343"/>
      <c r="M53" s="341" t="s">
        <v>593</v>
      </c>
      <c r="N53" s="343"/>
      <c r="O53" s="341" t="s">
        <v>594</v>
      </c>
      <c r="P53" s="342"/>
      <c r="Q53" s="342"/>
      <c r="R53" s="342"/>
      <c r="S53" s="342"/>
      <c r="T53" s="343"/>
      <c r="U53" s="341" t="s">
        <v>595</v>
      </c>
      <c r="V53" s="342"/>
      <c r="W53" s="342"/>
      <c r="X53" s="342"/>
      <c r="Y53" s="342"/>
      <c r="Z53" s="342"/>
      <c r="AA53" s="342"/>
      <c r="AB53" s="343"/>
      <c r="AC53" s="341" t="s">
        <v>595</v>
      </c>
      <c r="AD53" s="342"/>
      <c r="AE53" s="342"/>
      <c r="AF53" s="342"/>
      <c r="AG53" s="342"/>
      <c r="AH53" s="342"/>
      <c r="AI53" s="342"/>
      <c r="AJ53" s="343"/>
      <c r="AK53" s="341" t="s">
        <v>595</v>
      </c>
      <c r="AL53" s="342"/>
      <c r="AM53" s="342"/>
      <c r="AN53" s="342"/>
      <c r="AO53" s="342"/>
      <c r="AP53" s="342"/>
      <c r="AQ53" s="342"/>
      <c r="AR53" s="343"/>
      <c r="AS53" s="341" t="s">
        <v>595</v>
      </c>
      <c r="AT53" s="342"/>
      <c r="AU53" s="342"/>
      <c r="AV53" s="342"/>
      <c r="AW53" s="342"/>
      <c r="AX53" s="342"/>
      <c r="AY53" s="342"/>
      <c r="AZ53" s="343"/>
      <c r="BA53" s="41"/>
      <c r="BB53" s="41"/>
      <c r="BC53" s="41"/>
      <c r="BD53" s="41"/>
      <c r="BE53" s="41"/>
      <c r="BF53" s="41"/>
      <c r="BG53" s="41"/>
    </row>
    <row r="54" spans="1:59" x14ac:dyDescent="0.25">
      <c r="A54" s="41"/>
      <c r="B54" s="41"/>
      <c r="C54" s="41"/>
      <c r="D54" s="41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7"/>
      <c r="V54" s="148"/>
      <c r="W54" s="148"/>
      <c r="X54" s="148"/>
      <c r="Y54" s="148"/>
      <c r="Z54" s="148"/>
      <c r="AA54" s="148"/>
      <c r="AB54" s="148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48"/>
      <c r="AP54" s="148"/>
      <c r="AQ54" s="148"/>
      <c r="AR54" s="148"/>
      <c r="AS54" s="148"/>
      <c r="AT54" s="148"/>
      <c r="AU54" s="136"/>
      <c r="AV54" s="136"/>
      <c r="AW54" s="136"/>
      <c r="AX54" s="136"/>
      <c r="AY54" s="136"/>
      <c r="AZ54" s="137"/>
      <c r="BA54" s="41"/>
      <c r="BB54" s="41"/>
      <c r="BC54" s="41"/>
      <c r="BD54" s="41"/>
      <c r="BE54" s="41"/>
      <c r="BF54" s="41"/>
      <c r="BG54" s="41"/>
    </row>
    <row r="55" spans="1:59" x14ac:dyDescent="0.25">
      <c r="A55" s="41"/>
      <c r="B55" s="41"/>
      <c r="C55" s="41"/>
      <c r="D55" s="66"/>
      <c r="E55" s="158">
        <v>0</v>
      </c>
      <c r="F55" s="363" t="s">
        <v>570</v>
      </c>
      <c r="G55" s="364"/>
      <c r="H55" s="364"/>
      <c r="I55" s="364"/>
      <c r="J55" s="364"/>
      <c r="K55" s="364"/>
      <c r="L55" s="365"/>
      <c r="M55" s="366" t="s">
        <v>225</v>
      </c>
      <c r="N55" s="367"/>
      <c r="O55" s="157" t="s">
        <v>568</v>
      </c>
      <c r="P55" s="49" t="s">
        <v>587</v>
      </c>
      <c r="Q55" s="148"/>
      <c r="R55" s="148"/>
      <c r="S55" s="148"/>
      <c r="T55" s="148"/>
      <c r="U55" s="147"/>
      <c r="V55" s="148"/>
      <c r="W55" s="148"/>
      <c r="X55" s="148"/>
      <c r="Y55" s="148"/>
      <c r="Z55" s="148"/>
      <c r="AA55" s="148"/>
      <c r="AB55" s="148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8"/>
      <c r="AP55" s="148"/>
      <c r="AQ55" s="148"/>
      <c r="AR55" s="148"/>
      <c r="AS55" s="148"/>
      <c r="AT55" s="148"/>
      <c r="AU55" s="45"/>
      <c r="AV55" s="45"/>
      <c r="AW55" s="136"/>
      <c r="AX55" s="136"/>
      <c r="AY55" s="136"/>
      <c r="AZ55" s="137"/>
      <c r="BA55" s="41"/>
      <c r="BB55" s="41"/>
      <c r="BC55" s="41"/>
      <c r="BD55" s="41"/>
      <c r="BE55" s="41"/>
      <c r="BF55" s="41"/>
      <c r="BG55" s="41"/>
    </row>
    <row r="56" spans="1:59" x14ac:dyDescent="0.25">
      <c r="A56" s="41"/>
      <c r="B56" s="41"/>
      <c r="C56" s="41"/>
      <c r="D56" s="194" t="s">
        <v>588</v>
      </c>
      <c r="E56" s="268">
        <v>1</v>
      </c>
      <c r="F56" s="344" t="s">
        <v>570</v>
      </c>
      <c r="G56" s="345"/>
      <c r="H56" s="345"/>
      <c r="I56" s="345"/>
      <c r="J56" s="345"/>
      <c r="K56" s="345"/>
      <c r="L56" s="346"/>
      <c r="M56" s="344" t="s">
        <v>225</v>
      </c>
      <c r="N56" s="346"/>
      <c r="O56" s="177" t="s">
        <v>568</v>
      </c>
      <c r="P56" s="178" t="s">
        <v>591</v>
      </c>
      <c r="Q56" s="148"/>
      <c r="R56" s="148"/>
      <c r="S56" s="148"/>
      <c r="T56" s="148"/>
      <c r="U56" s="147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8"/>
      <c r="AP56" s="148"/>
      <c r="AQ56" s="148"/>
      <c r="AR56" s="148"/>
      <c r="AS56" s="148"/>
      <c r="AT56" s="148"/>
      <c r="AU56" s="45"/>
      <c r="AV56" s="45"/>
      <c r="AW56" s="136"/>
      <c r="AX56" s="136"/>
      <c r="AY56" s="136"/>
      <c r="AZ56" s="137"/>
      <c r="BA56" s="41"/>
      <c r="BB56" s="41"/>
      <c r="BC56" s="41"/>
      <c r="BD56" s="41"/>
      <c r="BE56" s="41"/>
      <c r="BF56" s="41"/>
      <c r="BG56" s="41"/>
    </row>
    <row r="57" spans="1:59" x14ac:dyDescent="0.25">
      <c r="A57" s="41"/>
      <c r="B57" s="41"/>
      <c r="C57" s="41"/>
      <c r="D57" s="194" t="s">
        <v>588</v>
      </c>
      <c r="E57" s="268">
        <v>0</v>
      </c>
      <c r="F57" s="344" t="s">
        <v>569</v>
      </c>
      <c r="G57" s="345"/>
      <c r="H57" s="345"/>
      <c r="I57" s="345"/>
      <c r="J57" s="345"/>
      <c r="K57" s="345"/>
      <c r="L57" s="346"/>
      <c r="M57" s="344" t="s">
        <v>225</v>
      </c>
      <c r="N57" s="346"/>
      <c r="O57" s="177" t="s">
        <v>568</v>
      </c>
      <c r="P57" s="178" t="s">
        <v>591</v>
      </c>
      <c r="Q57" s="148"/>
      <c r="R57" s="148"/>
      <c r="S57" s="148"/>
      <c r="T57" s="148"/>
      <c r="U57" s="147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  <c r="AP57" s="148"/>
      <c r="AQ57" s="148"/>
      <c r="AR57" s="148"/>
      <c r="AS57" s="148"/>
      <c r="AT57" s="148"/>
      <c r="AU57" s="45"/>
      <c r="AV57" s="45"/>
      <c r="AW57" s="136"/>
      <c r="AX57" s="136"/>
      <c r="AY57" s="136"/>
      <c r="AZ57" s="137"/>
      <c r="BA57" s="41"/>
      <c r="BB57" s="41"/>
      <c r="BC57" s="41"/>
      <c r="BD57" s="41"/>
      <c r="BE57" s="41"/>
      <c r="BF57" s="41"/>
      <c r="BG57" s="41"/>
    </row>
    <row r="58" spans="1:59" x14ac:dyDescent="0.25">
      <c r="A58" s="41"/>
      <c r="B58" s="41"/>
      <c r="C58" s="41"/>
      <c r="D58" s="194" t="s">
        <v>588</v>
      </c>
      <c r="E58" s="268">
        <v>1</v>
      </c>
      <c r="F58" s="344" t="s">
        <v>569</v>
      </c>
      <c r="G58" s="345"/>
      <c r="H58" s="345"/>
      <c r="I58" s="345"/>
      <c r="J58" s="345"/>
      <c r="K58" s="345"/>
      <c r="L58" s="346"/>
      <c r="M58" s="344" t="s">
        <v>225</v>
      </c>
      <c r="N58" s="346"/>
      <c r="O58" s="177" t="s">
        <v>568</v>
      </c>
      <c r="P58" s="178" t="s">
        <v>591</v>
      </c>
      <c r="Q58" s="148"/>
      <c r="R58" s="148"/>
      <c r="S58" s="148"/>
      <c r="T58" s="148"/>
      <c r="U58" s="147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8"/>
      <c r="AP58" s="148"/>
      <c r="AQ58" s="148"/>
      <c r="AR58" s="148"/>
      <c r="AS58" s="148"/>
      <c r="AT58" s="148"/>
      <c r="AU58" s="45"/>
      <c r="AV58" s="45"/>
      <c r="AW58" s="136"/>
      <c r="AX58" s="136"/>
      <c r="AY58" s="136"/>
      <c r="AZ58" s="137"/>
      <c r="BA58" s="41"/>
      <c r="BB58" s="41"/>
      <c r="BC58" s="41"/>
      <c r="BD58" s="41"/>
      <c r="BE58" s="41"/>
      <c r="BF58" s="41"/>
      <c r="BG58" s="41"/>
    </row>
    <row r="59" spans="1:59" x14ac:dyDescent="0.2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153"/>
      <c r="V59" s="200"/>
      <c r="W59" s="200"/>
      <c r="X59" s="200"/>
      <c r="Y59" s="200"/>
      <c r="Z59" s="200"/>
      <c r="AA59" s="200"/>
      <c r="AB59" s="200"/>
      <c r="AC59" s="200"/>
      <c r="AD59" s="200"/>
      <c r="AE59" s="200"/>
      <c r="AF59" s="200"/>
      <c r="AG59" s="200"/>
      <c r="AH59" s="200"/>
      <c r="AI59" s="200"/>
      <c r="AJ59" s="200"/>
      <c r="AK59" s="200"/>
      <c r="AL59" s="200"/>
      <c r="AM59" s="200"/>
      <c r="AN59" s="200"/>
      <c r="AO59" s="200"/>
      <c r="AP59" s="200"/>
      <c r="AQ59" s="200"/>
      <c r="AR59" s="200"/>
      <c r="AS59" s="200"/>
      <c r="AT59" s="200"/>
      <c r="AU59" s="200"/>
      <c r="AV59" s="200"/>
      <c r="AW59" s="200"/>
      <c r="AX59" s="200"/>
      <c r="AY59" s="200"/>
      <c r="AZ59" s="201"/>
      <c r="BA59" s="41"/>
      <c r="BB59" s="41"/>
      <c r="BC59" s="41"/>
      <c r="BD59" s="41"/>
      <c r="BE59" s="41"/>
      <c r="BF59" s="41"/>
      <c r="BG59" s="41"/>
    </row>
    <row r="60" spans="1:59" x14ac:dyDescent="0.25">
      <c r="A60" s="394" t="s">
        <v>694</v>
      </c>
      <c r="B60" s="394"/>
      <c r="C60" s="41"/>
      <c r="D60" s="41"/>
      <c r="E60" s="41"/>
      <c r="F60" s="41"/>
      <c r="G60" s="41"/>
      <c r="H60" s="41"/>
      <c r="I60" s="41"/>
      <c r="J60" s="41"/>
      <c r="K60" s="41"/>
      <c r="L60" s="66"/>
      <c r="M60" s="270"/>
      <c r="N60" s="271" t="s">
        <v>579</v>
      </c>
      <c r="O60" s="175">
        <v>0</v>
      </c>
      <c r="P60" s="175">
        <v>0</v>
      </c>
      <c r="Q60" s="175">
        <v>0</v>
      </c>
      <c r="R60" s="175">
        <v>0</v>
      </c>
      <c r="S60" s="175">
        <v>0</v>
      </c>
      <c r="T60" s="175">
        <v>0</v>
      </c>
      <c r="U60" s="407" t="s">
        <v>732</v>
      </c>
      <c r="V60" s="408"/>
      <c r="W60" s="408"/>
      <c r="X60" s="408"/>
      <c r="Y60" s="408"/>
      <c r="Z60" s="408"/>
      <c r="AA60" s="408"/>
      <c r="AB60" s="408"/>
      <c r="AC60" s="408"/>
      <c r="AD60" s="408"/>
      <c r="AE60" s="408"/>
      <c r="AF60" s="408"/>
      <c r="AG60" s="408"/>
      <c r="AH60" s="408"/>
      <c r="AI60" s="408"/>
      <c r="AJ60" s="408"/>
      <c r="AK60" s="408"/>
      <c r="AL60" s="408"/>
      <c r="AM60" s="408"/>
      <c r="AN60" s="408"/>
      <c r="AO60" s="408"/>
      <c r="AP60" s="408"/>
      <c r="AQ60" s="408"/>
      <c r="AR60" s="408"/>
      <c r="AS60" s="408"/>
      <c r="AT60" s="408"/>
      <c r="AU60" s="408"/>
      <c r="AV60" s="408"/>
      <c r="AW60" s="408"/>
      <c r="AX60" s="408"/>
      <c r="AY60" s="408"/>
      <c r="AZ60" s="409"/>
      <c r="BA60" s="160"/>
      <c r="BB60" s="161"/>
      <c r="BC60" s="41"/>
      <c r="BD60" s="41"/>
      <c r="BE60" s="41"/>
      <c r="BF60" s="41"/>
      <c r="BG60" s="41"/>
    </row>
    <row r="61" spans="1:59" x14ac:dyDescent="0.2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66"/>
      <c r="M61" s="270"/>
      <c r="N61" s="271" t="s">
        <v>580</v>
      </c>
      <c r="O61" s="175">
        <v>0</v>
      </c>
      <c r="P61" s="175">
        <v>0</v>
      </c>
      <c r="Q61" s="175">
        <v>0</v>
      </c>
      <c r="R61" s="175">
        <v>0</v>
      </c>
      <c r="S61" s="175">
        <v>0</v>
      </c>
      <c r="T61" s="175">
        <v>1</v>
      </c>
      <c r="U61" s="410"/>
      <c r="V61" s="411"/>
      <c r="W61" s="411"/>
      <c r="X61" s="411"/>
      <c r="Y61" s="411"/>
      <c r="Z61" s="411"/>
      <c r="AA61" s="411"/>
      <c r="AB61" s="411"/>
      <c r="AC61" s="411"/>
      <c r="AD61" s="411"/>
      <c r="AE61" s="411"/>
      <c r="AF61" s="411"/>
      <c r="AG61" s="411"/>
      <c r="AH61" s="411"/>
      <c r="AI61" s="411"/>
      <c r="AJ61" s="411"/>
      <c r="AK61" s="411"/>
      <c r="AL61" s="411"/>
      <c r="AM61" s="411"/>
      <c r="AN61" s="411"/>
      <c r="AO61" s="411"/>
      <c r="AP61" s="411"/>
      <c r="AQ61" s="411"/>
      <c r="AR61" s="411"/>
      <c r="AS61" s="411"/>
      <c r="AT61" s="411"/>
      <c r="AU61" s="411"/>
      <c r="AV61" s="411"/>
      <c r="AW61" s="411"/>
      <c r="AX61" s="411"/>
      <c r="AY61" s="411"/>
      <c r="AZ61" s="412"/>
      <c r="BA61" s="160"/>
      <c r="BB61" s="161"/>
      <c r="BC61" s="41"/>
      <c r="BD61" s="41"/>
      <c r="BE61" s="41"/>
      <c r="BF61" s="41"/>
      <c r="BG61" s="41"/>
    </row>
    <row r="62" spans="1:59" x14ac:dyDescent="0.2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194" t="s">
        <v>588</v>
      </c>
      <c r="M62" s="272"/>
      <c r="N62" s="273" t="s">
        <v>581</v>
      </c>
      <c r="O62" s="185">
        <v>0</v>
      </c>
      <c r="P62" s="185">
        <v>0</v>
      </c>
      <c r="Q62" s="185">
        <v>0</v>
      </c>
      <c r="R62" s="185">
        <v>0</v>
      </c>
      <c r="S62" s="185">
        <v>1</v>
      </c>
      <c r="T62" s="185">
        <v>0</v>
      </c>
      <c r="U62" s="410"/>
      <c r="V62" s="411"/>
      <c r="W62" s="411"/>
      <c r="X62" s="411"/>
      <c r="Y62" s="411"/>
      <c r="Z62" s="411"/>
      <c r="AA62" s="411"/>
      <c r="AB62" s="411"/>
      <c r="AC62" s="411"/>
      <c r="AD62" s="411"/>
      <c r="AE62" s="411"/>
      <c r="AF62" s="411"/>
      <c r="AG62" s="411"/>
      <c r="AH62" s="411"/>
      <c r="AI62" s="411"/>
      <c r="AJ62" s="411"/>
      <c r="AK62" s="411"/>
      <c r="AL62" s="411"/>
      <c r="AM62" s="411"/>
      <c r="AN62" s="411"/>
      <c r="AO62" s="411"/>
      <c r="AP62" s="411"/>
      <c r="AQ62" s="411"/>
      <c r="AR62" s="411"/>
      <c r="AS62" s="411"/>
      <c r="AT62" s="411"/>
      <c r="AU62" s="411"/>
      <c r="AV62" s="411"/>
      <c r="AW62" s="411"/>
      <c r="AX62" s="411"/>
      <c r="AY62" s="411"/>
      <c r="AZ62" s="412"/>
      <c r="BA62" s="186"/>
      <c r="BB62" s="187"/>
      <c r="BC62" s="41"/>
      <c r="BD62" s="41"/>
      <c r="BE62" s="41"/>
      <c r="BF62" s="41"/>
      <c r="BG62" s="41"/>
    </row>
    <row r="63" spans="1:59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194" t="s">
        <v>588</v>
      </c>
      <c r="M63" s="272"/>
      <c r="N63" s="273" t="s">
        <v>582</v>
      </c>
      <c r="O63" s="185">
        <v>0</v>
      </c>
      <c r="P63" s="185">
        <v>0</v>
      </c>
      <c r="Q63" s="185">
        <v>0</v>
      </c>
      <c r="R63" s="185">
        <v>0</v>
      </c>
      <c r="S63" s="185">
        <v>1</v>
      </c>
      <c r="T63" s="185">
        <v>1</v>
      </c>
      <c r="U63" s="413"/>
      <c r="V63" s="414"/>
      <c r="W63" s="414"/>
      <c r="X63" s="414"/>
      <c r="Y63" s="414"/>
      <c r="Z63" s="414"/>
      <c r="AA63" s="414"/>
      <c r="AB63" s="414"/>
      <c r="AC63" s="414"/>
      <c r="AD63" s="414"/>
      <c r="AE63" s="414"/>
      <c r="AF63" s="414"/>
      <c r="AG63" s="414"/>
      <c r="AH63" s="414"/>
      <c r="AI63" s="414"/>
      <c r="AJ63" s="414"/>
      <c r="AK63" s="414"/>
      <c r="AL63" s="414"/>
      <c r="AM63" s="414"/>
      <c r="AN63" s="414"/>
      <c r="AO63" s="414"/>
      <c r="AP63" s="414"/>
      <c r="AQ63" s="414"/>
      <c r="AR63" s="414"/>
      <c r="AS63" s="414"/>
      <c r="AT63" s="414"/>
      <c r="AU63" s="414"/>
      <c r="AV63" s="414"/>
      <c r="AW63" s="414"/>
      <c r="AX63" s="414"/>
      <c r="AY63" s="414"/>
      <c r="AZ63" s="415"/>
      <c r="BA63" s="186"/>
      <c r="BB63" s="187"/>
      <c r="BC63" s="41"/>
      <c r="BD63" s="41"/>
      <c r="BE63" s="41"/>
      <c r="BF63" s="41"/>
      <c r="BG63" s="41"/>
    </row>
    <row r="64" spans="1:59" x14ac:dyDescent="0.2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</row>
    <row r="65" spans="1:59" x14ac:dyDescent="0.25">
      <c r="A65" s="41"/>
      <c r="B65" s="41"/>
      <c r="C65" s="41"/>
      <c r="D65" s="161"/>
      <c r="E65" s="194"/>
      <c r="F65" s="41"/>
      <c r="G65" s="41"/>
      <c r="H65" s="41"/>
      <c r="I65" s="41"/>
      <c r="J65" s="41"/>
      <c r="K65" s="41"/>
      <c r="L65" s="194" t="s">
        <v>588</v>
      </c>
      <c r="M65" s="41" t="s">
        <v>503</v>
      </c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</row>
    <row r="66" spans="1:59" x14ac:dyDescent="0.2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</row>
    <row r="67" spans="1:59" x14ac:dyDescent="0.2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</row>
    <row r="68" spans="1:59" ht="15.75" x14ac:dyDescent="0.25">
      <c r="A68" s="58" t="s">
        <v>617</v>
      </c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</row>
    <row r="69" spans="1:59" x14ac:dyDescent="0.2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</row>
    <row r="70" spans="1:59" x14ac:dyDescent="0.25">
      <c r="A70" s="67" t="s">
        <v>265</v>
      </c>
      <c r="B70" s="67" t="s">
        <v>10</v>
      </c>
      <c r="C70" s="176" t="s">
        <v>225</v>
      </c>
      <c r="D70" s="41"/>
      <c r="E70" s="174" t="s">
        <v>562</v>
      </c>
      <c r="F70" s="347" t="s">
        <v>221</v>
      </c>
      <c r="G70" s="348"/>
      <c r="H70" s="348"/>
      <c r="I70" s="348"/>
      <c r="J70" s="348"/>
      <c r="K70" s="348"/>
      <c r="L70" s="349"/>
      <c r="M70" s="350" t="s">
        <v>576</v>
      </c>
      <c r="N70" s="351"/>
      <c r="O70" s="360" t="s">
        <v>577</v>
      </c>
      <c r="P70" s="361"/>
      <c r="Q70" s="361"/>
      <c r="R70" s="361"/>
      <c r="S70" s="361"/>
      <c r="T70" s="362"/>
      <c r="U70" s="338" t="s">
        <v>572</v>
      </c>
      <c r="V70" s="339"/>
      <c r="W70" s="339"/>
      <c r="X70" s="339"/>
      <c r="Y70" s="339"/>
      <c r="Z70" s="339"/>
      <c r="AA70" s="339"/>
      <c r="AB70" s="340"/>
      <c r="AC70" s="338" t="s">
        <v>573</v>
      </c>
      <c r="AD70" s="339"/>
      <c r="AE70" s="339"/>
      <c r="AF70" s="339"/>
      <c r="AG70" s="339"/>
      <c r="AH70" s="339"/>
      <c r="AI70" s="339"/>
      <c r="AJ70" s="340"/>
      <c r="AK70" s="338" t="s">
        <v>574</v>
      </c>
      <c r="AL70" s="339"/>
      <c r="AM70" s="339"/>
      <c r="AN70" s="339"/>
      <c r="AO70" s="339"/>
      <c r="AP70" s="339"/>
      <c r="AQ70" s="339"/>
      <c r="AR70" s="340"/>
      <c r="AS70" s="338" t="s">
        <v>575</v>
      </c>
      <c r="AT70" s="339"/>
      <c r="AU70" s="339"/>
      <c r="AV70" s="339"/>
      <c r="AW70" s="339"/>
      <c r="AX70" s="339"/>
      <c r="AY70" s="339"/>
      <c r="AZ70" s="340"/>
      <c r="BA70" s="41"/>
      <c r="BB70" s="41"/>
      <c r="BC70" s="41"/>
      <c r="BD70" s="41"/>
      <c r="BE70" s="41"/>
      <c r="BF70" s="41"/>
      <c r="BG70" s="41"/>
    </row>
    <row r="71" spans="1:59" x14ac:dyDescent="0.25">
      <c r="A71" s="41"/>
      <c r="B71" s="41"/>
      <c r="C71" s="41"/>
      <c r="D71" s="41"/>
      <c r="E71" s="154">
        <v>47</v>
      </c>
      <c r="F71" s="44">
        <v>46</v>
      </c>
      <c r="G71" s="45"/>
      <c r="H71" s="45"/>
      <c r="I71" s="45"/>
      <c r="J71" s="45"/>
      <c r="K71" s="45"/>
      <c r="L71" s="46">
        <v>40</v>
      </c>
      <c r="M71" s="44">
        <v>39</v>
      </c>
      <c r="N71" s="46">
        <v>38</v>
      </c>
      <c r="O71" s="56">
        <v>37</v>
      </c>
      <c r="P71" s="55"/>
      <c r="Q71" s="55"/>
      <c r="R71" s="55"/>
      <c r="S71" s="55"/>
      <c r="T71" s="57">
        <v>32</v>
      </c>
      <c r="U71" s="55">
        <v>31</v>
      </c>
      <c r="V71" s="55"/>
      <c r="W71" s="55"/>
      <c r="X71" s="55"/>
      <c r="Y71" s="55"/>
      <c r="Z71" s="55"/>
      <c r="AA71" s="55"/>
      <c r="AB71" s="57">
        <v>24</v>
      </c>
      <c r="AC71" s="55">
        <v>23</v>
      </c>
      <c r="AD71" s="55"/>
      <c r="AE71" s="55"/>
      <c r="AF71" s="55"/>
      <c r="AG71" s="55"/>
      <c r="AH71" s="55"/>
      <c r="AI71" s="55"/>
      <c r="AJ71" s="57">
        <v>16</v>
      </c>
      <c r="AK71" s="55">
        <v>15</v>
      </c>
      <c r="AL71" s="55"/>
      <c r="AM71" s="55"/>
      <c r="AN71" s="55"/>
      <c r="AO71" s="55"/>
      <c r="AP71" s="55"/>
      <c r="AQ71" s="55"/>
      <c r="AR71" s="57">
        <v>8</v>
      </c>
      <c r="AS71" s="55">
        <v>7</v>
      </c>
      <c r="AT71" s="55"/>
      <c r="AU71" s="55"/>
      <c r="AV71" s="55"/>
      <c r="AW71" s="55"/>
      <c r="AX71" s="55"/>
      <c r="AY71" s="55"/>
      <c r="AZ71" s="57">
        <v>0</v>
      </c>
      <c r="BA71" s="41"/>
      <c r="BB71" s="41"/>
      <c r="BC71" s="41"/>
      <c r="BD71" s="41"/>
      <c r="BE71" s="41"/>
      <c r="BF71" s="41"/>
      <c r="BG71" s="41"/>
    </row>
    <row r="72" spans="1:59" x14ac:dyDescent="0.25">
      <c r="A72" s="41"/>
      <c r="B72" s="41"/>
      <c r="C72" s="41"/>
      <c r="D72" s="41"/>
      <c r="E72" s="191" t="s">
        <v>563</v>
      </c>
      <c r="F72" s="341" t="s">
        <v>592</v>
      </c>
      <c r="G72" s="342"/>
      <c r="H72" s="342"/>
      <c r="I72" s="342"/>
      <c r="J72" s="342"/>
      <c r="K72" s="342"/>
      <c r="L72" s="343"/>
      <c r="M72" s="341" t="s">
        <v>593</v>
      </c>
      <c r="N72" s="343"/>
      <c r="O72" s="341" t="s">
        <v>594</v>
      </c>
      <c r="P72" s="342"/>
      <c r="Q72" s="342"/>
      <c r="R72" s="342"/>
      <c r="S72" s="342"/>
      <c r="T72" s="343"/>
      <c r="U72" s="341" t="s">
        <v>595</v>
      </c>
      <c r="V72" s="342"/>
      <c r="W72" s="342"/>
      <c r="X72" s="342"/>
      <c r="Y72" s="342"/>
      <c r="Z72" s="342"/>
      <c r="AA72" s="342"/>
      <c r="AB72" s="343"/>
      <c r="AC72" s="341" t="s">
        <v>595</v>
      </c>
      <c r="AD72" s="342"/>
      <c r="AE72" s="342"/>
      <c r="AF72" s="342"/>
      <c r="AG72" s="342"/>
      <c r="AH72" s="342"/>
      <c r="AI72" s="342"/>
      <c r="AJ72" s="343"/>
      <c r="AK72" s="341" t="s">
        <v>595</v>
      </c>
      <c r="AL72" s="342"/>
      <c r="AM72" s="342"/>
      <c r="AN72" s="342"/>
      <c r="AO72" s="342"/>
      <c r="AP72" s="342"/>
      <c r="AQ72" s="342"/>
      <c r="AR72" s="343"/>
      <c r="AS72" s="341" t="s">
        <v>595</v>
      </c>
      <c r="AT72" s="342"/>
      <c r="AU72" s="342"/>
      <c r="AV72" s="342"/>
      <c r="AW72" s="342"/>
      <c r="AX72" s="342"/>
      <c r="AY72" s="342"/>
      <c r="AZ72" s="343"/>
      <c r="BA72" s="153"/>
      <c r="BB72" s="41"/>
      <c r="BC72" s="41"/>
      <c r="BD72" s="41"/>
      <c r="BE72" s="41"/>
      <c r="BF72" s="41"/>
      <c r="BG72" s="41"/>
    </row>
    <row r="73" spans="1:59" x14ac:dyDescent="0.25">
      <c r="A73" s="41"/>
      <c r="B73" s="41"/>
      <c r="C73" s="41"/>
      <c r="D73" s="41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7"/>
      <c r="V73" s="148"/>
      <c r="W73" s="148"/>
      <c r="X73" s="148"/>
      <c r="Y73" s="148"/>
      <c r="Z73" s="148"/>
      <c r="AA73" s="148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  <c r="AN73" s="148"/>
      <c r="AO73" s="148"/>
      <c r="AP73" s="148"/>
      <c r="AQ73" s="148"/>
      <c r="AR73" s="148"/>
      <c r="AS73" s="148"/>
      <c r="AT73" s="148"/>
      <c r="AU73" s="136"/>
      <c r="AV73" s="136"/>
      <c r="AW73" s="136"/>
      <c r="AX73" s="136"/>
      <c r="AY73" s="136"/>
      <c r="AZ73" s="137"/>
      <c r="BA73" s="41"/>
      <c r="BB73" s="41"/>
      <c r="BC73" s="41"/>
      <c r="BD73" s="41"/>
      <c r="BE73" s="41"/>
      <c r="BF73" s="41"/>
      <c r="BG73" s="41"/>
    </row>
    <row r="74" spans="1:59" x14ac:dyDescent="0.25">
      <c r="A74" s="41"/>
      <c r="B74" s="41"/>
      <c r="C74" s="41"/>
      <c r="D74" s="66"/>
      <c r="E74" s="158">
        <v>0</v>
      </c>
      <c r="F74" s="363" t="s">
        <v>569</v>
      </c>
      <c r="G74" s="364"/>
      <c r="H74" s="364"/>
      <c r="I74" s="364"/>
      <c r="J74" s="364"/>
      <c r="K74" s="364"/>
      <c r="L74" s="365"/>
      <c r="M74" s="366" t="s">
        <v>225</v>
      </c>
      <c r="N74" s="367"/>
      <c r="O74" s="157" t="s">
        <v>568</v>
      </c>
      <c r="P74" s="49" t="s">
        <v>698</v>
      </c>
      <c r="Q74" s="148"/>
      <c r="R74" s="148"/>
      <c r="S74" s="148"/>
      <c r="T74" s="148"/>
      <c r="U74" s="147"/>
      <c r="V74" s="148"/>
      <c r="W74" s="148"/>
      <c r="X74" s="148"/>
      <c r="Y74" s="148"/>
      <c r="Z74" s="148"/>
      <c r="AA74" s="148"/>
      <c r="AB74" s="148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8"/>
      <c r="AP74" s="148"/>
      <c r="AQ74" s="148"/>
      <c r="AR74" s="148"/>
      <c r="AS74" s="148"/>
      <c r="AT74" s="148"/>
      <c r="AU74" s="45"/>
      <c r="AV74" s="45"/>
      <c r="AW74" s="136"/>
      <c r="AX74" s="136"/>
      <c r="AY74" s="136"/>
      <c r="AZ74" s="137"/>
      <c r="BA74" s="41"/>
      <c r="BB74" s="41"/>
      <c r="BC74" s="41"/>
      <c r="BD74" s="41"/>
      <c r="BE74" s="41"/>
      <c r="BF74" s="41"/>
      <c r="BG74" s="41"/>
    </row>
    <row r="75" spans="1:59" x14ac:dyDescent="0.25">
      <c r="A75" s="41"/>
      <c r="B75" s="41"/>
      <c r="C75" s="41"/>
      <c r="D75" s="66"/>
      <c r="E75" s="158">
        <v>1</v>
      </c>
      <c r="F75" s="363" t="s">
        <v>569</v>
      </c>
      <c r="G75" s="364"/>
      <c r="H75" s="364"/>
      <c r="I75" s="364"/>
      <c r="J75" s="364"/>
      <c r="K75" s="364"/>
      <c r="L75" s="365"/>
      <c r="M75" s="366" t="s">
        <v>225</v>
      </c>
      <c r="N75" s="367"/>
      <c r="O75" s="157" t="s">
        <v>568</v>
      </c>
      <c r="P75" s="49" t="s">
        <v>697</v>
      </c>
      <c r="Q75" s="148"/>
      <c r="R75" s="148"/>
      <c r="S75" s="148"/>
      <c r="T75" s="148"/>
      <c r="U75" s="147"/>
      <c r="V75" s="148"/>
      <c r="W75" s="148"/>
      <c r="X75" s="148"/>
      <c r="Y75" s="148"/>
      <c r="Z75" s="148"/>
      <c r="AA75" s="148"/>
      <c r="AB75" s="148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  <c r="AN75" s="148"/>
      <c r="AO75" s="148"/>
      <c r="AP75" s="148"/>
      <c r="AQ75" s="148"/>
      <c r="AR75" s="148"/>
      <c r="AS75" s="148"/>
      <c r="AT75" s="148"/>
      <c r="AU75" s="45"/>
      <c r="AV75" s="45"/>
      <c r="AW75" s="136"/>
      <c r="AX75" s="136"/>
      <c r="AY75" s="136"/>
      <c r="AZ75" s="137"/>
      <c r="BA75" s="41"/>
      <c r="BB75" s="41"/>
      <c r="BC75" s="41"/>
      <c r="BD75" s="41"/>
      <c r="BE75" s="41"/>
      <c r="BF75" s="41"/>
      <c r="BG75" s="41"/>
    </row>
    <row r="76" spans="1:59" x14ac:dyDescent="0.25">
      <c r="A76" s="41"/>
      <c r="B76" s="41"/>
      <c r="C76" s="41"/>
      <c r="D76" s="66"/>
      <c r="E76" s="158">
        <v>0</v>
      </c>
      <c r="F76" s="363" t="s">
        <v>570</v>
      </c>
      <c r="G76" s="364"/>
      <c r="H76" s="364"/>
      <c r="I76" s="364"/>
      <c r="J76" s="364"/>
      <c r="K76" s="364"/>
      <c r="L76" s="365"/>
      <c r="M76" s="366" t="s">
        <v>225</v>
      </c>
      <c r="N76" s="367"/>
      <c r="O76" s="157" t="s">
        <v>568</v>
      </c>
      <c r="P76" s="49" t="s">
        <v>646</v>
      </c>
      <c r="Q76" s="148"/>
      <c r="R76" s="148"/>
      <c r="S76" s="148"/>
      <c r="T76" s="148"/>
      <c r="U76" s="147"/>
      <c r="V76" s="148"/>
      <c r="W76" s="148"/>
      <c r="X76" s="148"/>
      <c r="Y76" s="148"/>
      <c r="Z76" s="148"/>
      <c r="AA76" s="148"/>
      <c r="AB76" s="148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8"/>
      <c r="AP76" s="148"/>
      <c r="AQ76" s="148"/>
      <c r="AR76" s="148"/>
      <c r="AS76" s="148"/>
      <c r="AT76" s="148"/>
      <c r="AU76" s="45"/>
      <c r="AV76" s="45"/>
      <c r="AW76" s="136"/>
      <c r="AX76" s="136"/>
      <c r="AY76" s="136"/>
      <c r="AZ76" s="137"/>
      <c r="BA76" s="41"/>
      <c r="BB76" s="41"/>
      <c r="BC76" s="41"/>
      <c r="BD76" s="41"/>
      <c r="BE76" s="41"/>
      <c r="BF76" s="41"/>
      <c r="BG76" s="41"/>
    </row>
    <row r="77" spans="1:59" x14ac:dyDescent="0.25">
      <c r="A77" s="41"/>
      <c r="B77" s="41"/>
      <c r="C77" s="41"/>
      <c r="D77" s="66"/>
      <c r="E77" s="158">
        <v>1</v>
      </c>
      <c r="F77" s="363" t="s">
        <v>570</v>
      </c>
      <c r="G77" s="364"/>
      <c r="H77" s="364"/>
      <c r="I77" s="364"/>
      <c r="J77" s="364"/>
      <c r="K77" s="364"/>
      <c r="L77" s="365"/>
      <c r="M77" s="366" t="s">
        <v>225</v>
      </c>
      <c r="N77" s="367"/>
      <c r="O77" s="157" t="s">
        <v>568</v>
      </c>
      <c r="P77" s="49" t="s">
        <v>647</v>
      </c>
      <c r="Q77" s="148"/>
      <c r="R77" s="148"/>
      <c r="S77" s="148"/>
      <c r="T77" s="148"/>
      <c r="U77" s="147"/>
      <c r="V77" s="148"/>
      <c r="W77" s="148"/>
      <c r="X77" s="148"/>
      <c r="Y77" s="148"/>
      <c r="Z77" s="148"/>
      <c r="AA77" s="148"/>
      <c r="AB77" s="148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8"/>
      <c r="AP77" s="148"/>
      <c r="AQ77" s="148"/>
      <c r="AR77" s="148"/>
      <c r="AS77" s="148"/>
      <c r="AT77" s="148"/>
      <c r="AU77" s="45"/>
      <c r="AV77" s="45"/>
      <c r="AW77" s="136"/>
      <c r="AX77" s="136"/>
      <c r="AY77" s="136"/>
      <c r="AZ77" s="137"/>
      <c r="BA77" s="41"/>
      <c r="BB77" s="41"/>
      <c r="BC77" s="41"/>
      <c r="BD77" s="41"/>
      <c r="BE77" s="41"/>
      <c r="BF77" s="41"/>
      <c r="BG77" s="41"/>
    </row>
    <row r="78" spans="1:59" x14ac:dyDescent="0.2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203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5"/>
      <c r="AJ78" s="205"/>
      <c r="AK78" s="205"/>
      <c r="AL78" s="205"/>
      <c r="AM78" s="205"/>
      <c r="AN78" s="205"/>
      <c r="AO78" s="205"/>
      <c r="AP78" s="205"/>
      <c r="AQ78" s="205"/>
      <c r="AR78" s="205"/>
      <c r="AS78" s="205"/>
      <c r="AT78" s="205"/>
      <c r="AU78" s="205"/>
      <c r="AV78" s="205"/>
      <c r="AW78" s="205"/>
      <c r="AX78" s="205"/>
      <c r="AY78" s="205"/>
      <c r="AZ78" s="204"/>
      <c r="BA78" s="41"/>
      <c r="BB78" s="41"/>
      <c r="BC78" s="41"/>
      <c r="BD78" s="41"/>
      <c r="BE78" s="41"/>
      <c r="BF78" s="41"/>
      <c r="BG78" s="41"/>
    </row>
    <row r="79" spans="1:59" x14ac:dyDescent="0.25">
      <c r="A79" s="394" t="s">
        <v>695</v>
      </c>
      <c r="B79" s="394"/>
      <c r="C79" s="41"/>
      <c r="D79" s="41"/>
      <c r="E79" s="158">
        <v>1</v>
      </c>
      <c r="F79" s="148"/>
      <c r="G79" s="148"/>
      <c r="H79" s="148"/>
      <c r="I79" s="148"/>
      <c r="J79" s="148"/>
      <c r="K79" s="148"/>
      <c r="L79" s="148"/>
      <c r="M79" s="270"/>
      <c r="N79" s="271" t="s">
        <v>624</v>
      </c>
      <c r="O79" s="175">
        <v>0</v>
      </c>
      <c r="P79" s="175">
        <v>0</v>
      </c>
      <c r="Q79" s="175">
        <v>0</v>
      </c>
      <c r="R79" s="175">
        <v>1</v>
      </c>
      <c r="S79" s="175">
        <v>0</v>
      </c>
      <c r="T79" s="175">
        <v>0</v>
      </c>
      <c r="U79" s="338" t="s">
        <v>707</v>
      </c>
      <c r="V79" s="339"/>
      <c r="W79" s="339"/>
      <c r="X79" s="339"/>
      <c r="Y79" s="339"/>
      <c r="Z79" s="339"/>
      <c r="AA79" s="339"/>
      <c r="AB79" s="339"/>
      <c r="AC79" s="339"/>
      <c r="AD79" s="339"/>
      <c r="AE79" s="339"/>
      <c r="AF79" s="339"/>
      <c r="AG79" s="339"/>
      <c r="AH79" s="339"/>
      <c r="AI79" s="339"/>
      <c r="AJ79" s="339"/>
      <c r="AK79" s="339"/>
      <c r="AL79" s="339"/>
      <c r="AM79" s="339"/>
      <c r="AN79" s="339"/>
      <c r="AO79" s="339"/>
      <c r="AP79" s="339"/>
      <c r="AQ79" s="339"/>
      <c r="AR79" s="339"/>
      <c r="AS79" s="339"/>
      <c r="AT79" s="339"/>
      <c r="AU79" s="339"/>
      <c r="AV79" s="339"/>
      <c r="AW79" s="339"/>
      <c r="AX79" s="339"/>
      <c r="AY79" s="339"/>
      <c r="AZ79" s="340"/>
      <c r="BA79" s="41"/>
      <c r="BB79" s="161" t="s">
        <v>665</v>
      </c>
      <c r="BC79" s="41"/>
      <c r="BD79" s="41"/>
      <c r="BE79" s="41"/>
      <c r="BF79" s="41"/>
      <c r="BG79" s="41"/>
    </row>
    <row r="80" spans="1:59" x14ac:dyDescent="0.25">
      <c r="A80" s="41"/>
      <c r="B80" s="41"/>
      <c r="C80" s="41"/>
      <c r="D80" s="41"/>
      <c r="E80" s="158">
        <v>1</v>
      </c>
      <c r="F80" s="148"/>
      <c r="G80" s="148"/>
      <c r="H80" s="148"/>
      <c r="I80" s="148"/>
      <c r="J80" s="148"/>
      <c r="K80" s="148"/>
      <c r="L80" s="148"/>
      <c r="M80" s="270"/>
      <c r="N80" s="271" t="s">
        <v>625</v>
      </c>
      <c r="O80" s="175">
        <v>0</v>
      </c>
      <c r="P80" s="175">
        <v>0</v>
      </c>
      <c r="Q80" s="175">
        <v>0</v>
      </c>
      <c r="R80" s="175">
        <v>1</v>
      </c>
      <c r="S80" s="175">
        <v>0</v>
      </c>
      <c r="T80" s="175">
        <v>1</v>
      </c>
      <c r="U80" s="338" t="s">
        <v>706</v>
      </c>
      <c r="V80" s="339"/>
      <c r="W80" s="339"/>
      <c r="X80" s="339"/>
      <c r="Y80" s="339"/>
      <c r="Z80" s="339"/>
      <c r="AA80" s="339"/>
      <c r="AB80" s="339"/>
      <c r="AC80" s="339"/>
      <c r="AD80" s="339"/>
      <c r="AE80" s="339"/>
      <c r="AF80" s="339"/>
      <c r="AG80" s="339"/>
      <c r="AH80" s="339"/>
      <c r="AI80" s="339"/>
      <c r="AJ80" s="339"/>
      <c r="AK80" s="339"/>
      <c r="AL80" s="339"/>
      <c r="AM80" s="339"/>
      <c r="AN80" s="339"/>
      <c r="AO80" s="339"/>
      <c r="AP80" s="339"/>
      <c r="AQ80" s="339"/>
      <c r="AR80" s="339"/>
      <c r="AS80" s="339"/>
      <c r="AT80" s="339"/>
      <c r="AU80" s="339"/>
      <c r="AV80" s="339"/>
      <c r="AW80" s="339"/>
      <c r="AX80" s="339"/>
      <c r="AY80" s="339"/>
      <c r="AZ80" s="340"/>
      <c r="BA80" s="41"/>
      <c r="BB80" s="161" t="s">
        <v>665</v>
      </c>
      <c r="BC80" s="41"/>
      <c r="BD80" s="41"/>
      <c r="BE80" s="41"/>
      <c r="BF80" s="41"/>
      <c r="BG80" s="41"/>
    </row>
    <row r="81" spans="1:61" x14ac:dyDescent="0.25">
      <c r="A81" s="41"/>
      <c r="B81" s="41"/>
      <c r="C81" s="41"/>
      <c r="D81" s="41"/>
      <c r="E81" s="268" t="s">
        <v>335</v>
      </c>
      <c r="F81" s="148"/>
      <c r="G81" s="148"/>
      <c r="H81" s="148"/>
      <c r="I81" s="148"/>
      <c r="J81" s="148"/>
      <c r="K81" s="148"/>
      <c r="L81" s="194" t="s">
        <v>588</v>
      </c>
      <c r="M81" s="272"/>
      <c r="N81" s="273" t="s">
        <v>626</v>
      </c>
      <c r="O81" s="175">
        <v>0</v>
      </c>
      <c r="P81" s="175">
        <v>0</v>
      </c>
      <c r="Q81" s="175">
        <v>0</v>
      </c>
      <c r="R81" s="175">
        <v>1</v>
      </c>
      <c r="S81" s="175">
        <v>1</v>
      </c>
      <c r="T81" s="175">
        <v>0</v>
      </c>
      <c r="U81" s="335" t="s">
        <v>589</v>
      </c>
      <c r="V81" s="336"/>
      <c r="W81" s="336"/>
      <c r="X81" s="336"/>
      <c r="Y81" s="336"/>
      <c r="Z81" s="336"/>
      <c r="AA81" s="336"/>
      <c r="AB81" s="336"/>
      <c r="AC81" s="336"/>
      <c r="AD81" s="336"/>
      <c r="AE81" s="336"/>
      <c r="AF81" s="336"/>
      <c r="AG81" s="336"/>
      <c r="AH81" s="336"/>
      <c r="AI81" s="336"/>
      <c r="AJ81" s="336"/>
      <c r="AK81" s="336"/>
      <c r="AL81" s="336"/>
      <c r="AM81" s="336"/>
      <c r="AN81" s="336"/>
      <c r="AO81" s="336"/>
      <c r="AP81" s="336"/>
      <c r="AQ81" s="336"/>
      <c r="AR81" s="336"/>
      <c r="AS81" s="336"/>
      <c r="AT81" s="336"/>
      <c r="AU81" s="336"/>
      <c r="AV81" s="336"/>
      <c r="AW81" s="336"/>
      <c r="AX81" s="336"/>
      <c r="AY81" s="336"/>
      <c r="AZ81" s="337"/>
      <c r="BA81" s="41"/>
      <c r="BB81" s="266" t="s">
        <v>665</v>
      </c>
      <c r="BC81" s="41"/>
      <c r="BD81" s="41"/>
      <c r="BE81" s="41"/>
      <c r="BF81" s="41"/>
      <c r="BG81" s="41"/>
    </row>
    <row r="82" spans="1:61" x14ac:dyDescent="0.25">
      <c r="A82" s="41"/>
      <c r="B82" s="41"/>
      <c r="C82" s="41"/>
      <c r="D82" s="41"/>
      <c r="E82" s="268" t="s">
        <v>335</v>
      </c>
      <c r="F82" s="148"/>
      <c r="G82" s="148"/>
      <c r="H82" s="148"/>
      <c r="I82" s="148"/>
      <c r="J82" s="148"/>
      <c r="K82" s="148"/>
      <c r="L82" s="194" t="s">
        <v>588</v>
      </c>
      <c r="M82" s="272"/>
      <c r="N82" s="273" t="s">
        <v>627</v>
      </c>
      <c r="O82" s="175">
        <v>0</v>
      </c>
      <c r="P82" s="175">
        <v>0</v>
      </c>
      <c r="Q82" s="175">
        <v>0</v>
      </c>
      <c r="R82" s="175">
        <v>1</v>
      </c>
      <c r="S82" s="175">
        <v>1</v>
      </c>
      <c r="T82" s="175">
        <v>1</v>
      </c>
      <c r="U82" s="335" t="s">
        <v>589</v>
      </c>
      <c r="V82" s="336"/>
      <c r="W82" s="336"/>
      <c r="X82" s="336"/>
      <c r="Y82" s="336"/>
      <c r="Z82" s="336"/>
      <c r="AA82" s="336"/>
      <c r="AB82" s="336"/>
      <c r="AC82" s="336"/>
      <c r="AD82" s="336"/>
      <c r="AE82" s="336"/>
      <c r="AF82" s="336"/>
      <c r="AG82" s="336"/>
      <c r="AH82" s="336"/>
      <c r="AI82" s="336"/>
      <c r="AJ82" s="336"/>
      <c r="AK82" s="336"/>
      <c r="AL82" s="336"/>
      <c r="AM82" s="336"/>
      <c r="AN82" s="336"/>
      <c r="AO82" s="336"/>
      <c r="AP82" s="336"/>
      <c r="AQ82" s="336"/>
      <c r="AR82" s="336"/>
      <c r="AS82" s="336"/>
      <c r="AT82" s="336"/>
      <c r="AU82" s="336"/>
      <c r="AV82" s="336"/>
      <c r="AW82" s="336"/>
      <c r="AX82" s="336"/>
      <c r="AY82" s="336"/>
      <c r="AZ82" s="337"/>
      <c r="BA82" s="41"/>
      <c r="BB82" s="266" t="s">
        <v>665</v>
      </c>
      <c r="BC82" s="41"/>
      <c r="BD82" s="41"/>
      <c r="BE82" s="41"/>
      <c r="BF82" s="41"/>
      <c r="BG82" s="41"/>
    </row>
    <row r="83" spans="1:61" x14ac:dyDescent="0.25">
      <c r="A83" s="41"/>
      <c r="B83" s="41"/>
      <c r="C83" s="41"/>
      <c r="D83" s="41"/>
      <c r="E83" s="158" t="s">
        <v>564</v>
      </c>
      <c r="F83" s="148"/>
      <c r="G83" s="148"/>
      <c r="H83" s="148"/>
      <c r="I83" s="148"/>
      <c r="J83" s="148"/>
      <c r="K83" s="148"/>
      <c r="L83" s="148"/>
      <c r="M83" s="270"/>
      <c r="N83" s="271" t="s">
        <v>648</v>
      </c>
      <c r="O83" s="175">
        <v>0</v>
      </c>
      <c r="P83" s="175">
        <v>0</v>
      </c>
      <c r="Q83" s="175">
        <v>1</v>
      </c>
      <c r="R83" s="175">
        <v>0</v>
      </c>
      <c r="S83" s="175">
        <v>0</v>
      </c>
      <c r="T83" s="175">
        <v>0</v>
      </c>
      <c r="U83" s="338" t="s">
        <v>659</v>
      </c>
      <c r="V83" s="339"/>
      <c r="W83" s="339"/>
      <c r="X83" s="339"/>
      <c r="Y83" s="339"/>
      <c r="Z83" s="339"/>
      <c r="AA83" s="339"/>
      <c r="AB83" s="339"/>
      <c r="AC83" s="339"/>
      <c r="AD83" s="339"/>
      <c r="AE83" s="339"/>
      <c r="AF83" s="339"/>
      <c r="AG83" s="339"/>
      <c r="AH83" s="339"/>
      <c r="AI83" s="339"/>
      <c r="AJ83" s="339"/>
      <c r="AK83" s="339"/>
      <c r="AL83" s="339"/>
      <c r="AM83" s="339"/>
      <c r="AN83" s="339"/>
      <c r="AO83" s="339"/>
      <c r="AP83" s="339"/>
      <c r="AQ83" s="339"/>
      <c r="AR83" s="339"/>
      <c r="AS83" s="339"/>
      <c r="AT83" s="339"/>
      <c r="AU83" s="339"/>
      <c r="AV83" s="339"/>
      <c r="AW83" s="339"/>
      <c r="AX83" s="339"/>
      <c r="AY83" s="339"/>
      <c r="AZ83" s="340"/>
      <c r="BA83" s="41"/>
      <c r="BB83" s="161" t="s">
        <v>665</v>
      </c>
      <c r="BC83" s="41"/>
      <c r="BD83" s="41"/>
      <c r="BE83" s="41"/>
      <c r="BF83" s="41"/>
      <c r="BG83" s="41"/>
    </row>
    <row r="84" spans="1:61" x14ac:dyDescent="0.25">
      <c r="A84" s="41"/>
      <c r="B84" s="41"/>
      <c r="C84" s="41"/>
      <c r="D84" s="41"/>
      <c r="E84" s="158">
        <v>0</v>
      </c>
      <c r="F84" s="148"/>
      <c r="G84" s="148"/>
      <c r="H84" s="148"/>
      <c r="I84" s="148"/>
      <c r="J84" s="148"/>
      <c r="K84" s="148"/>
      <c r="L84" s="148"/>
      <c r="M84" s="270"/>
      <c r="N84" s="271" t="s">
        <v>649</v>
      </c>
      <c r="O84" s="175">
        <v>0</v>
      </c>
      <c r="P84" s="175">
        <v>0</v>
      </c>
      <c r="Q84" s="175">
        <v>1</v>
      </c>
      <c r="R84" s="175">
        <v>0</v>
      </c>
      <c r="S84" s="175">
        <v>0</v>
      </c>
      <c r="T84" s="175">
        <v>1</v>
      </c>
      <c r="U84" s="338" t="s">
        <v>662</v>
      </c>
      <c r="V84" s="339"/>
      <c r="W84" s="339"/>
      <c r="X84" s="339"/>
      <c r="Y84" s="339"/>
      <c r="Z84" s="339"/>
      <c r="AA84" s="339"/>
      <c r="AB84" s="339"/>
      <c r="AC84" s="339"/>
      <c r="AD84" s="339"/>
      <c r="AE84" s="339"/>
      <c r="AF84" s="339"/>
      <c r="AG84" s="339"/>
      <c r="AH84" s="339"/>
      <c r="AI84" s="339"/>
      <c r="AJ84" s="339"/>
      <c r="AK84" s="339"/>
      <c r="AL84" s="339"/>
      <c r="AM84" s="339"/>
      <c r="AN84" s="339"/>
      <c r="AO84" s="339"/>
      <c r="AP84" s="339"/>
      <c r="AQ84" s="339"/>
      <c r="AR84" s="339"/>
      <c r="AS84" s="339"/>
      <c r="AT84" s="339"/>
      <c r="AU84" s="339"/>
      <c r="AV84" s="339"/>
      <c r="AW84" s="339"/>
      <c r="AX84" s="339"/>
      <c r="AY84" s="339"/>
      <c r="AZ84" s="340"/>
      <c r="BA84" s="41"/>
      <c r="BB84" s="161" t="s">
        <v>666</v>
      </c>
      <c r="BC84" s="41"/>
      <c r="BD84" s="41"/>
      <c r="BE84" s="41"/>
      <c r="BF84" s="41"/>
      <c r="BG84" s="41"/>
    </row>
    <row r="85" spans="1:61" x14ac:dyDescent="0.25">
      <c r="A85" s="41"/>
      <c r="B85" s="41"/>
      <c r="C85" s="41"/>
      <c r="D85" s="41"/>
      <c r="E85" s="158">
        <v>0</v>
      </c>
      <c r="F85" s="148"/>
      <c r="G85" s="148"/>
      <c r="H85" s="148"/>
      <c r="I85" s="148"/>
      <c r="J85" s="148"/>
      <c r="K85" s="148"/>
      <c r="L85" s="148"/>
      <c r="M85" s="270"/>
      <c r="N85" s="271" t="s">
        <v>650</v>
      </c>
      <c r="O85" s="175">
        <v>0</v>
      </c>
      <c r="P85" s="175">
        <v>0</v>
      </c>
      <c r="Q85" s="175">
        <v>1</v>
      </c>
      <c r="R85" s="175">
        <v>0</v>
      </c>
      <c r="S85" s="175">
        <v>1</v>
      </c>
      <c r="T85" s="175">
        <v>0</v>
      </c>
      <c r="U85" s="338" t="s">
        <v>555</v>
      </c>
      <c r="V85" s="339"/>
      <c r="W85" s="339"/>
      <c r="X85" s="339"/>
      <c r="Y85" s="339"/>
      <c r="Z85" s="339"/>
      <c r="AA85" s="339"/>
      <c r="AB85" s="340"/>
      <c r="AC85" s="338" t="s">
        <v>556</v>
      </c>
      <c r="AD85" s="339"/>
      <c r="AE85" s="339"/>
      <c r="AF85" s="339"/>
      <c r="AG85" s="339"/>
      <c r="AH85" s="339"/>
      <c r="AI85" s="339"/>
      <c r="AJ85" s="340"/>
      <c r="AK85" s="338" t="s">
        <v>557</v>
      </c>
      <c r="AL85" s="339"/>
      <c r="AM85" s="339"/>
      <c r="AN85" s="339"/>
      <c r="AO85" s="339"/>
      <c r="AP85" s="339"/>
      <c r="AQ85" s="339"/>
      <c r="AR85" s="340"/>
      <c r="AS85" s="338" t="s">
        <v>558</v>
      </c>
      <c r="AT85" s="339"/>
      <c r="AU85" s="339"/>
      <c r="AV85" s="339"/>
      <c r="AW85" s="339"/>
      <c r="AX85" s="339"/>
      <c r="AY85" s="339"/>
      <c r="AZ85" s="340"/>
      <c r="BA85" s="41"/>
      <c r="BB85" s="161" t="s">
        <v>664</v>
      </c>
      <c r="BC85" s="41"/>
      <c r="BD85" s="41"/>
      <c r="BE85" s="41"/>
      <c r="BF85" s="41"/>
      <c r="BG85" s="41"/>
    </row>
    <row r="86" spans="1:61" x14ac:dyDescent="0.25">
      <c r="A86" s="41"/>
      <c r="B86" s="41"/>
      <c r="C86" s="41"/>
      <c r="D86" s="41"/>
      <c r="E86" s="158" t="s">
        <v>564</v>
      </c>
      <c r="F86" s="148"/>
      <c r="G86" s="148"/>
      <c r="H86" s="148"/>
      <c r="I86" s="148"/>
      <c r="J86" s="148"/>
      <c r="K86" s="148"/>
      <c r="L86" s="148"/>
      <c r="M86" s="270"/>
      <c r="N86" s="271" t="s">
        <v>651</v>
      </c>
      <c r="O86" s="175">
        <v>0</v>
      </c>
      <c r="P86" s="175">
        <v>0</v>
      </c>
      <c r="Q86" s="175">
        <v>1</v>
      </c>
      <c r="R86" s="175">
        <v>0</v>
      </c>
      <c r="S86" s="175">
        <v>1</v>
      </c>
      <c r="T86" s="175">
        <v>1</v>
      </c>
      <c r="U86" s="335" t="s">
        <v>660</v>
      </c>
      <c r="V86" s="336"/>
      <c r="W86" s="336"/>
      <c r="X86" s="336"/>
      <c r="Y86" s="336"/>
      <c r="Z86" s="336"/>
      <c r="AA86" s="336"/>
      <c r="AB86" s="336"/>
      <c r="AC86" s="338" t="s">
        <v>559</v>
      </c>
      <c r="AD86" s="339"/>
      <c r="AE86" s="339"/>
      <c r="AF86" s="339"/>
      <c r="AG86" s="339"/>
      <c r="AH86" s="339"/>
      <c r="AI86" s="339"/>
      <c r="AJ86" s="340"/>
      <c r="AK86" s="338" t="s">
        <v>560</v>
      </c>
      <c r="AL86" s="339"/>
      <c r="AM86" s="339"/>
      <c r="AN86" s="339"/>
      <c r="AO86" s="339"/>
      <c r="AP86" s="339"/>
      <c r="AQ86" s="339"/>
      <c r="AR86" s="339"/>
      <c r="AS86" s="339"/>
      <c r="AT86" s="339"/>
      <c r="AU86" s="339"/>
      <c r="AV86" s="339"/>
      <c r="AW86" s="339"/>
      <c r="AX86" s="339"/>
      <c r="AY86" s="339"/>
      <c r="AZ86" s="340"/>
      <c r="BA86" s="41"/>
      <c r="BB86" s="161" t="s">
        <v>663</v>
      </c>
      <c r="BC86" s="41"/>
      <c r="BD86" s="41"/>
      <c r="BE86" s="41"/>
      <c r="BF86" s="41"/>
      <c r="BG86" s="41"/>
      <c r="BI86" s="253" t="s">
        <v>667</v>
      </c>
    </row>
    <row r="87" spans="1:61" x14ac:dyDescent="0.25">
      <c r="A87" s="41"/>
      <c r="B87" s="41"/>
      <c r="C87" s="41"/>
      <c r="D87" s="41"/>
      <c r="E87" s="158" t="s">
        <v>564</v>
      </c>
      <c r="F87" s="148"/>
      <c r="G87" s="148"/>
      <c r="H87" s="148"/>
      <c r="I87" s="148"/>
      <c r="J87" s="148"/>
      <c r="K87" s="148"/>
      <c r="L87" s="254" t="s">
        <v>634</v>
      </c>
      <c r="M87" s="270"/>
      <c r="N87" s="271" t="s">
        <v>652</v>
      </c>
      <c r="O87" s="175">
        <v>0</v>
      </c>
      <c r="P87" s="175">
        <v>0</v>
      </c>
      <c r="Q87" s="175">
        <v>1</v>
      </c>
      <c r="R87" s="175">
        <v>1</v>
      </c>
      <c r="S87" s="175">
        <v>0</v>
      </c>
      <c r="T87" s="175">
        <v>0</v>
      </c>
      <c r="U87" s="335" t="s">
        <v>679</v>
      </c>
      <c r="V87" s="336"/>
      <c r="W87" s="336"/>
      <c r="X87" s="336"/>
      <c r="Y87" s="336"/>
      <c r="Z87" s="336"/>
      <c r="AA87" s="336"/>
      <c r="AB87" s="336"/>
      <c r="AC87" s="336"/>
      <c r="AD87" s="336"/>
      <c r="AE87" s="336"/>
      <c r="AF87" s="336"/>
      <c r="AG87" s="336"/>
      <c r="AH87" s="336"/>
      <c r="AI87" s="336"/>
      <c r="AJ87" s="336"/>
      <c r="AK87" s="336"/>
      <c r="AL87" s="336"/>
      <c r="AM87" s="336"/>
      <c r="AN87" s="336"/>
      <c r="AO87" s="336"/>
      <c r="AP87" s="336"/>
      <c r="AQ87" s="336"/>
      <c r="AR87" s="336"/>
      <c r="AS87" s="336"/>
      <c r="AT87" s="336"/>
      <c r="AU87" s="336"/>
      <c r="AV87" s="336"/>
      <c r="AW87" s="336"/>
      <c r="AX87" s="336"/>
      <c r="AY87" s="336"/>
      <c r="AZ87" s="264" t="s">
        <v>678</v>
      </c>
      <c r="BA87" s="41"/>
      <c r="BB87" s="161" t="s">
        <v>690</v>
      </c>
      <c r="BC87" s="41"/>
      <c r="BD87" s="41"/>
      <c r="BE87" s="41"/>
      <c r="BF87" s="41"/>
      <c r="BG87" s="41"/>
      <c r="BI87" s="253"/>
    </row>
    <row r="88" spans="1:61" x14ac:dyDescent="0.25">
      <c r="A88" s="41"/>
      <c r="B88" s="41"/>
      <c r="C88" s="41"/>
      <c r="D88" s="41"/>
      <c r="E88" s="158" t="s">
        <v>564</v>
      </c>
      <c r="F88" s="148"/>
      <c r="G88" s="148"/>
      <c r="H88" s="148"/>
      <c r="I88" s="148"/>
      <c r="J88" s="148"/>
      <c r="K88" s="148"/>
      <c r="L88" s="254" t="s">
        <v>633</v>
      </c>
      <c r="M88" s="270"/>
      <c r="N88" s="271" t="s">
        <v>653</v>
      </c>
      <c r="O88" s="175">
        <v>0</v>
      </c>
      <c r="P88" s="175">
        <v>0</v>
      </c>
      <c r="Q88" s="175">
        <v>1</v>
      </c>
      <c r="R88" s="175">
        <v>1</v>
      </c>
      <c r="S88" s="175">
        <v>0</v>
      </c>
      <c r="T88" s="175">
        <v>1</v>
      </c>
      <c r="U88" s="335" t="s">
        <v>661</v>
      </c>
      <c r="V88" s="336"/>
      <c r="W88" s="336"/>
      <c r="X88" s="336"/>
      <c r="Y88" s="336"/>
      <c r="Z88" s="336"/>
      <c r="AA88" s="336"/>
      <c r="AB88" s="336"/>
      <c r="AC88" s="336"/>
      <c r="AD88" s="336"/>
      <c r="AE88" s="336"/>
      <c r="AF88" s="336"/>
      <c r="AG88" s="336"/>
      <c r="AH88" s="336"/>
      <c r="AI88" s="336"/>
      <c r="AJ88" s="336"/>
      <c r="AK88" s="336"/>
      <c r="AL88" s="336"/>
      <c r="AM88" s="336"/>
      <c r="AN88" s="336"/>
      <c r="AO88" s="336"/>
      <c r="AP88" s="336"/>
      <c r="AQ88" s="336"/>
      <c r="AR88" s="337"/>
      <c r="AS88" s="249">
        <v>0</v>
      </c>
      <c r="AT88" s="379" t="s">
        <v>701</v>
      </c>
      <c r="AU88" s="380"/>
      <c r="AV88" s="380"/>
      <c r="AW88" s="380"/>
      <c r="AX88" s="380"/>
      <c r="AY88" s="380"/>
      <c r="AZ88" s="381"/>
      <c r="BA88" s="41"/>
      <c r="BB88" s="161" t="s">
        <v>664</v>
      </c>
      <c r="BC88" s="41"/>
      <c r="BD88" s="41"/>
      <c r="BE88" s="41"/>
      <c r="BF88" s="41"/>
      <c r="BG88" s="41"/>
    </row>
    <row r="89" spans="1:61" x14ac:dyDescent="0.25">
      <c r="A89" s="41"/>
      <c r="B89" s="41"/>
      <c r="C89" s="41"/>
      <c r="D89" s="41"/>
      <c r="E89" s="158" t="s">
        <v>564</v>
      </c>
      <c r="F89" s="148"/>
      <c r="G89" s="148"/>
      <c r="H89" s="148"/>
      <c r="I89" s="148"/>
      <c r="J89" s="148"/>
      <c r="K89" s="148"/>
      <c r="L89" s="194" t="s">
        <v>588</v>
      </c>
      <c r="M89" s="272"/>
      <c r="N89" s="273" t="s">
        <v>654</v>
      </c>
      <c r="O89" s="175">
        <v>0</v>
      </c>
      <c r="P89" s="175">
        <v>0</v>
      </c>
      <c r="Q89" s="175">
        <v>1</v>
      </c>
      <c r="R89" s="175">
        <v>1</v>
      </c>
      <c r="S89" s="175">
        <v>1</v>
      </c>
      <c r="T89" s="175">
        <v>0</v>
      </c>
      <c r="U89" s="335" t="s">
        <v>676</v>
      </c>
      <c r="V89" s="336"/>
      <c r="W89" s="336"/>
      <c r="X89" s="336"/>
      <c r="Y89" s="336"/>
      <c r="Z89" s="336"/>
      <c r="AA89" s="336"/>
      <c r="AB89" s="336"/>
      <c r="AC89" s="336"/>
      <c r="AD89" s="336"/>
      <c r="AE89" s="336"/>
      <c r="AF89" s="336"/>
      <c r="AG89" s="336"/>
      <c r="AH89" s="336"/>
      <c r="AI89" s="336"/>
      <c r="AJ89" s="336"/>
      <c r="AK89" s="336"/>
      <c r="AL89" s="336"/>
      <c r="AM89" s="336"/>
      <c r="AN89" s="336"/>
      <c r="AO89" s="336"/>
      <c r="AP89" s="336"/>
      <c r="AQ89" s="336"/>
      <c r="AR89" s="336"/>
      <c r="AS89" s="336"/>
      <c r="AT89" s="336"/>
      <c r="AU89" s="336"/>
      <c r="AV89" s="336"/>
      <c r="AW89" s="336"/>
      <c r="AX89" s="336"/>
      <c r="AY89" s="336"/>
      <c r="AZ89" s="337"/>
      <c r="BA89" s="41"/>
      <c r="BB89" s="266" t="s">
        <v>665</v>
      </c>
      <c r="BC89" s="41"/>
      <c r="BD89" s="41"/>
      <c r="BE89" s="41"/>
      <c r="BF89" s="41"/>
      <c r="BG89" s="41"/>
    </row>
    <row r="90" spans="1:61" x14ac:dyDescent="0.25">
      <c r="A90" s="41"/>
      <c r="B90" s="41"/>
      <c r="C90" s="41"/>
      <c r="D90" s="41"/>
      <c r="E90" s="158" t="s">
        <v>564</v>
      </c>
      <c r="F90" s="148"/>
      <c r="G90" s="148"/>
      <c r="H90" s="148"/>
      <c r="I90" s="148"/>
      <c r="J90" s="148"/>
      <c r="K90" s="148"/>
      <c r="L90" s="254" t="s">
        <v>630</v>
      </c>
      <c r="M90" s="270"/>
      <c r="N90" s="271" t="s">
        <v>658</v>
      </c>
      <c r="O90" s="175">
        <v>0</v>
      </c>
      <c r="P90" s="175">
        <v>0</v>
      </c>
      <c r="Q90" s="175">
        <v>1</v>
      </c>
      <c r="R90" s="175">
        <v>1</v>
      </c>
      <c r="S90" s="175">
        <v>1</v>
      </c>
      <c r="T90" s="175">
        <v>1</v>
      </c>
      <c r="U90" s="335" t="s">
        <v>680</v>
      </c>
      <c r="V90" s="336"/>
      <c r="W90" s="336"/>
      <c r="X90" s="336"/>
      <c r="Y90" s="336"/>
      <c r="Z90" s="336"/>
      <c r="AA90" s="336"/>
      <c r="AB90" s="336"/>
      <c r="AC90" s="336"/>
      <c r="AD90" s="336"/>
      <c r="AE90" s="336"/>
      <c r="AF90" s="336"/>
      <c r="AG90" s="336"/>
      <c r="AH90" s="336"/>
      <c r="AI90" s="336"/>
      <c r="AJ90" s="336"/>
      <c r="AK90" s="336"/>
      <c r="AL90" s="336"/>
      <c r="AM90" s="336"/>
      <c r="AN90" s="336"/>
      <c r="AO90" s="336"/>
      <c r="AP90" s="336"/>
      <c r="AQ90" s="337"/>
      <c r="AR90" s="265" t="s">
        <v>689</v>
      </c>
      <c r="AS90" s="265" t="s">
        <v>688</v>
      </c>
      <c r="AT90" s="265" t="s">
        <v>687</v>
      </c>
      <c r="AU90" s="265" t="s">
        <v>686</v>
      </c>
      <c r="AV90" s="265" t="s">
        <v>685</v>
      </c>
      <c r="AW90" s="265" t="s">
        <v>684</v>
      </c>
      <c r="AX90" s="265" t="s">
        <v>683</v>
      </c>
      <c r="AY90" s="265" t="s">
        <v>682</v>
      </c>
      <c r="AZ90" s="265" t="s">
        <v>681</v>
      </c>
      <c r="BA90" s="41"/>
      <c r="BB90" s="161" t="s">
        <v>690</v>
      </c>
      <c r="BC90" s="41"/>
      <c r="BD90" s="41"/>
      <c r="BE90" s="41"/>
      <c r="BF90" s="41"/>
      <c r="BG90" s="41"/>
    </row>
    <row r="91" spans="1:61" x14ac:dyDescent="0.25">
      <c r="A91" s="41"/>
      <c r="B91" s="41"/>
      <c r="C91" s="41"/>
      <c r="D91" s="41"/>
      <c r="E91" s="268" t="s">
        <v>335</v>
      </c>
      <c r="F91" s="148"/>
      <c r="G91" s="148"/>
      <c r="H91" s="148"/>
      <c r="I91" s="148"/>
      <c r="J91" s="148"/>
      <c r="K91" s="148"/>
      <c r="L91" s="194" t="s">
        <v>588</v>
      </c>
      <c r="M91" s="272"/>
      <c r="N91" s="273" t="s">
        <v>677</v>
      </c>
      <c r="O91" s="175">
        <v>0</v>
      </c>
      <c r="P91" s="175">
        <v>1</v>
      </c>
      <c r="Q91" s="175">
        <v>0</v>
      </c>
      <c r="R91" s="175">
        <v>0</v>
      </c>
      <c r="S91" s="175">
        <v>0</v>
      </c>
      <c r="T91" s="175">
        <v>0</v>
      </c>
      <c r="U91" s="335" t="s">
        <v>589</v>
      </c>
      <c r="V91" s="336"/>
      <c r="W91" s="336"/>
      <c r="X91" s="336"/>
      <c r="Y91" s="336"/>
      <c r="Z91" s="336"/>
      <c r="AA91" s="336"/>
      <c r="AB91" s="336"/>
      <c r="AC91" s="336"/>
      <c r="AD91" s="336"/>
      <c r="AE91" s="336"/>
      <c r="AF91" s="336"/>
      <c r="AG91" s="336"/>
      <c r="AH91" s="336"/>
      <c r="AI91" s="336"/>
      <c r="AJ91" s="336"/>
      <c r="AK91" s="336"/>
      <c r="AL91" s="336"/>
      <c r="AM91" s="336"/>
      <c r="AN91" s="336"/>
      <c r="AO91" s="336"/>
      <c r="AP91" s="336"/>
      <c r="AQ91" s="336"/>
      <c r="AR91" s="336"/>
      <c r="AS91" s="336"/>
      <c r="AT91" s="336"/>
      <c r="AU91" s="336"/>
      <c r="AV91" s="336"/>
      <c r="AW91" s="336"/>
      <c r="AX91" s="336"/>
      <c r="AY91" s="336"/>
      <c r="AZ91" s="337"/>
      <c r="BA91" s="41"/>
      <c r="BB91" s="266" t="s">
        <v>665</v>
      </c>
      <c r="BC91" s="41"/>
      <c r="BD91" s="41"/>
      <c r="BE91" s="41"/>
      <c r="BF91" s="41"/>
      <c r="BG91" s="41"/>
    </row>
    <row r="92" spans="1:61" x14ac:dyDescent="0.25">
      <c r="A92" s="41"/>
      <c r="B92" s="41"/>
      <c r="C92" s="41"/>
      <c r="D92" s="41"/>
      <c r="E92" s="192" t="s">
        <v>227</v>
      </c>
      <c r="F92" s="192"/>
      <c r="G92" s="192"/>
      <c r="H92" s="192"/>
      <c r="I92" s="192"/>
      <c r="J92" s="192"/>
      <c r="K92" s="192"/>
      <c r="L92" s="194" t="s">
        <v>588</v>
      </c>
      <c r="M92" s="371" t="s">
        <v>227</v>
      </c>
      <c r="N92" s="371"/>
      <c r="O92" s="371" t="s">
        <v>227</v>
      </c>
      <c r="P92" s="371"/>
      <c r="Q92" s="371"/>
      <c r="R92" s="371"/>
      <c r="S92" s="371"/>
      <c r="T92" s="371"/>
      <c r="U92" s="395" t="s">
        <v>227</v>
      </c>
      <c r="V92" s="395"/>
      <c r="W92" s="395"/>
      <c r="X92" s="395"/>
      <c r="Y92" s="395"/>
      <c r="Z92" s="395"/>
      <c r="AA92" s="395"/>
      <c r="AB92" s="395"/>
      <c r="AC92" s="395"/>
      <c r="AD92" s="395"/>
      <c r="AE92" s="395"/>
      <c r="AF92" s="395"/>
      <c r="AG92" s="395"/>
      <c r="AH92" s="395"/>
      <c r="AI92" s="395"/>
      <c r="AJ92" s="395"/>
      <c r="AK92" s="395"/>
      <c r="AL92" s="395"/>
      <c r="AM92" s="395"/>
      <c r="AN92" s="395"/>
      <c r="AO92" s="395"/>
      <c r="AP92" s="395"/>
      <c r="AQ92" s="396"/>
      <c r="AR92" s="285"/>
      <c r="AS92" s="284"/>
      <c r="AT92" s="284"/>
      <c r="AU92" s="284"/>
      <c r="AV92" s="284"/>
      <c r="AW92" s="284"/>
      <c r="AX92" s="284"/>
      <c r="AY92" s="284"/>
      <c r="AZ92" s="286"/>
      <c r="BA92" s="41"/>
      <c r="BB92" s="41"/>
      <c r="BC92" s="41"/>
      <c r="BD92" s="41"/>
      <c r="BE92" s="41"/>
      <c r="BF92" s="41"/>
      <c r="BG92" s="41"/>
    </row>
    <row r="93" spans="1:61" x14ac:dyDescent="0.25">
      <c r="A93" s="41"/>
      <c r="B93" s="41"/>
      <c r="C93" s="41"/>
      <c r="D93" s="41"/>
      <c r="E93" s="268" t="s">
        <v>335</v>
      </c>
      <c r="F93" s="148"/>
      <c r="G93" s="148"/>
      <c r="H93" s="148"/>
      <c r="I93" s="148"/>
      <c r="J93" s="148"/>
      <c r="K93" s="148"/>
      <c r="L93" s="194" t="s">
        <v>588</v>
      </c>
      <c r="M93" s="272"/>
      <c r="N93" s="273" t="s">
        <v>655</v>
      </c>
      <c r="O93" s="175">
        <v>1</v>
      </c>
      <c r="P93" s="175">
        <v>1</v>
      </c>
      <c r="Q93" s="175">
        <v>1</v>
      </c>
      <c r="R93" s="175">
        <v>1</v>
      </c>
      <c r="S93" s="175">
        <v>1</v>
      </c>
      <c r="T93" s="175">
        <v>1</v>
      </c>
      <c r="U93" s="335" t="s">
        <v>589</v>
      </c>
      <c r="V93" s="336"/>
      <c r="W93" s="336"/>
      <c r="X93" s="336"/>
      <c r="Y93" s="336"/>
      <c r="Z93" s="336"/>
      <c r="AA93" s="336"/>
      <c r="AB93" s="336"/>
      <c r="AC93" s="336"/>
      <c r="AD93" s="336"/>
      <c r="AE93" s="336"/>
      <c r="AF93" s="336"/>
      <c r="AG93" s="336"/>
      <c r="AH93" s="336"/>
      <c r="AI93" s="336"/>
      <c r="AJ93" s="336"/>
      <c r="AK93" s="336"/>
      <c r="AL93" s="336"/>
      <c r="AM93" s="336"/>
      <c r="AN93" s="336"/>
      <c r="AO93" s="336"/>
      <c r="AP93" s="336"/>
      <c r="AQ93" s="336"/>
      <c r="AR93" s="336"/>
      <c r="AS93" s="336"/>
      <c r="AT93" s="336"/>
      <c r="AU93" s="336"/>
      <c r="AV93" s="336"/>
      <c r="AW93" s="336"/>
      <c r="AX93" s="336"/>
      <c r="AY93" s="336"/>
      <c r="AZ93" s="337"/>
      <c r="BA93" s="41"/>
      <c r="BB93" s="266" t="s">
        <v>665</v>
      </c>
      <c r="BC93" s="41"/>
      <c r="BD93" s="41"/>
      <c r="BE93" s="41"/>
      <c r="BF93" s="41"/>
      <c r="BG93" s="41"/>
    </row>
    <row r="94" spans="1:61" x14ac:dyDescent="0.25">
      <c r="A94" s="41"/>
      <c r="B94" s="41"/>
      <c r="C94" s="41"/>
      <c r="D94" s="41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  <c r="AB94" s="148"/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  <c r="AN94" s="148"/>
      <c r="AO94" s="148"/>
      <c r="AP94" s="148"/>
      <c r="AQ94" s="148"/>
      <c r="AR94" s="279"/>
      <c r="AS94" s="280"/>
      <c r="AT94" s="280"/>
      <c r="AU94" s="55"/>
      <c r="AV94" s="55"/>
      <c r="AW94" s="281"/>
      <c r="AX94" s="281"/>
      <c r="AY94" s="281"/>
      <c r="AZ94" s="282"/>
      <c r="BA94" s="41"/>
      <c r="BB94" s="41"/>
      <c r="BC94" s="41"/>
      <c r="BD94" s="41"/>
      <c r="BE94" s="41"/>
      <c r="BF94" s="41"/>
      <c r="BG94" s="41"/>
    </row>
    <row r="95" spans="1:61" x14ac:dyDescent="0.25">
      <c r="A95" s="41"/>
      <c r="B95" s="41"/>
      <c r="C95" s="41"/>
      <c r="D95" s="41"/>
      <c r="E95" s="194"/>
      <c r="F95" s="41"/>
      <c r="G95" s="148"/>
      <c r="H95" s="148"/>
      <c r="I95" s="148"/>
      <c r="J95" s="148"/>
      <c r="K95" s="148"/>
      <c r="L95" s="194" t="s">
        <v>588</v>
      </c>
      <c r="M95" s="41" t="s">
        <v>503</v>
      </c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  <c r="AB95" s="148"/>
      <c r="AC95" s="148"/>
      <c r="AD95" s="148"/>
      <c r="AE95" s="148"/>
      <c r="AF95" s="148"/>
      <c r="AG95" s="148"/>
      <c r="AH95" s="148"/>
      <c r="AI95" s="148"/>
      <c r="AJ95" s="148"/>
      <c r="AK95" s="148"/>
      <c r="AL95" s="148"/>
      <c r="AM95" s="148"/>
      <c r="AN95" s="148"/>
      <c r="AO95" s="148"/>
      <c r="AP95" s="148"/>
      <c r="AQ95" s="148"/>
      <c r="AR95" s="147"/>
      <c r="AS95" s="148"/>
      <c r="AT95" s="148"/>
      <c r="AU95" s="45"/>
      <c r="AV95" s="45"/>
      <c r="AW95" s="136"/>
      <c r="AX95" s="136"/>
      <c r="AY95" s="136"/>
      <c r="AZ95" s="137"/>
      <c r="BA95" s="41"/>
      <c r="BB95" s="41"/>
      <c r="BC95" s="41"/>
      <c r="BD95" s="41"/>
      <c r="BE95" s="41"/>
      <c r="BF95" s="41"/>
      <c r="BG95" s="41"/>
    </row>
    <row r="96" spans="1:61" x14ac:dyDescent="0.25">
      <c r="A96" s="41"/>
      <c r="B96" s="41"/>
      <c r="C96" s="41"/>
      <c r="D96" s="41"/>
      <c r="E96" s="194"/>
      <c r="F96" s="41"/>
      <c r="G96" s="148"/>
      <c r="H96" s="148"/>
      <c r="I96" s="148"/>
      <c r="J96" s="148"/>
      <c r="K96" s="148"/>
      <c r="L96" s="194"/>
      <c r="M96" s="41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  <c r="AA96" s="148"/>
      <c r="AB96" s="148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8"/>
      <c r="AP96" s="148"/>
      <c r="AQ96" s="148"/>
      <c r="AR96" s="147"/>
      <c r="AS96" s="148"/>
      <c r="AT96" s="148"/>
      <c r="AU96" s="45"/>
      <c r="AV96" s="45"/>
      <c r="AW96" s="136"/>
      <c r="AX96" s="136"/>
      <c r="AY96" s="136"/>
      <c r="AZ96" s="137"/>
      <c r="BA96" s="41"/>
      <c r="BB96" s="41"/>
      <c r="BC96" s="41"/>
      <c r="BD96" s="41"/>
      <c r="BE96" s="41"/>
      <c r="BF96" s="41"/>
      <c r="BG96" s="41"/>
    </row>
    <row r="97" spans="1:59" x14ac:dyDescent="0.25">
      <c r="A97" s="41"/>
      <c r="B97" s="41"/>
      <c r="C97" s="41"/>
      <c r="D97" s="41"/>
      <c r="E97" s="194"/>
      <c r="F97" s="41"/>
      <c r="G97" s="148"/>
      <c r="H97" s="148"/>
      <c r="I97" s="148"/>
      <c r="J97" s="148"/>
      <c r="K97" s="148"/>
      <c r="L97" s="158">
        <v>0</v>
      </c>
      <c r="M97" s="41" t="s">
        <v>699</v>
      </c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  <c r="AB97" s="148"/>
      <c r="AC97" s="148"/>
      <c r="AD97" s="148"/>
      <c r="AE97" s="148"/>
      <c r="AF97" s="148"/>
      <c r="AG97" s="148"/>
      <c r="AH97" s="148"/>
      <c r="AI97" s="148"/>
      <c r="AJ97" s="148"/>
      <c r="AK97" s="148"/>
      <c r="AL97" s="148"/>
      <c r="AM97" s="148"/>
      <c r="AN97" s="148"/>
      <c r="AO97" s="148"/>
      <c r="AP97" s="148"/>
      <c r="AQ97" s="148"/>
      <c r="AR97" s="147"/>
      <c r="AS97" s="148"/>
      <c r="AT97" s="148"/>
      <c r="AU97" s="45"/>
      <c r="AV97" s="45"/>
      <c r="AW97" s="136"/>
      <c r="AX97" s="136"/>
      <c r="AY97" s="136"/>
      <c r="AZ97" s="137"/>
      <c r="BA97" s="41"/>
      <c r="BB97" s="41"/>
      <c r="BC97" s="41"/>
      <c r="BD97" s="41"/>
      <c r="BE97" s="41"/>
      <c r="BF97" s="41"/>
      <c r="BG97" s="41"/>
    </row>
    <row r="98" spans="1:59" x14ac:dyDescent="0.25">
      <c r="A98" s="41"/>
      <c r="B98" s="41"/>
      <c r="C98" s="41"/>
      <c r="D98" s="41"/>
      <c r="E98" s="194"/>
      <c r="F98" s="41"/>
      <c r="G98" s="148"/>
      <c r="H98" s="148"/>
      <c r="I98" s="148"/>
      <c r="J98" s="148"/>
      <c r="K98" s="148"/>
      <c r="L98" s="158">
        <v>1</v>
      </c>
      <c r="M98" s="41" t="s">
        <v>700</v>
      </c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  <c r="AB98" s="148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8"/>
      <c r="AP98" s="148"/>
      <c r="AQ98" s="148"/>
      <c r="AR98" s="147"/>
      <c r="AS98" s="148"/>
      <c r="AT98" s="148"/>
      <c r="AU98" s="45"/>
      <c r="AV98" s="45"/>
      <c r="AW98" s="136"/>
      <c r="AX98" s="136"/>
      <c r="AY98" s="136"/>
      <c r="AZ98" s="137"/>
      <c r="BA98" s="41"/>
      <c r="BB98" s="41"/>
      <c r="BC98" s="41"/>
      <c r="BD98" s="41"/>
      <c r="BE98" s="41"/>
      <c r="BF98" s="41"/>
      <c r="BG98" s="41"/>
    </row>
    <row r="99" spans="1:59" x14ac:dyDescent="0.25">
      <c r="A99" s="41"/>
      <c r="B99" s="41"/>
      <c r="C99" s="41"/>
      <c r="D99" s="41"/>
      <c r="E99" s="194"/>
      <c r="F99" s="41"/>
      <c r="G99" s="148"/>
      <c r="H99" s="148"/>
      <c r="I99" s="148"/>
      <c r="J99" s="148"/>
      <c r="K99" s="148"/>
      <c r="L99" s="148"/>
      <c r="M99" s="41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8"/>
      <c r="AP99" s="148"/>
      <c r="AQ99" s="148"/>
      <c r="AR99" s="147"/>
      <c r="AS99" s="148"/>
      <c r="AT99" s="148"/>
      <c r="AU99" s="45"/>
      <c r="AV99" s="45"/>
      <c r="AW99" s="136"/>
      <c r="AX99" s="136"/>
      <c r="AY99" s="136"/>
      <c r="AZ99" s="137"/>
      <c r="BA99" s="41"/>
      <c r="BB99" s="41"/>
      <c r="BC99" s="41"/>
      <c r="BD99" s="41"/>
      <c r="BE99" s="41"/>
      <c r="BF99" s="41"/>
      <c r="BG99" s="41"/>
    </row>
    <row r="100" spans="1:59" x14ac:dyDescent="0.25">
      <c r="A100" s="41"/>
      <c r="B100" s="41"/>
      <c r="C100" s="41"/>
      <c r="D100" s="41"/>
      <c r="E100" s="194"/>
      <c r="F100" s="41"/>
      <c r="G100" s="148"/>
      <c r="H100" s="148"/>
      <c r="I100" s="148"/>
      <c r="J100" s="148"/>
      <c r="K100" s="148"/>
      <c r="L100" s="254" t="s">
        <v>634</v>
      </c>
      <c r="M100" s="41" t="s">
        <v>702</v>
      </c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  <c r="AB100" s="148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8"/>
      <c r="AP100" s="148"/>
      <c r="AQ100" s="148"/>
      <c r="AR100" s="147"/>
      <c r="AS100" s="148"/>
      <c r="AT100" s="148"/>
      <c r="AU100" s="45"/>
      <c r="AV100" s="45"/>
      <c r="AW100" s="136"/>
      <c r="AX100" s="136"/>
      <c r="AY100" s="136"/>
      <c r="AZ100" s="137"/>
      <c r="BA100" s="41"/>
      <c r="BB100" s="41"/>
      <c r="BC100" s="41"/>
      <c r="BD100" s="41"/>
      <c r="BE100" s="41"/>
      <c r="BF100" s="41"/>
      <c r="BG100" s="41"/>
    </row>
    <row r="101" spans="1:59" x14ac:dyDescent="0.25">
      <c r="A101" s="41"/>
      <c r="B101" s="41"/>
      <c r="C101" s="41"/>
      <c r="D101" s="41"/>
      <c r="E101" s="194"/>
      <c r="F101" s="41"/>
      <c r="G101" s="148"/>
      <c r="H101" s="148"/>
      <c r="I101" s="148"/>
      <c r="J101" s="148"/>
      <c r="K101" s="148"/>
      <c r="L101" s="254"/>
      <c r="M101" s="41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8"/>
      <c r="AP101" s="148"/>
      <c r="AQ101" s="148"/>
      <c r="AR101" s="147"/>
      <c r="AS101" s="148"/>
      <c r="AT101" s="148"/>
      <c r="AU101" s="45"/>
      <c r="AV101" s="45"/>
      <c r="AW101" s="136"/>
      <c r="AX101" s="136"/>
      <c r="AY101" s="136"/>
      <c r="AZ101" s="137"/>
      <c r="BA101" s="41"/>
      <c r="BB101" s="41"/>
      <c r="BC101" s="41"/>
      <c r="BD101" s="41"/>
      <c r="BE101" s="41"/>
      <c r="BF101" s="41"/>
      <c r="BG101" s="41"/>
    </row>
    <row r="102" spans="1:59" x14ac:dyDescent="0.25">
      <c r="A102" s="41"/>
      <c r="B102" s="41"/>
      <c r="C102" s="41"/>
      <c r="D102" s="41"/>
      <c r="E102" s="254"/>
      <c r="F102" s="255"/>
      <c r="G102" s="148"/>
      <c r="H102" s="148"/>
      <c r="I102" s="148"/>
      <c r="J102" s="148"/>
      <c r="K102" s="148"/>
      <c r="L102" s="254" t="s">
        <v>633</v>
      </c>
      <c r="M102" s="255" t="s">
        <v>668</v>
      </c>
      <c r="N102" s="255"/>
      <c r="O102" s="255"/>
      <c r="P102" s="255"/>
      <c r="Q102" s="255"/>
      <c r="R102" s="255"/>
      <c r="S102" s="255"/>
      <c r="T102" s="255"/>
      <c r="U102" s="255"/>
      <c r="V102" s="255"/>
      <c r="W102" s="255"/>
      <c r="X102" s="255"/>
      <c r="Y102" s="255"/>
      <c r="Z102" s="255"/>
      <c r="AA102" s="255"/>
      <c r="AB102" s="255"/>
      <c r="AC102" s="255"/>
      <c r="AD102" s="255"/>
      <c r="AE102" s="255"/>
      <c r="AF102" s="255"/>
      <c r="AG102" s="255"/>
      <c r="AH102" s="255"/>
      <c r="AI102" s="255"/>
      <c r="AJ102" s="255"/>
      <c r="AK102" s="255"/>
      <c r="AL102" s="255"/>
      <c r="AM102" s="255"/>
      <c r="AN102" s="255"/>
      <c r="AO102" s="255"/>
      <c r="AP102" s="255"/>
      <c r="AQ102" s="255"/>
      <c r="AR102" s="283"/>
      <c r="AS102" s="148"/>
      <c r="AT102" s="148"/>
      <c r="AU102" s="45"/>
      <c r="AV102" s="45"/>
      <c r="AW102" s="136"/>
      <c r="AX102" s="136"/>
      <c r="AY102" s="136"/>
      <c r="AZ102" s="137"/>
      <c r="BA102" s="41"/>
      <c r="BB102" s="41"/>
      <c r="BC102" s="41"/>
      <c r="BD102" s="41"/>
      <c r="BE102" s="41"/>
      <c r="BF102" s="41"/>
      <c r="BG102" s="41"/>
    </row>
    <row r="103" spans="1:59" x14ac:dyDescent="0.25">
      <c r="A103" s="41"/>
      <c r="B103" s="41"/>
      <c r="C103" s="41"/>
      <c r="D103" s="41"/>
      <c r="E103" s="254"/>
      <c r="F103" s="255"/>
      <c r="G103" s="148"/>
      <c r="H103" s="148"/>
      <c r="I103" s="148"/>
      <c r="J103" s="148"/>
      <c r="K103" s="148"/>
      <c r="L103" s="254"/>
      <c r="M103" s="255"/>
      <c r="N103" s="255"/>
      <c r="O103" s="255"/>
      <c r="P103" s="255"/>
      <c r="Q103" s="255"/>
      <c r="R103" s="255"/>
      <c r="S103" s="255"/>
      <c r="T103" s="255"/>
      <c r="U103" s="255"/>
      <c r="V103" s="255"/>
      <c r="W103" s="255"/>
      <c r="X103" s="255"/>
      <c r="Y103" s="255"/>
      <c r="Z103" s="255"/>
      <c r="AA103" s="255"/>
      <c r="AB103" s="255"/>
      <c r="AC103" s="255"/>
      <c r="AD103" s="255"/>
      <c r="AE103" s="255"/>
      <c r="AF103" s="255"/>
      <c r="AG103" s="255"/>
      <c r="AH103" s="255"/>
      <c r="AI103" s="255"/>
      <c r="AJ103" s="255"/>
      <c r="AK103" s="255"/>
      <c r="AL103" s="255"/>
      <c r="AM103" s="255"/>
      <c r="AN103" s="255"/>
      <c r="AO103" s="255"/>
      <c r="AP103" s="255"/>
      <c r="AQ103" s="255"/>
      <c r="AR103" s="283"/>
      <c r="AS103" s="148"/>
      <c r="AT103" s="148"/>
      <c r="AU103" s="45"/>
      <c r="AV103" s="45"/>
      <c r="AW103" s="136"/>
      <c r="AX103" s="136"/>
      <c r="AY103" s="136"/>
      <c r="AZ103" s="137"/>
      <c r="BA103" s="41"/>
      <c r="BB103" s="41"/>
      <c r="BC103" s="41"/>
      <c r="BD103" s="41"/>
      <c r="BE103" s="41"/>
      <c r="BF103" s="41"/>
      <c r="BG103" s="41"/>
    </row>
    <row r="104" spans="1:59" x14ac:dyDescent="0.25">
      <c r="A104" s="41"/>
      <c r="B104" s="41"/>
      <c r="C104" s="41"/>
      <c r="D104" s="41"/>
      <c r="E104" s="148"/>
      <c r="F104" s="148"/>
      <c r="G104" s="148"/>
      <c r="H104" s="148"/>
      <c r="I104" s="148"/>
      <c r="J104" s="148"/>
      <c r="K104" s="148"/>
      <c r="L104" s="254" t="s">
        <v>630</v>
      </c>
      <c r="M104" s="41" t="s">
        <v>703</v>
      </c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  <c r="AA104" s="148"/>
      <c r="AB104" s="148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  <c r="AN104" s="148"/>
      <c r="AO104" s="148"/>
      <c r="AP104" s="148"/>
      <c r="AQ104" s="148"/>
      <c r="AR104" s="224">
        <v>8</v>
      </c>
      <c r="AS104" s="148"/>
      <c r="AT104" s="148"/>
      <c r="AU104" s="50"/>
      <c r="AV104" s="50"/>
      <c r="AW104" s="136"/>
      <c r="AX104" s="136"/>
      <c r="AY104" s="136"/>
      <c r="AZ104" s="46">
        <v>0</v>
      </c>
      <c r="BA104" s="41"/>
      <c r="BB104" s="41"/>
      <c r="BC104" s="41"/>
      <c r="BD104" s="41"/>
      <c r="BE104" s="41"/>
      <c r="BF104" s="41"/>
      <c r="BG104" s="41"/>
    </row>
    <row r="105" spans="1:59" x14ac:dyDescent="0.25">
      <c r="A105" s="41"/>
      <c r="B105" s="41"/>
      <c r="C105" s="41"/>
      <c r="D105" s="41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  <c r="AB105" s="148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  <c r="AN105" s="148"/>
      <c r="AO105" s="148"/>
      <c r="AP105" s="148"/>
      <c r="AQ105" s="148"/>
      <c r="AR105" s="265" t="s">
        <v>689</v>
      </c>
      <c r="AS105" s="265" t="s">
        <v>688</v>
      </c>
      <c r="AT105" s="265" t="s">
        <v>687</v>
      </c>
      <c r="AU105" s="265" t="s">
        <v>686</v>
      </c>
      <c r="AV105" s="265" t="s">
        <v>685</v>
      </c>
      <c r="AW105" s="265" t="s">
        <v>684</v>
      </c>
      <c r="AX105" s="265" t="s">
        <v>683</v>
      </c>
      <c r="AY105" s="265" t="s">
        <v>682</v>
      </c>
      <c r="AZ105" s="265" t="s">
        <v>681</v>
      </c>
      <c r="BA105" s="41"/>
      <c r="BB105" s="41"/>
      <c r="BC105" s="41"/>
      <c r="BD105" s="41"/>
      <c r="BE105" s="41"/>
      <c r="BF105" s="41"/>
      <c r="BG105" s="41"/>
    </row>
    <row r="106" spans="1:59" x14ac:dyDescent="0.25">
      <c r="A106" s="41"/>
      <c r="B106" s="41"/>
      <c r="C106" s="41"/>
      <c r="D106" s="41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  <c r="AB106" s="148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277"/>
      <c r="AN106" s="278"/>
      <c r="AO106" s="278"/>
      <c r="AP106" s="278"/>
      <c r="AQ106" s="70" t="s">
        <v>429</v>
      </c>
      <c r="AR106" s="227"/>
      <c r="AS106" s="227"/>
      <c r="AT106" s="227"/>
      <c r="AU106" s="227"/>
      <c r="AV106" s="227"/>
      <c r="AW106" s="227"/>
      <c r="AX106" s="227"/>
      <c r="AY106" s="227"/>
      <c r="AZ106" s="228">
        <v>1</v>
      </c>
      <c r="BA106" s="41"/>
      <c r="BB106" s="41"/>
      <c r="BC106" s="41"/>
      <c r="BD106" s="41"/>
      <c r="BE106" s="41"/>
      <c r="BF106" s="41"/>
      <c r="BG106" s="41"/>
    </row>
    <row r="107" spans="1:59" x14ac:dyDescent="0.25">
      <c r="A107" s="41"/>
      <c r="B107" s="41"/>
      <c r="C107" s="41"/>
      <c r="D107" s="41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50"/>
      <c r="Q107" s="50"/>
      <c r="R107" s="50"/>
      <c r="S107" s="148"/>
      <c r="T107" s="148"/>
      <c r="U107" s="148"/>
      <c r="V107" s="148"/>
      <c r="W107" s="148"/>
      <c r="X107" s="148"/>
      <c r="Y107" s="148"/>
      <c r="Z107" s="148"/>
      <c r="AA107" s="148"/>
      <c r="AB107" s="148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277"/>
      <c r="AN107" s="278"/>
      <c r="AO107" s="278"/>
      <c r="AP107" s="278"/>
      <c r="AQ107" s="70" t="s">
        <v>430</v>
      </c>
      <c r="AR107" s="229"/>
      <c r="AS107" s="229"/>
      <c r="AT107" s="229"/>
      <c r="AU107" s="229"/>
      <c r="AV107" s="229"/>
      <c r="AW107" s="229"/>
      <c r="AX107" s="229"/>
      <c r="AY107" s="230">
        <v>1</v>
      </c>
      <c r="AZ107" s="231"/>
      <c r="BA107" s="41"/>
      <c r="BB107" s="41"/>
      <c r="BC107" s="41"/>
      <c r="BD107" s="41"/>
      <c r="BE107" s="41"/>
      <c r="BF107" s="41"/>
      <c r="BG107" s="41"/>
    </row>
    <row r="108" spans="1:59" x14ac:dyDescent="0.25">
      <c r="A108" s="41"/>
      <c r="B108" s="41"/>
      <c r="C108" s="41"/>
      <c r="D108" s="41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69"/>
      <c r="AN108" s="64"/>
      <c r="AO108" s="64"/>
      <c r="AP108" s="64"/>
      <c r="AQ108" s="70" t="s">
        <v>431</v>
      </c>
      <c r="AR108" s="229"/>
      <c r="AS108" s="229"/>
      <c r="AT108" s="229"/>
      <c r="AU108" s="229"/>
      <c r="AV108" s="229"/>
      <c r="AW108" s="229"/>
      <c r="AX108" s="230">
        <v>1</v>
      </c>
      <c r="AY108" s="231"/>
      <c r="AZ108" s="229"/>
      <c r="BA108" s="41"/>
      <c r="BB108" s="41"/>
      <c r="BC108" s="41"/>
      <c r="BD108" s="41"/>
      <c r="BE108" s="41"/>
      <c r="BF108" s="41"/>
      <c r="BG108" s="41"/>
    </row>
    <row r="109" spans="1:59" x14ac:dyDescent="0.25">
      <c r="A109" s="41"/>
      <c r="B109" s="41"/>
      <c r="C109" s="41"/>
      <c r="D109" s="41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69"/>
      <c r="AN109" s="64"/>
      <c r="AO109" s="64"/>
      <c r="AP109" s="64"/>
      <c r="AQ109" s="70" t="s">
        <v>432</v>
      </c>
      <c r="AR109" s="229"/>
      <c r="AS109" s="229"/>
      <c r="AT109" s="229"/>
      <c r="AU109" s="229"/>
      <c r="AV109" s="229"/>
      <c r="AW109" s="230">
        <v>1</v>
      </c>
      <c r="AX109" s="229"/>
      <c r="AY109" s="231"/>
      <c r="AZ109" s="229"/>
      <c r="BA109" s="41"/>
      <c r="BB109" s="41"/>
      <c r="BC109" s="41"/>
      <c r="BD109" s="41"/>
      <c r="BE109" s="41"/>
      <c r="BF109" s="41"/>
      <c r="BG109" s="41"/>
    </row>
    <row r="110" spans="1:59" x14ac:dyDescent="0.25">
      <c r="A110" s="41"/>
      <c r="B110" s="41"/>
      <c r="C110" s="41"/>
      <c r="D110" s="41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69"/>
      <c r="AN110" s="64"/>
      <c r="AO110" s="64"/>
      <c r="AP110" s="64"/>
      <c r="AQ110" s="70" t="s">
        <v>433</v>
      </c>
      <c r="AR110" s="229"/>
      <c r="AS110" s="229"/>
      <c r="AT110" s="229"/>
      <c r="AU110" s="229"/>
      <c r="AV110" s="230">
        <v>1</v>
      </c>
      <c r="AW110" s="229"/>
      <c r="AX110" s="231"/>
      <c r="AY110" s="229"/>
      <c r="AZ110" s="229"/>
      <c r="BA110" s="41"/>
      <c r="BB110" s="41"/>
      <c r="BC110" s="41"/>
      <c r="BD110" s="41"/>
      <c r="BE110" s="41"/>
      <c r="BF110" s="41"/>
      <c r="BG110" s="41"/>
    </row>
    <row r="111" spans="1:59" x14ac:dyDescent="0.25">
      <c r="A111" s="41"/>
      <c r="B111" s="41"/>
      <c r="C111" s="41"/>
      <c r="D111" s="41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69"/>
      <c r="AN111" s="64"/>
      <c r="AO111" s="64"/>
      <c r="AP111" s="64"/>
      <c r="AQ111" s="70" t="s">
        <v>434</v>
      </c>
      <c r="AR111" s="229"/>
      <c r="AS111" s="229"/>
      <c r="AT111" s="231"/>
      <c r="AU111" s="230">
        <v>1</v>
      </c>
      <c r="AV111" s="229"/>
      <c r="AW111" s="229"/>
      <c r="AX111" s="231"/>
      <c r="AY111" s="229"/>
      <c r="AZ111" s="229"/>
      <c r="BA111" s="41"/>
      <c r="BB111" s="41"/>
      <c r="BC111" s="41"/>
      <c r="BD111" s="41"/>
      <c r="BE111" s="41"/>
      <c r="BF111" s="41"/>
      <c r="BG111" s="41"/>
    </row>
    <row r="112" spans="1:59" x14ac:dyDescent="0.25">
      <c r="A112" s="41"/>
      <c r="B112" s="41"/>
      <c r="C112" s="41"/>
      <c r="D112" s="41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69"/>
      <c r="AN112" s="64"/>
      <c r="AO112" s="64"/>
      <c r="AP112" s="64"/>
      <c r="AQ112" s="70" t="s">
        <v>435</v>
      </c>
      <c r="AR112" s="229"/>
      <c r="AS112" s="229"/>
      <c r="AT112" s="230">
        <v>1</v>
      </c>
      <c r="AU112" s="231"/>
      <c r="AV112" s="229"/>
      <c r="AW112" s="229"/>
      <c r="AX112" s="231"/>
      <c r="AY112" s="229"/>
      <c r="AZ112" s="229"/>
      <c r="BA112" s="41"/>
      <c r="BB112" s="41"/>
      <c r="BC112" s="41"/>
      <c r="BD112" s="41"/>
      <c r="BE112" s="41"/>
      <c r="BF112" s="41"/>
      <c r="BG112" s="41"/>
    </row>
    <row r="113" spans="1:59" x14ac:dyDescent="0.25">
      <c r="A113" s="41"/>
      <c r="B113" s="41"/>
      <c r="C113" s="41"/>
      <c r="D113" s="41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69"/>
      <c r="AN113" s="64"/>
      <c r="AO113" s="64"/>
      <c r="AP113" s="64"/>
      <c r="AQ113" s="70" t="s">
        <v>436</v>
      </c>
      <c r="AR113" s="229"/>
      <c r="AS113" s="232">
        <v>1</v>
      </c>
      <c r="AT113" s="231"/>
      <c r="AU113" s="231"/>
      <c r="AV113" s="229"/>
      <c r="AW113" s="229"/>
      <c r="AX113" s="231"/>
      <c r="AY113" s="229"/>
      <c r="AZ113" s="229"/>
      <c r="BA113" s="41"/>
      <c r="BB113" s="41"/>
      <c r="BC113" s="41"/>
      <c r="BD113" s="41"/>
      <c r="BE113" s="41"/>
      <c r="BF113" s="41"/>
      <c r="BG113" s="41"/>
    </row>
    <row r="114" spans="1:59" x14ac:dyDescent="0.25">
      <c r="A114" s="41"/>
      <c r="B114" s="41"/>
      <c r="C114" s="41"/>
      <c r="D114" s="41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69"/>
      <c r="AN114" s="64"/>
      <c r="AO114" s="64"/>
      <c r="AP114" s="64"/>
      <c r="AQ114" s="70" t="s">
        <v>437</v>
      </c>
      <c r="AR114" s="232">
        <v>1</v>
      </c>
      <c r="AS114" s="229"/>
      <c r="AT114" s="231"/>
      <c r="AU114" s="231"/>
      <c r="AV114" s="229"/>
      <c r="AW114" s="229"/>
      <c r="AX114" s="231"/>
      <c r="AY114" s="229"/>
      <c r="AZ114" s="229"/>
      <c r="BA114" s="41"/>
      <c r="BB114" s="41"/>
      <c r="BC114" s="41"/>
      <c r="BD114" s="41"/>
      <c r="BE114" s="41"/>
      <c r="BF114" s="41"/>
      <c r="BG114" s="41"/>
    </row>
    <row r="115" spans="1:59" x14ac:dyDescent="0.25">
      <c r="A115" s="41"/>
      <c r="B115" s="41"/>
      <c r="C115" s="41"/>
      <c r="D115" s="41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136"/>
      <c r="BA115" s="41"/>
      <c r="BB115" s="41"/>
      <c r="BC115" s="41"/>
      <c r="BD115" s="41"/>
      <c r="BE115" s="41"/>
      <c r="BF115" s="41"/>
      <c r="BG115" s="41"/>
    </row>
    <row r="116" spans="1:59" x14ac:dyDescent="0.25">
      <c r="A116" s="41"/>
      <c r="B116" s="41"/>
      <c r="C116" s="41"/>
      <c r="D116" s="41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136"/>
      <c r="BA116" s="41"/>
      <c r="BB116" s="41"/>
      <c r="BC116" s="41"/>
      <c r="BD116" s="41"/>
      <c r="BE116" s="41"/>
      <c r="BF116" s="41"/>
      <c r="BG116" s="41"/>
    </row>
    <row r="117" spans="1:59" x14ac:dyDescent="0.25">
      <c r="A117" s="67" t="s">
        <v>578</v>
      </c>
      <c r="B117" s="67" t="s">
        <v>1</v>
      </c>
      <c r="C117" s="176" t="s">
        <v>225</v>
      </c>
      <c r="D117" s="41"/>
      <c r="E117" s="174" t="s">
        <v>562</v>
      </c>
      <c r="F117" s="347" t="s">
        <v>221</v>
      </c>
      <c r="G117" s="348"/>
      <c r="H117" s="348"/>
      <c r="I117" s="348"/>
      <c r="J117" s="348"/>
      <c r="K117" s="348"/>
      <c r="L117" s="349"/>
      <c r="M117" s="350" t="s">
        <v>576</v>
      </c>
      <c r="N117" s="351"/>
      <c r="O117" s="360" t="s">
        <v>577</v>
      </c>
      <c r="P117" s="361"/>
      <c r="Q117" s="361"/>
      <c r="R117" s="361"/>
      <c r="S117" s="361"/>
      <c r="T117" s="362"/>
      <c r="U117" s="338" t="s">
        <v>572</v>
      </c>
      <c r="V117" s="339"/>
      <c r="W117" s="339"/>
      <c r="X117" s="339"/>
      <c r="Y117" s="339"/>
      <c r="Z117" s="339"/>
      <c r="AA117" s="339"/>
      <c r="AB117" s="340"/>
      <c r="AC117" s="338" t="s">
        <v>573</v>
      </c>
      <c r="AD117" s="339"/>
      <c r="AE117" s="339"/>
      <c r="AF117" s="339"/>
      <c r="AG117" s="339"/>
      <c r="AH117" s="339"/>
      <c r="AI117" s="339"/>
      <c r="AJ117" s="340"/>
      <c r="AK117" s="338" t="s">
        <v>574</v>
      </c>
      <c r="AL117" s="339"/>
      <c r="AM117" s="339"/>
      <c r="AN117" s="339"/>
      <c r="AO117" s="339"/>
      <c r="AP117" s="339"/>
      <c r="AQ117" s="339"/>
      <c r="AR117" s="340"/>
      <c r="AS117" s="338" t="s">
        <v>575</v>
      </c>
      <c r="AT117" s="339"/>
      <c r="AU117" s="339"/>
      <c r="AV117" s="339"/>
      <c r="AW117" s="339"/>
      <c r="AX117" s="339"/>
      <c r="AY117" s="339"/>
      <c r="AZ117" s="340"/>
      <c r="BA117" s="41"/>
      <c r="BB117" s="41"/>
      <c r="BC117" s="41"/>
      <c r="BD117" s="41"/>
      <c r="BE117" s="41"/>
      <c r="BF117" s="41"/>
      <c r="BG117" s="41"/>
    </row>
    <row r="118" spans="1:59" x14ac:dyDescent="0.25">
      <c r="A118" s="41"/>
      <c r="B118" s="41"/>
      <c r="C118" s="41"/>
      <c r="D118" s="41"/>
      <c r="E118" s="154">
        <v>47</v>
      </c>
      <c r="F118" s="44">
        <v>46</v>
      </c>
      <c r="G118" s="45"/>
      <c r="H118" s="45"/>
      <c r="I118" s="45"/>
      <c r="J118" s="45"/>
      <c r="K118" s="45"/>
      <c r="L118" s="46">
        <v>40</v>
      </c>
      <c r="M118" s="44">
        <v>39</v>
      </c>
      <c r="N118" s="46">
        <v>38</v>
      </c>
      <c r="O118" s="56">
        <v>37</v>
      </c>
      <c r="P118" s="55"/>
      <c r="Q118" s="55"/>
      <c r="R118" s="55"/>
      <c r="S118" s="55"/>
      <c r="T118" s="57">
        <v>32</v>
      </c>
      <c r="U118" s="55">
        <v>31</v>
      </c>
      <c r="V118" s="55"/>
      <c r="W118" s="55"/>
      <c r="X118" s="55"/>
      <c r="Y118" s="55"/>
      <c r="Z118" s="55"/>
      <c r="AA118" s="55"/>
      <c r="AB118" s="57">
        <v>24</v>
      </c>
      <c r="AC118" s="55">
        <v>23</v>
      </c>
      <c r="AD118" s="55"/>
      <c r="AE118" s="55"/>
      <c r="AF118" s="55"/>
      <c r="AG118" s="55"/>
      <c r="AH118" s="55"/>
      <c r="AI118" s="55"/>
      <c r="AJ118" s="57">
        <v>16</v>
      </c>
      <c r="AK118" s="55">
        <v>15</v>
      </c>
      <c r="AL118" s="55"/>
      <c r="AM118" s="55"/>
      <c r="AN118" s="55"/>
      <c r="AO118" s="55"/>
      <c r="AP118" s="55"/>
      <c r="AQ118" s="55"/>
      <c r="AR118" s="57">
        <v>8</v>
      </c>
      <c r="AS118" s="55">
        <v>7</v>
      </c>
      <c r="AT118" s="55"/>
      <c r="AU118" s="55"/>
      <c r="AV118" s="55"/>
      <c r="AW118" s="55"/>
      <c r="AX118" s="55"/>
      <c r="AY118" s="55"/>
      <c r="AZ118" s="57">
        <v>0</v>
      </c>
      <c r="BA118" s="41"/>
      <c r="BB118" s="41"/>
      <c r="BC118" s="41"/>
      <c r="BD118" s="41"/>
      <c r="BE118" s="41"/>
      <c r="BF118" s="41"/>
      <c r="BG118" s="41"/>
    </row>
    <row r="119" spans="1:59" x14ac:dyDescent="0.25">
      <c r="A119" s="41"/>
      <c r="B119" s="41"/>
      <c r="C119" s="41"/>
      <c r="D119" s="41"/>
      <c r="E119" s="191" t="s">
        <v>563</v>
      </c>
      <c r="F119" s="341" t="s">
        <v>592</v>
      </c>
      <c r="G119" s="342"/>
      <c r="H119" s="342"/>
      <c r="I119" s="342"/>
      <c r="J119" s="342"/>
      <c r="K119" s="342"/>
      <c r="L119" s="343"/>
      <c r="M119" s="341" t="s">
        <v>593</v>
      </c>
      <c r="N119" s="343"/>
      <c r="O119" s="341" t="s">
        <v>594</v>
      </c>
      <c r="P119" s="342"/>
      <c r="Q119" s="342"/>
      <c r="R119" s="342"/>
      <c r="S119" s="342"/>
      <c r="T119" s="343"/>
      <c r="U119" s="341" t="s">
        <v>595</v>
      </c>
      <c r="V119" s="342"/>
      <c r="W119" s="342"/>
      <c r="X119" s="342"/>
      <c r="Y119" s="342"/>
      <c r="Z119" s="342"/>
      <c r="AA119" s="342"/>
      <c r="AB119" s="343"/>
      <c r="AC119" s="341" t="s">
        <v>595</v>
      </c>
      <c r="AD119" s="342"/>
      <c r="AE119" s="342"/>
      <c r="AF119" s="342"/>
      <c r="AG119" s="342"/>
      <c r="AH119" s="342"/>
      <c r="AI119" s="342"/>
      <c r="AJ119" s="343"/>
      <c r="AK119" s="341" t="s">
        <v>595</v>
      </c>
      <c r="AL119" s="342"/>
      <c r="AM119" s="342"/>
      <c r="AN119" s="342"/>
      <c r="AO119" s="342"/>
      <c r="AP119" s="342"/>
      <c r="AQ119" s="342"/>
      <c r="AR119" s="343"/>
      <c r="AS119" s="341" t="s">
        <v>595</v>
      </c>
      <c r="AT119" s="342"/>
      <c r="AU119" s="342"/>
      <c r="AV119" s="342"/>
      <c r="AW119" s="342"/>
      <c r="AX119" s="342"/>
      <c r="AY119" s="342"/>
      <c r="AZ119" s="343"/>
      <c r="BA119" s="41"/>
      <c r="BB119" s="41"/>
      <c r="BC119" s="41"/>
      <c r="BD119" s="41"/>
      <c r="BE119" s="41"/>
      <c r="BF119" s="41"/>
      <c r="BG119" s="41"/>
    </row>
    <row r="120" spans="1:59" x14ac:dyDescent="0.25">
      <c r="A120" s="41"/>
      <c r="B120" s="41"/>
      <c r="C120" s="41"/>
      <c r="D120" s="41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7"/>
      <c r="V120" s="148"/>
      <c r="W120" s="148"/>
      <c r="X120" s="148"/>
      <c r="Y120" s="148"/>
      <c r="Z120" s="148"/>
      <c r="AA120" s="148"/>
      <c r="AB120" s="148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8"/>
      <c r="AP120" s="148"/>
      <c r="AQ120" s="148"/>
      <c r="AR120" s="148"/>
      <c r="AS120" s="148"/>
      <c r="AT120" s="148"/>
      <c r="AU120" s="136"/>
      <c r="AV120" s="136"/>
      <c r="AW120" s="136"/>
      <c r="AX120" s="136"/>
      <c r="AY120" s="136"/>
      <c r="AZ120" s="137"/>
      <c r="BA120" s="41"/>
      <c r="BB120" s="41"/>
      <c r="BC120" s="41"/>
      <c r="BD120" s="41"/>
      <c r="BE120" s="41"/>
      <c r="BF120" s="41"/>
      <c r="BG120" s="41"/>
    </row>
    <row r="121" spans="1:59" x14ac:dyDescent="0.25">
      <c r="A121" s="41"/>
      <c r="B121" s="41"/>
      <c r="C121" s="41"/>
      <c r="D121" s="41"/>
      <c r="E121" s="158">
        <v>0</v>
      </c>
      <c r="F121" s="363" t="s">
        <v>570</v>
      </c>
      <c r="G121" s="364"/>
      <c r="H121" s="364"/>
      <c r="I121" s="364"/>
      <c r="J121" s="364"/>
      <c r="K121" s="364"/>
      <c r="L121" s="365"/>
      <c r="M121" s="366" t="s">
        <v>225</v>
      </c>
      <c r="N121" s="367"/>
      <c r="O121" s="157" t="s">
        <v>568</v>
      </c>
      <c r="P121" s="49" t="s">
        <v>704</v>
      </c>
      <c r="Q121" s="148"/>
      <c r="R121" s="148"/>
      <c r="S121" s="148"/>
      <c r="T121" s="148"/>
      <c r="U121" s="147"/>
      <c r="V121" s="148"/>
      <c r="W121" s="148"/>
      <c r="X121" s="148"/>
      <c r="Y121" s="148"/>
      <c r="Z121" s="148"/>
      <c r="AA121" s="148"/>
      <c r="AB121" s="148"/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8"/>
      <c r="AP121" s="148"/>
      <c r="AQ121" s="148"/>
      <c r="AR121" s="148"/>
      <c r="AS121" s="148"/>
      <c r="AT121" s="148"/>
      <c r="AU121" s="45"/>
      <c r="AV121" s="45"/>
      <c r="AW121" s="136"/>
      <c r="AX121" s="136"/>
      <c r="AY121" s="136"/>
      <c r="AZ121" s="137"/>
      <c r="BA121" s="41"/>
      <c r="BB121" s="41"/>
      <c r="BC121" s="41"/>
      <c r="BD121" s="41"/>
      <c r="BE121" s="41"/>
      <c r="BF121" s="41"/>
      <c r="BG121" s="41"/>
    </row>
    <row r="122" spans="1:59" x14ac:dyDescent="0.25">
      <c r="A122" s="41"/>
      <c r="B122" s="41"/>
      <c r="C122" s="41"/>
      <c r="D122" s="194" t="s">
        <v>588</v>
      </c>
      <c r="E122" s="268">
        <v>1</v>
      </c>
      <c r="F122" s="344" t="s">
        <v>570</v>
      </c>
      <c r="G122" s="345"/>
      <c r="H122" s="345"/>
      <c r="I122" s="345"/>
      <c r="J122" s="345"/>
      <c r="K122" s="345"/>
      <c r="L122" s="346"/>
      <c r="M122" s="344" t="s">
        <v>225</v>
      </c>
      <c r="N122" s="346"/>
      <c r="O122" s="177" t="s">
        <v>568</v>
      </c>
      <c r="P122" s="178" t="s">
        <v>591</v>
      </c>
      <c r="Q122" s="148"/>
      <c r="R122" s="148"/>
      <c r="S122" s="148"/>
      <c r="T122" s="148"/>
      <c r="U122" s="147"/>
      <c r="V122" s="148"/>
      <c r="W122" s="148"/>
      <c r="X122" s="148"/>
      <c r="Y122" s="148"/>
      <c r="Z122" s="148"/>
      <c r="AA122" s="148"/>
      <c r="AB122" s="148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8"/>
      <c r="AP122" s="148"/>
      <c r="AQ122" s="148"/>
      <c r="AR122" s="148"/>
      <c r="AS122" s="148"/>
      <c r="AT122" s="148"/>
      <c r="AU122" s="45"/>
      <c r="AV122" s="45"/>
      <c r="AW122" s="136"/>
      <c r="AX122" s="136"/>
      <c r="AY122" s="136"/>
      <c r="AZ122" s="137"/>
      <c r="BA122" s="41"/>
      <c r="BB122" s="41"/>
      <c r="BC122" s="41"/>
      <c r="BD122" s="41"/>
      <c r="BE122" s="41"/>
      <c r="BF122" s="41"/>
      <c r="BG122" s="41"/>
    </row>
    <row r="123" spans="1:59" x14ac:dyDescent="0.25">
      <c r="A123" s="41"/>
      <c r="B123" s="41"/>
      <c r="C123" s="41"/>
      <c r="D123" s="194" t="s">
        <v>588</v>
      </c>
      <c r="E123" s="268">
        <v>0</v>
      </c>
      <c r="F123" s="344" t="s">
        <v>569</v>
      </c>
      <c r="G123" s="345"/>
      <c r="H123" s="345"/>
      <c r="I123" s="345"/>
      <c r="J123" s="345"/>
      <c r="K123" s="345"/>
      <c r="L123" s="346"/>
      <c r="M123" s="344" t="s">
        <v>225</v>
      </c>
      <c r="N123" s="346"/>
      <c r="O123" s="177" t="s">
        <v>568</v>
      </c>
      <c r="P123" s="178" t="s">
        <v>591</v>
      </c>
      <c r="Q123" s="148"/>
      <c r="R123" s="148"/>
      <c r="S123" s="148"/>
      <c r="T123" s="148"/>
      <c r="U123" s="147"/>
      <c r="V123" s="148"/>
      <c r="W123" s="148"/>
      <c r="X123" s="148"/>
      <c r="Y123" s="148"/>
      <c r="Z123" s="148"/>
      <c r="AA123" s="148"/>
      <c r="AB123" s="148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8"/>
      <c r="AP123" s="148"/>
      <c r="AQ123" s="148"/>
      <c r="AR123" s="148"/>
      <c r="AS123" s="148"/>
      <c r="AT123" s="148"/>
      <c r="AU123" s="45"/>
      <c r="AV123" s="45"/>
      <c r="AW123" s="136"/>
      <c r="AX123" s="136"/>
      <c r="AY123" s="136"/>
      <c r="AZ123" s="137"/>
      <c r="BA123" s="41"/>
      <c r="BB123" s="41"/>
      <c r="BC123" s="41"/>
      <c r="BD123" s="41"/>
      <c r="BE123" s="41"/>
      <c r="BF123" s="41"/>
      <c r="BG123" s="41"/>
    </row>
    <row r="124" spans="1:59" x14ac:dyDescent="0.25">
      <c r="A124" s="41"/>
      <c r="B124" s="41"/>
      <c r="C124" s="41"/>
      <c r="D124" s="194" t="s">
        <v>588</v>
      </c>
      <c r="E124" s="268">
        <v>1</v>
      </c>
      <c r="F124" s="344" t="s">
        <v>569</v>
      </c>
      <c r="G124" s="345"/>
      <c r="H124" s="345"/>
      <c r="I124" s="345"/>
      <c r="J124" s="345"/>
      <c r="K124" s="345"/>
      <c r="L124" s="346"/>
      <c r="M124" s="344" t="s">
        <v>225</v>
      </c>
      <c r="N124" s="346"/>
      <c r="O124" s="177" t="s">
        <v>568</v>
      </c>
      <c r="P124" s="178" t="s">
        <v>591</v>
      </c>
      <c r="Q124" s="148"/>
      <c r="R124" s="148"/>
      <c r="S124" s="148"/>
      <c r="T124" s="148"/>
      <c r="U124" s="147"/>
      <c r="V124" s="148"/>
      <c r="W124" s="148"/>
      <c r="X124" s="148"/>
      <c r="Y124" s="148"/>
      <c r="Z124" s="148"/>
      <c r="AA124" s="148"/>
      <c r="AB124" s="148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8"/>
      <c r="AP124" s="148"/>
      <c r="AQ124" s="148"/>
      <c r="AR124" s="148"/>
      <c r="AS124" s="148"/>
      <c r="AT124" s="148"/>
      <c r="AU124" s="45"/>
      <c r="AV124" s="45"/>
      <c r="AW124" s="136"/>
      <c r="AX124" s="136"/>
      <c r="AY124" s="136"/>
      <c r="AZ124" s="137"/>
      <c r="BA124" s="41"/>
      <c r="BB124" s="41"/>
      <c r="BC124" s="41"/>
      <c r="BD124" s="41"/>
      <c r="BE124" s="41"/>
      <c r="BF124" s="41"/>
      <c r="BG124" s="41"/>
    </row>
    <row r="125" spans="1:59" x14ac:dyDescent="0.25">
      <c r="A125" s="41"/>
      <c r="B125" s="41"/>
      <c r="C125" s="41"/>
      <c r="D125" s="41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287"/>
      <c r="V125" s="288"/>
      <c r="W125" s="288"/>
      <c r="X125" s="288"/>
      <c r="Y125" s="288"/>
      <c r="Z125" s="288"/>
      <c r="AA125" s="288"/>
      <c r="AB125" s="288"/>
      <c r="AC125" s="288"/>
      <c r="AD125" s="288"/>
      <c r="AE125" s="288"/>
      <c r="AF125" s="288"/>
      <c r="AG125" s="288"/>
      <c r="AH125" s="288"/>
      <c r="AI125" s="288"/>
      <c r="AJ125" s="288"/>
      <c r="AK125" s="288"/>
      <c r="AL125" s="288"/>
      <c r="AM125" s="288"/>
      <c r="AN125" s="288"/>
      <c r="AO125" s="288"/>
      <c r="AP125" s="288"/>
      <c r="AQ125" s="288"/>
      <c r="AR125" s="288"/>
      <c r="AS125" s="288"/>
      <c r="AT125" s="288"/>
      <c r="AU125" s="289"/>
      <c r="AV125" s="289"/>
      <c r="AW125" s="289"/>
      <c r="AX125" s="289"/>
      <c r="AY125" s="289"/>
      <c r="AZ125" s="290"/>
      <c r="BA125" s="41"/>
      <c r="BB125" s="41"/>
      <c r="BC125" s="41"/>
      <c r="BD125" s="41"/>
      <c r="BE125" s="41"/>
      <c r="BF125" s="41"/>
      <c r="BG125" s="41"/>
    </row>
    <row r="126" spans="1:59" x14ac:dyDescent="0.25">
      <c r="A126" s="394" t="s">
        <v>695</v>
      </c>
      <c r="B126" s="394"/>
      <c r="C126" s="41"/>
      <c r="D126" s="41"/>
      <c r="E126" s="158">
        <v>0</v>
      </c>
      <c r="F126" s="148"/>
      <c r="G126" s="148"/>
      <c r="H126" s="148"/>
      <c r="I126" s="148"/>
      <c r="J126" s="148"/>
      <c r="K126" s="148"/>
      <c r="L126" s="148"/>
      <c r="M126" s="270"/>
      <c r="N126" s="271" t="s">
        <v>624</v>
      </c>
      <c r="O126" s="175">
        <v>0</v>
      </c>
      <c r="P126" s="175">
        <v>0</v>
      </c>
      <c r="Q126" s="175">
        <v>0</v>
      </c>
      <c r="R126" s="175">
        <v>1</v>
      </c>
      <c r="S126" s="175">
        <v>0</v>
      </c>
      <c r="T126" s="175">
        <v>0</v>
      </c>
      <c r="U126" s="338" t="s">
        <v>708</v>
      </c>
      <c r="V126" s="339"/>
      <c r="W126" s="339"/>
      <c r="X126" s="339"/>
      <c r="Y126" s="339"/>
      <c r="Z126" s="339"/>
      <c r="AA126" s="339"/>
      <c r="AB126" s="339"/>
      <c r="AC126" s="339"/>
      <c r="AD126" s="339"/>
      <c r="AE126" s="339"/>
      <c r="AF126" s="339"/>
      <c r="AG126" s="339"/>
      <c r="AH126" s="339"/>
      <c r="AI126" s="339"/>
      <c r="AJ126" s="339"/>
      <c r="AK126" s="339"/>
      <c r="AL126" s="339"/>
      <c r="AM126" s="339"/>
      <c r="AN126" s="339"/>
      <c r="AO126" s="339"/>
      <c r="AP126" s="339"/>
      <c r="AQ126" s="339"/>
      <c r="AR126" s="339"/>
      <c r="AS126" s="339"/>
      <c r="AT126" s="339"/>
      <c r="AU126" s="339"/>
      <c r="AV126" s="339"/>
      <c r="AW126" s="339"/>
      <c r="AX126" s="339"/>
      <c r="AY126" s="339"/>
      <c r="AZ126" s="340"/>
      <c r="BA126" s="41"/>
      <c r="BB126" s="161" t="s">
        <v>665</v>
      </c>
      <c r="BC126" s="41"/>
      <c r="BD126" s="41"/>
      <c r="BE126" s="41"/>
      <c r="BF126" s="41"/>
      <c r="BG126" s="41"/>
    </row>
    <row r="127" spans="1:59" x14ac:dyDescent="0.25">
      <c r="A127" s="41"/>
      <c r="B127" s="41"/>
      <c r="C127" s="41"/>
      <c r="D127" s="41"/>
      <c r="E127" s="158">
        <v>0</v>
      </c>
      <c r="F127" s="148"/>
      <c r="G127" s="148"/>
      <c r="H127" s="148"/>
      <c r="I127" s="148"/>
      <c r="J127" s="148"/>
      <c r="K127" s="148"/>
      <c r="L127" s="148"/>
      <c r="M127" s="270"/>
      <c r="N127" s="271" t="s">
        <v>625</v>
      </c>
      <c r="O127" s="175">
        <v>0</v>
      </c>
      <c r="P127" s="175">
        <v>0</v>
      </c>
      <c r="Q127" s="175">
        <v>0</v>
      </c>
      <c r="R127" s="175">
        <v>1</v>
      </c>
      <c r="S127" s="175">
        <v>0</v>
      </c>
      <c r="T127" s="175">
        <v>1</v>
      </c>
      <c r="U127" s="338" t="s">
        <v>705</v>
      </c>
      <c r="V127" s="339"/>
      <c r="W127" s="339"/>
      <c r="X127" s="339"/>
      <c r="Y127" s="339"/>
      <c r="Z127" s="339"/>
      <c r="AA127" s="339"/>
      <c r="AB127" s="339"/>
      <c r="AC127" s="339"/>
      <c r="AD127" s="339"/>
      <c r="AE127" s="339"/>
      <c r="AF127" s="339"/>
      <c r="AG127" s="339"/>
      <c r="AH127" s="339"/>
      <c r="AI127" s="339"/>
      <c r="AJ127" s="339"/>
      <c r="AK127" s="339"/>
      <c r="AL127" s="339"/>
      <c r="AM127" s="339"/>
      <c r="AN127" s="339"/>
      <c r="AO127" s="339"/>
      <c r="AP127" s="339"/>
      <c r="AQ127" s="339"/>
      <c r="AR127" s="339"/>
      <c r="AS127" s="339"/>
      <c r="AT127" s="339"/>
      <c r="AU127" s="339"/>
      <c r="AV127" s="339"/>
      <c r="AW127" s="339"/>
      <c r="AX127" s="339"/>
      <c r="AY127" s="339"/>
      <c r="AZ127" s="340"/>
      <c r="BA127" s="41"/>
      <c r="BB127" s="161" t="s">
        <v>665</v>
      </c>
      <c r="BC127" s="41"/>
      <c r="BD127" s="41"/>
      <c r="BE127" s="41"/>
      <c r="BF127" s="41"/>
      <c r="BG127" s="41"/>
    </row>
    <row r="128" spans="1:59" x14ac:dyDescent="0.25">
      <c r="A128" s="41"/>
      <c r="B128" s="41"/>
      <c r="C128" s="41"/>
      <c r="D128" s="41"/>
      <c r="E128" s="268" t="s">
        <v>335</v>
      </c>
      <c r="F128" s="148"/>
      <c r="G128" s="148"/>
      <c r="H128" s="148"/>
      <c r="I128" s="148"/>
      <c r="J128" s="148"/>
      <c r="K128" s="148"/>
      <c r="L128" s="194" t="s">
        <v>588</v>
      </c>
      <c r="M128" s="272"/>
      <c r="N128" s="273" t="s">
        <v>626</v>
      </c>
      <c r="O128" s="175">
        <v>0</v>
      </c>
      <c r="P128" s="175">
        <v>0</v>
      </c>
      <c r="Q128" s="175">
        <v>0</v>
      </c>
      <c r="R128" s="175">
        <v>1</v>
      </c>
      <c r="S128" s="175">
        <v>1</v>
      </c>
      <c r="T128" s="175">
        <v>0</v>
      </c>
      <c r="U128" s="335" t="s">
        <v>589</v>
      </c>
      <c r="V128" s="336"/>
      <c r="W128" s="336"/>
      <c r="X128" s="336"/>
      <c r="Y128" s="336"/>
      <c r="Z128" s="336"/>
      <c r="AA128" s="336"/>
      <c r="AB128" s="336"/>
      <c r="AC128" s="336"/>
      <c r="AD128" s="336"/>
      <c r="AE128" s="336"/>
      <c r="AF128" s="336"/>
      <c r="AG128" s="336"/>
      <c r="AH128" s="336"/>
      <c r="AI128" s="336"/>
      <c r="AJ128" s="336"/>
      <c r="AK128" s="336"/>
      <c r="AL128" s="336"/>
      <c r="AM128" s="336"/>
      <c r="AN128" s="336"/>
      <c r="AO128" s="336"/>
      <c r="AP128" s="336"/>
      <c r="AQ128" s="336"/>
      <c r="AR128" s="336"/>
      <c r="AS128" s="336"/>
      <c r="AT128" s="336"/>
      <c r="AU128" s="336"/>
      <c r="AV128" s="336"/>
      <c r="AW128" s="336"/>
      <c r="AX128" s="336"/>
      <c r="AY128" s="336"/>
      <c r="AZ128" s="337"/>
      <c r="BA128" s="41"/>
      <c r="BB128" s="266" t="s">
        <v>665</v>
      </c>
      <c r="BC128" s="41"/>
      <c r="BD128" s="41"/>
      <c r="BE128" s="41"/>
      <c r="BF128" s="41"/>
      <c r="BG128" s="41"/>
    </row>
    <row r="129" spans="1:61" x14ac:dyDescent="0.25">
      <c r="A129" s="41"/>
      <c r="B129" s="41"/>
      <c r="C129" s="41"/>
      <c r="D129" s="41"/>
      <c r="E129" s="268" t="s">
        <v>335</v>
      </c>
      <c r="F129" s="148"/>
      <c r="G129" s="148"/>
      <c r="H129" s="148"/>
      <c r="I129" s="148"/>
      <c r="J129" s="148"/>
      <c r="K129" s="148"/>
      <c r="L129" s="194" t="s">
        <v>588</v>
      </c>
      <c r="M129" s="272"/>
      <c r="N129" s="273" t="s">
        <v>627</v>
      </c>
      <c r="O129" s="175">
        <v>0</v>
      </c>
      <c r="P129" s="175">
        <v>0</v>
      </c>
      <c r="Q129" s="175">
        <v>0</v>
      </c>
      <c r="R129" s="175">
        <v>1</v>
      </c>
      <c r="S129" s="175">
        <v>1</v>
      </c>
      <c r="T129" s="175">
        <v>1</v>
      </c>
      <c r="U129" s="335" t="s">
        <v>589</v>
      </c>
      <c r="V129" s="336"/>
      <c r="W129" s="336"/>
      <c r="X129" s="336"/>
      <c r="Y129" s="336"/>
      <c r="Z129" s="336"/>
      <c r="AA129" s="336"/>
      <c r="AB129" s="336"/>
      <c r="AC129" s="336"/>
      <c r="AD129" s="336"/>
      <c r="AE129" s="336"/>
      <c r="AF129" s="336"/>
      <c r="AG129" s="336"/>
      <c r="AH129" s="336"/>
      <c r="AI129" s="336"/>
      <c r="AJ129" s="336"/>
      <c r="AK129" s="336"/>
      <c r="AL129" s="336"/>
      <c r="AM129" s="336"/>
      <c r="AN129" s="336"/>
      <c r="AO129" s="336"/>
      <c r="AP129" s="336"/>
      <c r="AQ129" s="336"/>
      <c r="AR129" s="336"/>
      <c r="AS129" s="336"/>
      <c r="AT129" s="336"/>
      <c r="AU129" s="336"/>
      <c r="AV129" s="336"/>
      <c r="AW129" s="336"/>
      <c r="AX129" s="336"/>
      <c r="AY129" s="336"/>
      <c r="AZ129" s="337"/>
      <c r="BA129" s="41"/>
      <c r="BB129" s="266" t="s">
        <v>665</v>
      </c>
      <c r="BC129" s="41"/>
      <c r="BD129" s="41"/>
      <c r="BE129" s="41"/>
      <c r="BF129" s="41"/>
      <c r="BG129" s="41"/>
    </row>
    <row r="130" spans="1:61" x14ac:dyDescent="0.25">
      <c r="A130" s="41"/>
      <c r="B130" s="41"/>
      <c r="C130" s="41"/>
      <c r="D130" s="41"/>
      <c r="E130" s="268" t="s">
        <v>335</v>
      </c>
      <c r="F130" s="148"/>
      <c r="G130" s="148"/>
      <c r="H130" s="148"/>
      <c r="I130" s="148"/>
      <c r="J130" s="148"/>
      <c r="K130" s="148"/>
      <c r="L130" s="148"/>
      <c r="M130" s="272"/>
      <c r="N130" s="273" t="s">
        <v>648</v>
      </c>
      <c r="O130" s="175">
        <v>0</v>
      </c>
      <c r="P130" s="175">
        <v>0</v>
      </c>
      <c r="Q130" s="175">
        <v>1</v>
      </c>
      <c r="R130" s="175">
        <v>0</v>
      </c>
      <c r="S130" s="175">
        <v>0</v>
      </c>
      <c r="T130" s="175">
        <v>0</v>
      </c>
      <c r="U130" s="391" t="s">
        <v>589</v>
      </c>
      <c r="V130" s="392"/>
      <c r="W130" s="392"/>
      <c r="X130" s="392"/>
      <c r="Y130" s="392"/>
      <c r="Z130" s="392"/>
      <c r="AA130" s="392"/>
      <c r="AB130" s="392"/>
      <c r="AC130" s="392"/>
      <c r="AD130" s="392"/>
      <c r="AE130" s="392"/>
      <c r="AF130" s="392"/>
      <c r="AG130" s="392"/>
      <c r="AH130" s="392"/>
      <c r="AI130" s="392"/>
      <c r="AJ130" s="392"/>
      <c r="AK130" s="392"/>
      <c r="AL130" s="392"/>
      <c r="AM130" s="392"/>
      <c r="AN130" s="392"/>
      <c r="AO130" s="392"/>
      <c r="AP130" s="392"/>
      <c r="AQ130" s="392"/>
      <c r="AR130" s="392"/>
      <c r="AS130" s="392"/>
      <c r="AT130" s="392"/>
      <c r="AU130" s="392"/>
      <c r="AV130" s="392"/>
      <c r="AW130" s="392"/>
      <c r="AX130" s="392"/>
      <c r="AY130" s="392"/>
      <c r="AZ130" s="393"/>
      <c r="BA130" s="41"/>
      <c r="BB130" s="266" t="s">
        <v>665</v>
      </c>
      <c r="BC130" s="41"/>
      <c r="BD130" s="41"/>
      <c r="BE130" s="41"/>
      <c r="BF130" s="41"/>
      <c r="BG130" s="41"/>
    </row>
    <row r="131" spans="1:61" x14ac:dyDescent="0.25">
      <c r="A131" s="41"/>
      <c r="B131" s="41"/>
      <c r="C131" s="41"/>
      <c r="D131" s="41"/>
      <c r="E131" s="158">
        <v>0</v>
      </c>
      <c r="F131" s="148"/>
      <c r="G131" s="148"/>
      <c r="H131" s="148"/>
      <c r="I131" s="148"/>
      <c r="J131" s="148"/>
      <c r="K131" s="148"/>
      <c r="L131" s="148"/>
      <c r="M131" s="270"/>
      <c r="N131" s="271" t="s">
        <v>649</v>
      </c>
      <c r="O131" s="175">
        <v>0</v>
      </c>
      <c r="P131" s="175">
        <v>0</v>
      </c>
      <c r="Q131" s="175">
        <v>1</v>
      </c>
      <c r="R131" s="175">
        <v>0</v>
      </c>
      <c r="S131" s="175">
        <v>0</v>
      </c>
      <c r="T131" s="175">
        <v>1</v>
      </c>
      <c r="U131" s="397" t="s">
        <v>732</v>
      </c>
      <c r="V131" s="398"/>
      <c r="W131" s="398"/>
      <c r="X131" s="398"/>
      <c r="Y131" s="398"/>
      <c r="Z131" s="398"/>
      <c r="AA131" s="398"/>
      <c r="AB131" s="398"/>
      <c r="AC131" s="398"/>
      <c r="AD131" s="398"/>
      <c r="AE131" s="398"/>
      <c r="AF131" s="398"/>
      <c r="AG131" s="398"/>
      <c r="AH131" s="398"/>
      <c r="AI131" s="398"/>
      <c r="AJ131" s="398"/>
      <c r="AK131" s="398"/>
      <c r="AL131" s="398"/>
      <c r="AM131" s="398"/>
      <c r="AN131" s="398"/>
      <c r="AO131" s="398"/>
      <c r="AP131" s="398"/>
      <c r="AQ131" s="398"/>
      <c r="AR131" s="398"/>
      <c r="AS131" s="398"/>
      <c r="AT131" s="398"/>
      <c r="AU131" s="398"/>
      <c r="AV131" s="398"/>
      <c r="AW131" s="398"/>
      <c r="AX131" s="398"/>
      <c r="AY131" s="398"/>
      <c r="AZ131" s="399"/>
      <c r="BA131" s="41"/>
      <c r="BB131" s="161"/>
      <c r="BC131" s="41"/>
      <c r="BD131" s="41"/>
      <c r="BE131" s="41"/>
      <c r="BF131" s="41"/>
      <c r="BG131" s="41"/>
    </row>
    <row r="132" spans="1:61" x14ac:dyDescent="0.25">
      <c r="A132" s="41"/>
      <c r="B132" s="41"/>
      <c r="C132" s="41"/>
      <c r="D132" s="41"/>
      <c r="E132" s="158">
        <v>0</v>
      </c>
      <c r="F132" s="148"/>
      <c r="G132" s="148"/>
      <c r="H132" s="148"/>
      <c r="I132" s="148"/>
      <c r="J132" s="148"/>
      <c r="K132" s="148"/>
      <c r="L132" s="148"/>
      <c r="M132" s="270"/>
      <c r="N132" s="271" t="s">
        <v>650</v>
      </c>
      <c r="O132" s="175">
        <v>0</v>
      </c>
      <c r="P132" s="175">
        <v>0</v>
      </c>
      <c r="Q132" s="175">
        <v>1</v>
      </c>
      <c r="R132" s="175">
        <v>0</v>
      </c>
      <c r="S132" s="175">
        <v>1</v>
      </c>
      <c r="T132" s="175">
        <v>0</v>
      </c>
      <c r="U132" s="400"/>
      <c r="V132" s="401"/>
      <c r="W132" s="401"/>
      <c r="X132" s="401"/>
      <c r="Y132" s="401"/>
      <c r="Z132" s="401"/>
      <c r="AA132" s="401"/>
      <c r="AB132" s="401"/>
      <c r="AC132" s="401"/>
      <c r="AD132" s="401"/>
      <c r="AE132" s="401"/>
      <c r="AF132" s="401"/>
      <c r="AG132" s="401"/>
      <c r="AH132" s="401"/>
      <c r="AI132" s="401"/>
      <c r="AJ132" s="401"/>
      <c r="AK132" s="401"/>
      <c r="AL132" s="401"/>
      <c r="AM132" s="401"/>
      <c r="AN132" s="401"/>
      <c r="AO132" s="401"/>
      <c r="AP132" s="401"/>
      <c r="AQ132" s="401"/>
      <c r="AR132" s="401"/>
      <c r="AS132" s="401"/>
      <c r="AT132" s="401"/>
      <c r="AU132" s="401"/>
      <c r="AV132" s="401"/>
      <c r="AW132" s="401"/>
      <c r="AX132" s="401"/>
      <c r="AY132" s="401"/>
      <c r="AZ132" s="402"/>
      <c r="BA132" s="41"/>
      <c r="BB132" s="161"/>
      <c r="BC132" s="41"/>
      <c r="BD132" s="41"/>
      <c r="BE132" s="41"/>
      <c r="BF132" s="41"/>
      <c r="BG132" s="41"/>
    </row>
    <row r="133" spans="1:61" x14ac:dyDescent="0.25">
      <c r="A133" s="41"/>
      <c r="B133" s="41"/>
      <c r="C133" s="41"/>
      <c r="D133" s="41"/>
      <c r="E133" s="158">
        <v>0</v>
      </c>
      <c r="F133" s="148"/>
      <c r="G133" s="148"/>
      <c r="H133" s="148"/>
      <c r="I133" s="148"/>
      <c r="J133" s="148"/>
      <c r="K133" s="148"/>
      <c r="L133" s="148"/>
      <c r="M133" s="270"/>
      <c r="N133" s="271" t="s">
        <v>651</v>
      </c>
      <c r="O133" s="175">
        <v>0</v>
      </c>
      <c r="P133" s="175">
        <v>0</v>
      </c>
      <c r="Q133" s="175">
        <v>1</v>
      </c>
      <c r="R133" s="175">
        <v>0</v>
      </c>
      <c r="S133" s="175">
        <v>1</v>
      </c>
      <c r="T133" s="175">
        <v>1</v>
      </c>
      <c r="U133" s="400"/>
      <c r="V133" s="401"/>
      <c r="W133" s="401"/>
      <c r="X133" s="401"/>
      <c r="Y133" s="401"/>
      <c r="Z133" s="401"/>
      <c r="AA133" s="401"/>
      <c r="AB133" s="401"/>
      <c r="AC133" s="401"/>
      <c r="AD133" s="401"/>
      <c r="AE133" s="401"/>
      <c r="AF133" s="401"/>
      <c r="AG133" s="401"/>
      <c r="AH133" s="401"/>
      <c r="AI133" s="401"/>
      <c r="AJ133" s="401"/>
      <c r="AK133" s="401"/>
      <c r="AL133" s="401"/>
      <c r="AM133" s="401"/>
      <c r="AN133" s="401"/>
      <c r="AO133" s="401"/>
      <c r="AP133" s="401"/>
      <c r="AQ133" s="401"/>
      <c r="AR133" s="401"/>
      <c r="AS133" s="401"/>
      <c r="AT133" s="401"/>
      <c r="AU133" s="401"/>
      <c r="AV133" s="401"/>
      <c r="AW133" s="401"/>
      <c r="AX133" s="401"/>
      <c r="AY133" s="401"/>
      <c r="AZ133" s="402"/>
      <c r="BA133" s="41"/>
      <c r="BB133" s="161"/>
      <c r="BC133" s="41"/>
      <c r="BD133" s="41"/>
      <c r="BE133" s="41"/>
      <c r="BF133" s="41"/>
      <c r="BG133" s="41"/>
      <c r="BI133" s="253"/>
    </row>
    <row r="134" spans="1:61" x14ac:dyDescent="0.25">
      <c r="A134" s="41"/>
      <c r="B134" s="41"/>
      <c r="C134" s="41"/>
      <c r="D134" s="41"/>
      <c r="E134" s="158">
        <v>0</v>
      </c>
      <c r="F134" s="148"/>
      <c r="G134" s="148"/>
      <c r="H134" s="148"/>
      <c r="I134" s="148"/>
      <c r="J134" s="148"/>
      <c r="K134" s="148"/>
      <c r="L134" s="254" t="s">
        <v>634</v>
      </c>
      <c r="M134" s="270"/>
      <c r="N134" s="271" t="s">
        <v>652</v>
      </c>
      <c r="O134" s="175">
        <v>0</v>
      </c>
      <c r="P134" s="175">
        <v>0</v>
      </c>
      <c r="Q134" s="175">
        <v>1</v>
      </c>
      <c r="R134" s="175">
        <v>1</v>
      </c>
      <c r="S134" s="175">
        <v>0</v>
      </c>
      <c r="T134" s="175">
        <v>0</v>
      </c>
      <c r="U134" s="400"/>
      <c r="V134" s="401"/>
      <c r="W134" s="401"/>
      <c r="X134" s="401"/>
      <c r="Y134" s="401"/>
      <c r="Z134" s="401"/>
      <c r="AA134" s="401"/>
      <c r="AB134" s="401"/>
      <c r="AC134" s="401"/>
      <c r="AD134" s="401"/>
      <c r="AE134" s="401"/>
      <c r="AF134" s="401"/>
      <c r="AG134" s="401"/>
      <c r="AH134" s="401"/>
      <c r="AI134" s="401"/>
      <c r="AJ134" s="401"/>
      <c r="AK134" s="401"/>
      <c r="AL134" s="401"/>
      <c r="AM134" s="401"/>
      <c r="AN134" s="401"/>
      <c r="AO134" s="401"/>
      <c r="AP134" s="401"/>
      <c r="AQ134" s="401"/>
      <c r="AR134" s="401"/>
      <c r="AS134" s="401"/>
      <c r="AT134" s="401"/>
      <c r="AU134" s="401"/>
      <c r="AV134" s="401"/>
      <c r="AW134" s="401"/>
      <c r="AX134" s="401"/>
      <c r="AY134" s="401"/>
      <c r="AZ134" s="402"/>
      <c r="BA134" s="41"/>
      <c r="BB134" s="161"/>
      <c r="BC134" s="41"/>
      <c r="BD134" s="41"/>
      <c r="BE134" s="41"/>
      <c r="BF134" s="41"/>
      <c r="BG134" s="41"/>
      <c r="BI134" s="253"/>
    </row>
    <row r="135" spans="1:61" x14ac:dyDescent="0.25">
      <c r="A135" s="41"/>
      <c r="B135" s="41"/>
      <c r="C135" s="41"/>
      <c r="D135" s="41"/>
      <c r="E135" s="158">
        <v>0</v>
      </c>
      <c r="F135" s="148"/>
      <c r="G135" s="148"/>
      <c r="H135" s="148"/>
      <c r="I135" s="148"/>
      <c r="J135" s="148"/>
      <c r="K135" s="148"/>
      <c r="L135" s="254" t="s">
        <v>633</v>
      </c>
      <c r="M135" s="270"/>
      <c r="N135" s="271" t="s">
        <v>653</v>
      </c>
      <c r="O135" s="175">
        <v>0</v>
      </c>
      <c r="P135" s="175">
        <v>0</v>
      </c>
      <c r="Q135" s="175">
        <v>1</v>
      </c>
      <c r="R135" s="175">
        <v>1</v>
      </c>
      <c r="S135" s="175">
        <v>0</v>
      </c>
      <c r="T135" s="175">
        <v>1</v>
      </c>
      <c r="U135" s="400"/>
      <c r="V135" s="401"/>
      <c r="W135" s="401"/>
      <c r="X135" s="401"/>
      <c r="Y135" s="401"/>
      <c r="Z135" s="401"/>
      <c r="AA135" s="401"/>
      <c r="AB135" s="401"/>
      <c r="AC135" s="401"/>
      <c r="AD135" s="401"/>
      <c r="AE135" s="401"/>
      <c r="AF135" s="401"/>
      <c r="AG135" s="401"/>
      <c r="AH135" s="401"/>
      <c r="AI135" s="401"/>
      <c r="AJ135" s="401"/>
      <c r="AK135" s="401"/>
      <c r="AL135" s="401"/>
      <c r="AM135" s="401"/>
      <c r="AN135" s="401"/>
      <c r="AO135" s="401"/>
      <c r="AP135" s="401"/>
      <c r="AQ135" s="401"/>
      <c r="AR135" s="401"/>
      <c r="AS135" s="401"/>
      <c r="AT135" s="401"/>
      <c r="AU135" s="401"/>
      <c r="AV135" s="401"/>
      <c r="AW135" s="401"/>
      <c r="AX135" s="401"/>
      <c r="AY135" s="401"/>
      <c r="AZ135" s="402"/>
      <c r="BA135" s="41"/>
      <c r="BB135" s="161"/>
      <c r="BC135" s="41"/>
      <c r="BD135" s="41"/>
      <c r="BE135" s="41"/>
      <c r="BF135" s="41"/>
      <c r="BG135" s="41"/>
    </row>
    <row r="136" spans="1:61" x14ac:dyDescent="0.25">
      <c r="A136" s="41"/>
      <c r="B136" s="41"/>
      <c r="C136" s="41"/>
      <c r="D136" s="41"/>
      <c r="E136" s="158">
        <v>0</v>
      </c>
      <c r="F136" s="148"/>
      <c r="G136" s="148"/>
      <c r="H136" s="148"/>
      <c r="I136" s="148"/>
      <c r="J136" s="148"/>
      <c r="K136" s="148"/>
      <c r="L136" s="194" t="s">
        <v>588</v>
      </c>
      <c r="M136" s="272"/>
      <c r="N136" s="273" t="s">
        <v>654</v>
      </c>
      <c r="O136" s="175">
        <v>0</v>
      </c>
      <c r="P136" s="175">
        <v>0</v>
      </c>
      <c r="Q136" s="175">
        <v>1</v>
      </c>
      <c r="R136" s="175">
        <v>1</v>
      </c>
      <c r="S136" s="175">
        <v>1</v>
      </c>
      <c r="T136" s="175">
        <v>0</v>
      </c>
      <c r="U136" s="400"/>
      <c r="V136" s="401"/>
      <c r="W136" s="401"/>
      <c r="X136" s="401"/>
      <c r="Y136" s="401"/>
      <c r="Z136" s="401"/>
      <c r="AA136" s="401"/>
      <c r="AB136" s="401"/>
      <c r="AC136" s="401"/>
      <c r="AD136" s="401"/>
      <c r="AE136" s="401"/>
      <c r="AF136" s="401"/>
      <c r="AG136" s="401"/>
      <c r="AH136" s="401"/>
      <c r="AI136" s="401"/>
      <c r="AJ136" s="401"/>
      <c r="AK136" s="401"/>
      <c r="AL136" s="401"/>
      <c r="AM136" s="401"/>
      <c r="AN136" s="401"/>
      <c r="AO136" s="401"/>
      <c r="AP136" s="401"/>
      <c r="AQ136" s="401"/>
      <c r="AR136" s="401"/>
      <c r="AS136" s="401"/>
      <c r="AT136" s="401"/>
      <c r="AU136" s="401"/>
      <c r="AV136" s="401"/>
      <c r="AW136" s="401"/>
      <c r="AX136" s="401"/>
      <c r="AY136" s="401"/>
      <c r="AZ136" s="402"/>
      <c r="BA136" s="41"/>
      <c r="BB136" s="266"/>
      <c r="BC136" s="41"/>
      <c r="BD136" s="41"/>
      <c r="BE136" s="41"/>
      <c r="BF136" s="41"/>
      <c r="BG136" s="41"/>
    </row>
    <row r="137" spans="1:61" x14ac:dyDescent="0.25">
      <c r="A137" s="41"/>
      <c r="B137" s="41"/>
      <c r="C137" s="41"/>
      <c r="D137" s="41"/>
      <c r="E137" s="158">
        <v>0</v>
      </c>
      <c r="F137" s="148"/>
      <c r="G137" s="148"/>
      <c r="H137" s="148"/>
      <c r="I137" s="148"/>
      <c r="J137" s="148"/>
      <c r="K137" s="148"/>
      <c r="L137" s="254" t="s">
        <v>630</v>
      </c>
      <c r="M137" s="270"/>
      <c r="N137" s="271" t="s">
        <v>658</v>
      </c>
      <c r="O137" s="175">
        <v>0</v>
      </c>
      <c r="P137" s="175">
        <v>0</v>
      </c>
      <c r="Q137" s="175">
        <v>1</v>
      </c>
      <c r="R137" s="175">
        <v>1</v>
      </c>
      <c r="S137" s="175">
        <v>1</v>
      </c>
      <c r="T137" s="175">
        <v>1</v>
      </c>
      <c r="U137" s="400"/>
      <c r="V137" s="401"/>
      <c r="W137" s="401"/>
      <c r="X137" s="401"/>
      <c r="Y137" s="401"/>
      <c r="Z137" s="401"/>
      <c r="AA137" s="401"/>
      <c r="AB137" s="401"/>
      <c r="AC137" s="401"/>
      <c r="AD137" s="401"/>
      <c r="AE137" s="401"/>
      <c r="AF137" s="401"/>
      <c r="AG137" s="401"/>
      <c r="AH137" s="401"/>
      <c r="AI137" s="401"/>
      <c r="AJ137" s="401"/>
      <c r="AK137" s="401"/>
      <c r="AL137" s="401"/>
      <c r="AM137" s="401"/>
      <c r="AN137" s="401"/>
      <c r="AO137" s="401"/>
      <c r="AP137" s="401"/>
      <c r="AQ137" s="401"/>
      <c r="AR137" s="401"/>
      <c r="AS137" s="401"/>
      <c r="AT137" s="401"/>
      <c r="AU137" s="401"/>
      <c r="AV137" s="401"/>
      <c r="AW137" s="401"/>
      <c r="AX137" s="401"/>
      <c r="AY137" s="401"/>
      <c r="AZ137" s="402"/>
      <c r="BA137" s="41"/>
      <c r="BB137" s="161"/>
      <c r="BC137" s="41"/>
      <c r="BD137" s="41"/>
      <c r="BE137" s="41"/>
      <c r="BF137" s="41"/>
      <c r="BG137" s="41"/>
    </row>
    <row r="138" spans="1:61" x14ac:dyDescent="0.25">
      <c r="A138" s="41"/>
      <c r="B138" s="41"/>
      <c r="C138" s="41"/>
      <c r="D138" s="41"/>
      <c r="E138" s="268" t="s">
        <v>335</v>
      </c>
      <c r="F138" s="148"/>
      <c r="G138" s="148"/>
      <c r="H138" s="148"/>
      <c r="I138" s="148"/>
      <c r="J138" s="148"/>
      <c r="K138" s="148"/>
      <c r="L138" s="194" t="s">
        <v>588</v>
      </c>
      <c r="M138" s="272"/>
      <c r="N138" s="273" t="s">
        <v>677</v>
      </c>
      <c r="O138" s="175">
        <v>0</v>
      </c>
      <c r="P138" s="175">
        <v>1</v>
      </c>
      <c r="Q138" s="175">
        <v>0</v>
      </c>
      <c r="R138" s="175">
        <v>0</v>
      </c>
      <c r="S138" s="175">
        <v>0</v>
      </c>
      <c r="T138" s="175">
        <v>0</v>
      </c>
      <c r="U138" s="400"/>
      <c r="V138" s="401"/>
      <c r="W138" s="401"/>
      <c r="X138" s="401"/>
      <c r="Y138" s="401"/>
      <c r="Z138" s="401"/>
      <c r="AA138" s="401"/>
      <c r="AB138" s="401"/>
      <c r="AC138" s="401"/>
      <c r="AD138" s="401"/>
      <c r="AE138" s="401"/>
      <c r="AF138" s="401"/>
      <c r="AG138" s="401"/>
      <c r="AH138" s="401"/>
      <c r="AI138" s="401"/>
      <c r="AJ138" s="401"/>
      <c r="AK138" s="401"/>
      <c r="AL138" s="401"/>
      <c r="AM138" s="401"/>
      <c r="AN138" s="401"/>
      <c r="AO138" s="401"/>
      <c r="AP138" s="401"/>
      <c r="AQ138" s="401"/>
      <c r="AR138" s="401"/>
      <c r="AS138" s="401"/>
      <c r="AT138" s="401"/>
      <c r="AU138" s="401"/>
      <c r="AV138" s="401"/>
      <c r="AW138" s="401"/>
      <c r="AX138" s="401"/>
      <c r="AY138" s="401"/>
      <c r="AZ138" s="402"/>
      <c r="BA138" s="41"/>
      <c r="BB138" s="266"/>
      <c r="BC138" s="41"/>
      <c r="BD138" s="41"/>
      <c r="BE138" s="41"/>
      <c r="BF138" s="41"/>
      <c r="BG138" s="41"/>
    </row>
    <row r="139" spans="1:61" x14ac:dyDescent="0.25">
      <c r="A139" s="41"/>
      <c r="B139" s="41"/>
      <c r="C139" s="41"/>
      <c r="D139" s="41"/>
      <c r="E139" s="192" t="s">
        <v>227</v>
      </c>
      <c r="F139" s="192"/>
      <c r="G139" s="192"/>
      <c r="H139" s="192"/>
      <c r="I139" s="192"/>
      <c r="J139" s="192"/>
      <c r="K139" s="192"/>
      <c r="L139" s="194" t="s">
        <v>588</v>
      </c>
      <c r="M139" s="371" t="s">
        <v>227</v>
      </c>
      <c r="N139" s="371"/>
      <c r="O139" s="371" t="s">
        <v>227</v>
      </c>
      <c r="P139" s="371"/>
      <c r="Q139" s="371"/>
      <c r="R139" s="371"/>
      <c r="S139" s="371"/>
      <c r="T139" s="371"/>
      <c r="U139" s="400"/>
      <c r="V139" s="401"/>
      <c r="W139" s="401"/>
      <c r="X139" s="401"/>
      <c r="Y139" s="401"/>
      <c r="Z139" s="401"/>
      <c r="AA139" s="401"/>
      <c r="AB139" s="401"/>
      <c r="AC139" s="401"/>
      <c r="AD139" s="401"/>
      <c r="AE139" s="401"/>
      <c r="AF139" s="401"/>
      <c r="AG139" s="401"/>
      <c r="AH139" s="401"/>
      <c r="AI139" s="401"/>
      <c r="AJ139" s="401"/>
      <c r="AK139" s="401"/>
      <c r="AL139" s="401"/>
      <c r="AM139" s="401"/>
      <c r="AN139" s="401"/>
      <c r="AO139" s="401"/>
      <c r="AP139" s="401"/>
      <c r="AQ139" s="401"/>
      <c r="AR139" s="401"/>
      <c r="AS139" s="401"/>
      <c r="AT139" s="401"/>
      <c r="AU139" s="401"/>
      <c r="AV139" s="401"/>
      <c r="AW139" s="401"/>
      <c r="AX139" s="401"/>
      <c r="AY139" s="401"/>
      <c r="AZ139" s="402"/>
      <c r="BA139" s="41"/>
      <c r="BB139" s="41"/>
      <c r="BC139" s="41"/>
      <c r="BD139" s="41"/>
      <c r="BE139" s="41"/>
      <c r="BF139" s="41"/>
      <c r="BG139" s="41"/>
    </row>
    <row r="140" spans="1:61" x14ac:dyDescent="0.25">
      <c r="A140" s="41"/>
      <c r="B140" s="41"/>
      <c r="C140" s="41"/>
      <c r="D140" s="41"/>
      <c r="E140" s="268" t="s">
        <v>335</v>
      </c>
      <c r="F140" s="148"/>
      <c r="G140" s="148"/>
      <c r="H140" s="148"/>
      <c r="I140" s="148"/>
      <c r="J140" s="148"/>
      <c r="K140" s="148"/>
      <c r="L140" s="194" t="s">
        <v>588</v>
      </c>
      <c r="M140" s="272"/>
      <c r="N140" s="273" t="s">
        <v>655</v>
      </c>
      <c r="O140" s="175">
        <v>1</v>
      </c>
      <c r="P140" s="175">
        <v>1</v>
      </c>
      <c r="Q140" s="175">
        <v>1</v>
      </c>
      <c r="R140" s="175">
        <v>1</v>
      </c>
      <c r="S140" s="175">
        <v>1</v>
      </c>
      <c r="T140" s="175">
        <v>1</v>
      </c>
      <c r="U140" s="403"/>
      <c r="V140" s="404"/>
      <c r="W140" s="404"/>
      <c r="X140" s="404"/>
      <c r="Y140" s="404"/>
      <c r="Z140" s="404"/>
      <c r="AA140" s="404"/>
      <c r="AB140" s="404"/>
      <c r="AC140" s="404"/>
      <c r="AD140" s="404"/>
      <c r="AE140" s="404"/>
      <c r="AF140" s="404"/>
      <c r="AG140" s="404"/>
      <c r="AH140" s="404"/>
      <c r="AI140" s="404"/>
      <c r="AJ140" s="404"/>
      <c r="AK140" s="404"/>
      <c r="AL140" s="404"/>
      <c r="AM140" s="404"/>
      <c r="AN140" s="404"/>
      <c r="AO140" s="404"/>
      <c r="AP140" s="404"/>
      <c r="AQ140" s="404"/>
      <c r="AR140" s="404"/>
      <c r="AS140" s="404"/>
      <c r="AT140" s="404"/>
      <c r="AU140" s="404"/>
      <c r="AV140" s="404"/>
      <c r="AW140" s="404"/>
      <c r="AX140" s="404"/>
      <c r="AY140" s="404"/>
      <c r="AZ140" s="405"/>
      <c r="BA140" s="41"/>
      <c r="BB140" s="266"/>
      <c r="BC140" s="41"/>
      <c r="BD140" s="41"/>
      <c r="BE140" s="41"/>
      <c r="BF140" s="41"/>
      <c r="BG140" s="41"/>
    </row>
    <row r="141" spans="1:61" x14ac:dyDescent="0.25">
      <c r="A141" s="41"/>
      <c r="B141" s="41"/>
      <c r="C141" s="41"/>
      <c r="D141" s="41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8"/>
      <c r="AP141" s="148"/>
      <c r="AQ141" s="148"/>
      <c r="AR141" s="147"/>
      <c r="AS141" s="148"/>
      <c r="AT141" s="148"/>
      <c r="AU141" s="45"/>
      <c r="AV141" s="45"/>
      <c r="AW141" s="136"/>
      <c r="AX141" s="136"/>
      <c r="AY141" s="136"/>
      <c r="AZ141" s="137"/>
      <c r="BA141" s="41"/>
      <c r="BB141" s="41"/>
      <c r="BC141" s="41"/>
      <c r="BD141" s="41"/>
      <c r="BE141" s="41"/>
      <c r="BF141" s="41"/>
      <c r="BG141" s="41"/>
    </row>
    <row r="142" spans="1:61" x14ac:dyDescent="0.25">
      <c r="A142" s="41"/>
      <c r="B142" s="41"/>
      <c r="C142" s="41"/>
      <c r="D142" s="41"/>
      <c r="E142" s="194"/>
      <c r="F142" s="41"/>
      <c r="G142" s="148"/>
      <c r="H142" s="148"/>
      <c r="I142" s="148"/>
      <c r="J142" s="148"/>
      <c r="K142" s="148"/>
      <c r="L142" s="194" t="s">
        <v>588</v>
      </c>
      <c r="M142" s="41" t="s">
        <v>503</v>
      </c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  <c r="AA142" s="148"/>
      <c r="AB142" s="148"/>
      <c r="AC142" s="148"/>
      <c r="AD142" s="148"/>
      <c r="AE142" s="148"/>
      <c r="AF142" s="148"/>
      <c r="AG142" s="148"/>
      <c r="AH142" s="148"/>
      <c r="AI142" s="148"/>
      <c r="AJ142" s="148"/>
      <c r="AK142" s="148"/>
      <c r="AL142" s="148"/>
      <c r="AM142" s="148"/>
      <c r="AN142" s="148"/>
      <c r="AO142" s="148"/>
      <c r="AP142" s="148"/>
      <c r="AQ142" s="148"/>
      <c r="AR142" s="147"/>
      <c r="AS142" s="148"/>
      <c r="AT142" s="148"/>
      <c r="AU142" s="45"/>
      <c r="AV142" s="45"/>
      <c r="AW142" s="136"/>
      <c r="AX142" s="136"/>
      <c r="AY142" s="136"/>
      <c r="AZ142" s="137"/>
      <c r="BA142" s="41"/>
      <c r="BB142" s="41"/>
      <c r="BC142" s="41"/>
      <c r="BD142" s="41"/>
      <c r="BE142" s="41"/>
      <c r="BF142" s="41"/>
      <c r="BG142" s="41"/>
    </row>
    <row r="143" spans="1:61" x14ac:dyDescent="0.25">
      <c r="A143" s="41"/>
      <c r="B143" s="41"/>
      <c r="C143" s="41"/>
      <c r="D143" s="41"/>
      <c r="E143" s="194"/>
      <c r="F143" s="41"/>
      <c r="G143" s="148"/>
      <c r="H143" s="148"/>
      <c r="I143" s="148"/>
      <c r="J143" s="148"/>
      <c r="K143" s="148"/>
      <c r="L143" s="148"/>
      <c r="M143" s="41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  <c r="AB143" s="148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8"/>
      <c r="AP143" s="148"/>
      <c r="AQ143" s="148"/>
      <c r="AR143" s="147"/>
      <c r="AS143" s="148"/>
      <c r="AT143" s="148"/>
      <c r="AU143" s="45"/>
      <c r="AV143" s="45"/>
      <c r="AW143" s="136"/>
      <c r="AX143" s="136"/>
      <c r="AY143" s="136"/>
      <c r="AZ143" s="137"/>
      <c r="BA143" s="41"/>
      <c r="BB143" s="41"/>
      <c r="BC143" s="41"/>
      <c r="BD143" s="41"/>
      <c r="BE143" s="41"/>
      <c r="BF143" s="41"/>
      <c r="BG143" s="41"/>
    </row>
    <row r="144" spans="1:61" x14ac:dyDescent="0.25">
      <c r="A144" s="41"/>
      <c r="B144" s="41"/>
      <c r="C144" s="41"/>
      <c r="D144" s="41"/>
      <c r="E144" s="194"/>
      <c r="F144" s="41"/>
      <c r="G144" s="148"/>
      <c r="H144" s="148"/>
      <c r="I144" s="148"/>
      <c r="J144" s="148"/>
      <c r="K144" s="148"/>
      <c r="L144" s="254" t="s">
        <v>634</v>
      </c>
      <c r="M144" s="41" t="s">
        <v>709</v>
      </c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  <c r="AA144" s="148"/>
      <c r="AB144" s="148"/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  <c r="AN144" s="148"/>
      <c r="AO144" s="148"/>
      <c r="AP144" s="148"/>
      <c r="AQ144" s="148"/>
      <c r="AR144" s="147"/>
      <c r="AS144" s="148"/>
      <c r="AT144" s="148"/>
      <c r="AU144" s="45"/>
      <c r="AV144" s="45"/>
      <c r="AW144" s="136"/>
      <c r="AX144" s="136"/>
      <c r="AY144" s="136"/>
      <c r="AZ144" s="137"/>
      <c r="BA144" s="41"/>
      <c r="BB144" s="41"/>
      <c r="BC144" s="41"/>
      <c r="BD144" s="41"/>
      <c r="BE144" s="41"/>
      <c r="BF144" s="41"/>
      <c r="BG144" s="41"/>
    </row>
    <row r="145" spans="1:59" x14ac:dyDescent="0.25">
      <c r="A145" s="41"/>
      <c r="B145" s="41"/>
      <c r="C145" s="41"/>
      <c r="D145" s="41"/>
      <c r="E145" s="194"/>
      <c r="F145" s="41"/>
      <c r="G145" s="148"/>
      <c r="H145" s="148"/>
      <c r="I145" s="148"/>
      <c r="J145" s="148"/>
      <c r="K145" s="148"/>
      <c r="L145" s="254"/>
      <c r="M145" s="41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  <c r="AA145" s="148"/>
      <c r="AB145" s="148"/>
      <c r="AC145" s="148"/>
      <c r="AD145" s="148"/>
      <c r="AE145" s="148"/>
      <c r="AF145" s="148"/>
      <c r="AG145" s="148"/>
      <c r="AH145" s="148"/>
      <c r="AI145" s="148"/>
      <c r="AJ145" s="148"/>
      <c r="AK145" s="148"/>
      <c r="AL145" s="148"/>
      <c r="AM145" s="148"/>
      <c r="AN145" s="148"/>
      <c r="AO145" s="148"/>
      <c r="AP145" s="148"/>
      <c r="AQ145" s="148"/>
      <c r="AR145" s="147"/>
      <c r="AS145" s="148"/>
      <c r="AT145" s="148"/>
      <c r="AU145" s="45"/>
      <c r="AV145" s="45"/>
      <c r="AW145" s="136"/>
      <c r="AX145" s="136"/>
      <c r="AY145" s="136"/>
      <c r="AZ145" s="137"/>
      <c r="BA145" s="41"/>
      <c r="BB145" s="41"/>
      <c r="BC145" s="41"/>
      <c r="BD145" s="41"/>
      <c r="BE145" s="41"/>
      <c r="BF145" s="41"/>
      <c r="BG145" s="41"/>
    </row>
    <row r="146" spans="1:59" x14ac:dyDescent="0.25">
      <c r="A146" s="41"/>
      <c r="B146" s="41"/>
      <c r="C146" s="41"/>
      <c r="D146" s="41"/>
      <c r="E146" s="254"/>
      <c r="F146" s="255"/>
      <c r="G146" s="148"/>
      <c r="H146" s="148"/>
      <c r="I146" s="148"/>
      <c r="J146" s="148"/>
      <c r="K146" s="148"/>
      <c r="L146" s="254" t="s">
        <v>633</v>
      </c>
      <c r="M146" s="255" t="s">
        <v>710</v>
      </c>
      <c r="N146" s="255"/>
      <c r="O146" s="255"/>
      <c r="P146" s="255"/>
      <c r="Q146" s="255"/>
      <c r="R146" s="255"/>
      <c r="S146" s="255"/>
      <c r="T146" s="255"/>
      <c r="U146" s="255"/>
      <c r="V146" s="255"/>
      <c r="W146" s="255"/>
      <c r="X146" s="255"/>
      <c r="Y146" s="255"/>
      <c r="Z146" s="255"/>
      <c r="AA146" s="255"/>
      <c r="AB146" s="255"/>
      <c r="AC146" s="255"/>
      <c r="AD146" s="255"/>
      <c r="AE146" s="255"/>
      <c r="AF146" s="255"/>
      <c r="AG146" s="255"/>
      <c r="AH146" s="255"/>
      <c r="AI146" s="255"/>
      <c r="AJ146" s="255"/>
      <c r="AK146" s="255"/>
      <c r="AL146" s="255"/>
      <c r="AM146" s="255"/>
      <c r="AN146" s="255"/>
      <c r="AO146" s="255"/>
      <c r="AP146" s="255"/>
      <c r="AQ146" s="255"/>
      <c r="AR146" s="283"/>
      <c r="AS146" s="148"/>
      <c r="AT146" s="148"/>
      <c r="AU146" s="45"/>
      <c r="AV146" s="45"/>
      <c r="AW146" s="136"/>
      <c r="AX146" s="136"/>
      <c r="AY146" s="136"/>
      <c r="AZ146" s="137"/>
      <c r="BA146" s="41"/>
      <c r="BB146" s="41"/>
      <c r="BC146" s="41"/>
      <c r="BD146" s="41"/>
      <c r="BE146" s="41"/>
      <c r="BF146" s="41"/>
      <c r="BG146" s="41"/>
    </row>
    <row r="147" spans="1:59" x14ac:dyDescent="0.25">
      <c r="A147" s="41"/>
      <c r="B147" s="41"/>
      <c r="C147" s="41"/>
      <c r="D147" s="41"/>
      <c r="E147" s="254"/>
      <c r="F147" s="255"/>
      <c r="G147" s="148"/>
      <c r="H147" s="148"/>
      <c r="I147" s="148"/>
      <c r="J147" s="148"/>
      <c r="K147" s="148"/>
      <c r="L147" s="254"/>
      <c r="M147" s="255"/>
      <c r="N147" s="255"/>
      <c r="O147" s="255"/>
      <c r="P147" s="255"/>
      <c r="Q147" s="255"/>
      <c r="R147" s="255"/>
      <c r="S147" s="255"/>
      <c r="T147" s="255"/>
      <c r="U147" s="255"/>
      <c r="V147" s="255"/>
      <c r="W147" s="255"/>
      <c r="X147" s="255"/>
      <c r="Y147" s="255"/>
      <c r="Z147" s="255"/>
      <c r="AA147" s="255"/>
      <c r="AB147" s="255"/>
      <c r="AC147" s="255"/>
      <c r="AD147" s="255"/>
      <c r="AE147" s="255"/>
      <c r="AF147" s="255"/>
      <c r="AG147" s="255"/>
      <c r="AH147" s="255"/>
      <c r="AI147" s="255"/>
      <c r="AJ147" s="255"/>
      <c r="AK147" s="255"/>
      <c r="AL147" s="255"/>
      <c r="AM147" s="255"/>
      <c r="AN147" s="255"/>
      <c r="AO147" s="255"/>
      <c r="AP147" s="255"/>
      <c r="AQ147" s="255"/>
      <c r="AR147" s="283"/>
      <c r="AS147" s="148"/>
      <c r="AT147" s="148"/>
      <c r="AU147" s="45"/>
      <c r="AV147" s="45"/>
      <c r="AW147" s="136"/>
      <c r="AX147" s="136"/>
      <c r="AY147" s="136"/>
      <c r="AZ147" s="137"/>
      <c r="BA147" s="41"/>
      <c r="BB147" s="41"/>
      <c r="BC147" s="41"/>
      <c r="BD147" s="41"/>
      <c r="BE147" s="41"/>
      <c r="BF147" s="41"/>
      <c r="BG147" s="41"/>
    </row>
    <row r="148" spans="1:59" x14ac:dyDescent="0.25">
      <c r="A148" s="41"/>
      <c r="B148" s="41"/>
      <c r="C148" s="41"/>
      <c r="D148" s="41"/>
      <c r="E148" s="148"/>
      <c r="F148" s="148"/>
      <c r="G148" s="148"/>
      <c r="H148" s="148"/>
      <c r="I148" s="148"/>
      <c r="J148" s="148"/>
      <c r="K148" s="148"/>
      <c r="L148" s="254" t="s">
        <v>630</v>
      </c>
      <c r="M148" s="41" t="s">
        <v>703</v>
      </c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  <c r="AA148" s="148"/>
      <c r="AB148" s="148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48"/>
      <c r="AN148" s="148"/>
      <c r="AO148" s="148"/>
      <c r="AP148" s="148"/>
      <c r="AQ148" s="148"/>
      <c r="AR148" s="224">
        <v>8</v>
      </c>
      <c r="AS148" s="148"/>
      <c r="AT148" s="148"/>
      <c r="AU148" s="50"/>
      <c r="AV148" s="50"/>
      <c r="AW148" s="136"/>
      <c r="AX148" s="136"/>
      <c r="AY148" s="136"/>
      <c r="AZ148" s="46">
        <v>0</v>
      </c>
      <c r="BA148" s="41"/>
      <c r="BB148" s="41"/>
      <c r="BC148" s="41"/>
      <c r="BD148" s="41"/>
      <c r="BE148" s="41"/>
      <c r="BF148" s="41"/>
      <c r="BG148" s="41"/>
    </row>
    <row r="149" spans="1:59" x14ac:dyDescent="0.25">
      <c r="A149" s="41"/>
      <c r="B149" s="41"/>
      <c r="C149" s="41"/>
      <c r="D149" s="41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  <c r="AA149" s="148"/>
      <c r="AB149" s="148"/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48"/>
      <c r="AN149" s="148"/>
      <c r="AO149" s="148"/>
      <c r="AP149" s="148"/>
      <c r="AQ149" s="148"/>
      <c r="AR149" s="265" t="s">
        <v>689</v>
      </c>
      <c r="AS149" s="265" t="s">
        <v>688</v>
      </c>
      <c r="AT149" s="265" t="s">
        <v>687</v>
      </c>
      <c r="AU149" s="265" t="s">
        <v>686</v>
      </c>
      <c r="AV149" s="265" t="s">
        <v>685</v>
      </c>
      <c r="AW149" s="265" t="s">
        <v>684</v>
      </c>
      <c r="AX149" s="265" t="s">
        <v>683</v>
      </c>
      <c r="AY149" s="265" t="s">
        <v>682</v>
      </c>
      <c r="AZ149" s="265" t="s">
        <v>681</v>
      </c>
      <c r="BA149" s="41"/>
      <c r="BB149" s="41"/>
      <c r="BC149" s="41"/>
      <c r="BD149" s="41"/>
      <c r="BE149" s="41"/>
      <c r="BF149" s="41"/>
      <c r="BG149" s="41"/>
    </row>
    <row r="150" spans="1:59" x14ac:dyDescent="0.25">
      <c r="A150" s="41"/>
      <c r="B150" s="41"/>
      <c r="C150" s="41"/>
      <c r="D150" s="41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  <c r="AA150" s="148"/>
      <c r="AB150" s="148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277"/>
      <c r="AN150" s="278"/>
      <c r="AO150" s="278"/>
      <c r="AP150" s="278"/>
      <c r="AQ150" s="70" t="s">
        <v>429</v>
      </c>
      <c r="AR150" s="227"/>
      <c r="AS150" s="227"/>
      <c r="AT150" s="227"/>
      <c r="AU150" s="227"/>
      <c r="AV150" s="227"/>
      <c r="AW150" s="227"/>
      <c r="AX150" s="227"/>
      <c r="AY150" s="227"/>
      <c r="AZ150" s="228">
        <v>1</v>
      </c>
      <c r="BA150" s="41"/>
      <c r="BB150" s="41"/>
      <c r="BC150" s="41"/>
      <c r="BD150" s="41"/>
      <c r="BE150" s="41"/>
      <c r="BF150" s="41"/>
      <c r="BG150" s="41"/>
    </row>
    <row r="151" spans="1:59" x14ac:dyDescent="0.25">
      <c r="A151" s="41"/>
      <c r="B151" s="41"/>
      <c r="C151" s="41"/>
      <c r="D151" s="41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50"/>
      <c r="Q151" s="50"/>
      <c r="R151" s="50"/>
      <c r="S151" s="148"/>
      <c r="T151" s="148"/>
      <c r="U151" s="148"/>
      <c r="V151" s="148"/>
      <c r="W151" s="148"/>
      <c r="X151" s="148"/>
      <c r="Y151" s="148"/>
      <c r="Z151" s="148"/>
      <c r="AA151" s="148"/>
      <c r="AB151" s="148"/>
      <c r="AC151" s="148"/>
      <c r="AD151" s="148"/>
      <c r="AE151" s="148"/>
      <c r="AF151" s="148"/>
      <c r="AG151" s="148"/>
      <c r="AH151" s="148"/>
      <c r="AI151" s="148"/>
      <c r="AJ151" s="148"/>
      <c r="AK151" s="148"/>
      <c r="AL151" s="148"/>
      <c r="AM151" s="277"/>
      <c r="AN151" s="278"/>
      <c r="AO151" s="278"/>
      <c r="AP151" s="278"/>
      <c r="AQ151" s="70" t="s">
        <v>430</v>
      </c>
      <c r="AR151" s="229"/>
      <c r="AS151" s="229"/>
      <c r="AT151" s="229"/>
      <c r="AU151" s="229"/>
      <c r="AV151" s="229"/>
      <c r="AW151" s="229"/>
      <c r="AX151" s="229"/>
      <c r="AY151" s="230">
        <v>1</v>
      </c>
      <c r="AZ151" s="231"/>
      <c r="BA151" s="41"/>
      <c r="BB151" s="41"/>
      <c r="BC151" s="41"/>
      <c r="BD151" s="41"/>
      <c r="BE151" s="41"/>
      <c r="BF151" s="41"/>
      <c r="BG151" s="41"/>
    </row>
    <row r="152" spans="1:59" x14ac:dyDescent="0.25">
      <c r="A152" s="41"/>
      <c r="B152" s="41"/>
      <c r="C152" s="41"/>
      <c r="D152" s="41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69"/>
      <c r="AN152" s="64"/>
      <c r="AO152" s="64"/>
      <c r="AP152" s="64"/>
      <c r="AQ152" s="70" t="s">
        <v>431</v>
      </c>
      <c r="AR152" s="229"/>
      <c r="AS152" s="229"/>
      <c r="AT152" s="229"/>
      <c r="AU152" s="229"/>
      <c r="AV152" s="229"/>
      <c r="AW152" s="229"/>
      <c r="AX152" s="230">
        <v>1</v>
      </c>
      <c r="AY152" s="231"/>
      <c r="AZ152" s="229"/>
      <c r="BA152" s="41"/>
      <c r="BB152" s="41"/>
      <c r="BC152" s="41"/>
      <c r="BD152" s="41"/>
      <c r="BE152" s="41"/>
      <c r="BF152" s="41"/>
      <c r="BG152" s="41"/>
    </row>
    <row r="153" spans="1:59" x14ac:dyDescent="0.25">
      <c r="A153" s="41"/>
      <c r="B153" s="41"/>
      <c r="C153" s="41"/>
      <c r="D153" s="41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69"/>
      <c r="AN153" s="64"/>
      <c r="AO153" s="64"/>
      <c r="AP153" s="64"/>
      <c r="AQ153" s="70" t="s">
        <v>432</v>
      </c>
      <c r="AR153" s="229"/>
      <c r="AS153" s="229"/>
      <c r="AT153" s="229"/>
      <c r="AU153" s="229"/>
      <c r="AV153" s="229"/>
      <c r="AW153" s="230">
        <v>1</v>
      </c>
      <c r="AX153" s="229"/>
      <c r="AY153" s="231"/>
      <c r="AZ153" s="229"/>
      <c r="BA153" s="41"/>
      <c r="BB153" s="41"/>
      <c r="BC153" s="41"/>
      <c r="BD153" s="41"/>
      <c r="BE153" s="41"/>
      <c r="BF153" s="41"/>
      <c r="BG153" s="41"/>
    </row>
    <row r="154" spans="1:59" x14ac:dyDescent="0.25">
      <c r="A154" s="41"/>
      <c r="B154" s="41"/>
      <c r="C154" s="41"/>
      <c r="D154" s="41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69"/>
      <c r="AN154" s="64"/>
      <c r="AO154" s="64"/>
      <c r="AP154" s="64"/>
      <c r="AQ154" s="70" t="s">
        <v>433</v>
      </c>
      <c r="AR154" s="229"/>
      <c r="AS154" s="229"/>
      <c r="AT154" s="229"/>
      <c r="AU154" s="229"/>
      <c r="AV154" s="230">
        <v>1</v>
      </c>
      <c r="AW154" s="229"/>
      <c r="AX154" s="231"/>
      <c r="AY154" s="229"/>
      <c r="AZ154" s="229"/>
      <c r="BA154" s="41"/>
      <c r="BB154" s="41"/>
      <c r="BC154" s="41"/>
      <c r="BD154" s="41"/>
      <c r="BE154" s="41"/>
      <c r="BF154" s="41"/>
      <c r="BG154" s="41"/>
    </row>
    <row r="155" spans="1:59" x14ac:dyDescent="0.25">
      <c r="A155" s="41"/>
      <c r="B155" s="41"/>
      <c r="C155" s="41"/>
      <c r="D155" s="41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69"/>
      <c r="AN155" s="64"/>
      <c r="AO155" s="64"/>
      <c r="AP155" s="64"/>
      <c r="AQ155" s="70" t="s">
        <v>434</v>
      </c>
      <c r="AR155" s="229"/>
      <c r="AS155" s="229"/>
      <c r="AT155" s="231"/>
      <c r="AU155" s="230">
        <v>1</v>
      </c>
      <c r="AV155" s="229"/>
      <c r="AW155" s="229"/>
      <c r="AX155" s="231"/>
      <c r="AY155" s="229"/>
      <c r="AZ155" s="229"/>
      <c r="BA155" s="41"/>
      <c r="BB155" s="41"/>
      <c r="BC155" s="41"/>
      <c r="BD155" s="41"/>
      <c r="BE155" s="41"/>
      <c r="BF155" s="41"/>
      <c r="BG155" s="41"/>
    </row>
    <row r="156" spans="1:59" x14ac:dyDescent="0.25">
      <c r="A156" s="41"/>
      <c r="B156" s="41"/>
      <c r="C156" s="41"/>
      <c r="D156" s="41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69"/>
      <c r="AN156" s="64"/>
      <c r="AO156" s="64"/>
      <c r="AP156" s="64"/>
      <c r="AQ156" s="70" t="s">
        <v>435</v>
      </c>
      <c r="AR156" s="229"/>
      <c r="AS156" s="229"/>
      <c r="AT156" s="230">
        <v>1</v>
      </c>
      <c r="AU156" s="231"/>
      <c r="AV156" s="229"/>
      <c r="AW156" s="229"/>
      <c r="AX156" s="231"/>
      <c r="AY156" s="229"/>
      <c r="AZ156" s="229"/>
      <c r="BA156" s="41"/>
      <c r="BB156" s="41"/>
      <c r="BC156" s="41"/>
      <c r="BD156" s="41"/>
      <c r="BE156" s="41"/>
      <c r="BF156" s="41"/>
      <c r="BG156" s="41"/>
    </row>
    <row r="157" spans="1:59" x14ac:dyDescent="0.25">
      <c r="A157" s="41"/>
      <c r="B157" s="41"/>
      <c r="C157" s="41"/>
      <c r="D157" s="41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69"/>
      <c r="AN157" s="64"/>
      <c r="AO157" s="64"/>
      <c r="AP157" s="64"/>
      <c r="AQ157" s="70" t="s">
        <v>436</v>
      </c>
      <c r="AR157" s="229"/>
      <c r="AS157" s="232">
        <v>1</v>
      </c>
      <c r="AT157" s="231"/>
      <c r="AU157" s="231"/>
      <c r="AV157" s="229"/>
      <c r="AW157" s="229"/>
      <c r="AX157" s="231"/>
      <c r="AY157" s="229"/>
      <c r="AZ157" s="229"/>
      <c r="BA157" s="41"/>
      <c r="BB157" s="41"/>
      <c r="BC157" s="41"/>
      <c r="BD157" s="41"/>
      <c r="BE157" s="41"/>
      <c r="BF157" s="41"/>
      <c r="BG157" s="41"/>
    </row>
    <row r="158" spans="1:59" x14ac:dyDescent="0.25">
      <c r="A158" s="41"/>
      <c r="B158" s="41"/>
      <c r="C158" s="41"/>
      <c r="D158" s="41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69"/>
      <c r="AN158" s="64"/>
      <c r="AO158" s="64"/>
      <c r="AP158" s="64"/>
      <c r="AQ158" s="70" t="s">
        <v>437</v>
      </c>
      <c r="AR158" s="232">
        <v>1</v>
      </c>
      <c r="AS158" s="229"/>
      <c r="AT158" s="231"/>
      <c r="AU158" s="231"/>
      <c r="AV158" s="229"/>
      <c r="AW158" s="229"/>
      <c r="AX158" s="231"/>
      <c r="AY158" s="229"/>
      <c r="AZ158" s="229"/>
      <c r="BA158" s="41"/>
      <c r="BB158" s="41"/>
      <c r="BC158" s="41"/>
      <c r="BD158" s="41"/>
      <c r="BE158" s="41"/>
      <c r="BF158" s="41"/>
      <c r="BG158" s="41"/>
    </row>
    <row r="159" spans="1:59" x14ac:dyDescent="0.25">
      <c r="A159" s="41"/>
      <c r="B159" s="41"/>
      <c r="C159" s="41"/>
      <c r="D159" s="41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  <c r="AA159" s="148"/>
      <c r="AB159" s="148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  <c r="AN159" s="148"/>
      <c r="AO159" s="148"/>
      <c r="AP159" s="148"/>
      <c r="AQ159" s="148"/>
      <c r="AR159" s="148"/>
      <c r="AS159" s="148"/>
      <c r="AT159" s="148"/>
      <c r="AU159" s="148"/>
      <c r="AV159" s="148"/>
      <c r="AW159" s="148"/>
      <c r="AX159" s="148"/>
      <c r="AY159" s="136"/>
      <c r="AZ159" s="136"/>
      <c r="BA159" s="41"/>
      <c r="BB159" s="41"/>
      <c r="BC159" s="41"/>
      <c r="BD159" s="41"/>
      <c r="BE159" s="41"/>
      <c r="BF159" s="41"/>
      <c r="BG159" s="41"/>
    </row>
    <row r="160" spans="1:59" x14ac:dyDescent="0.25">
      <c r="A160" s="41"/>
      <c r="B160" s="41"/>
      <c r="C160" s="41"/>
      <c r="D160" s="41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  <c r="AA160" s="148"/>
      <c r="AB160" s="148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8"/>
      <c r="AP160" s="148"/>
      <c r="AQ160" s="148"/>
      <c r="AR160" s="148"/>
      <c r="AS160" s="148"/>
      <c r="AT160" s="148"/>
      <c r="AU160" s="148"/>
      <c r="AV160" s="148"/>
      <c r="AW160" s="148"/>
      <c r="AX160" s="148"/>
      <c r="AY160" s="136"/>
      <c r="AZ160" s="136"/>
      <c r="BA160" s="41"/>
      <c r="BB160" s="41"/>
      <c r="BC160" s="41"/>
      <c r="BD160" s="41"/>
      <c r="BE160" s="41"/>
      <c r="BF160" s="41"/>
      <c r="BG160" s="41"/>
    </row>
    <row r="161" spans="1:59" ht="15.75" x14ac:dyDescent="0.25">
      <c r="A161" s="58" t="s">
        <v>238</v>
      </c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  <c r="BC161" s="59"/>
      <c r="BD161" s="59"/>
      <c r="BE161" s="59"/>
      <c r="BF161" s="59"/>
      <c r="BG161" s="59"/>
    </row>
    <row r="162" spans="1:59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</row>
    <row r="163" spans="1:59" x14ac:dyDescent="0.25">
      <c r="A163" s="67" t="s">
        <v>265</v>
      </c>
      <c r="B163" s="67" t="s">
        <v>10</v>
      </c>
      <c r="C163" s="176" t="s">
        <v>233</v>
      </c>
      <c r="D163" s="41"/>
      <c r="E163" s="174" t="s">
        <v>562</v>
      </c>
      <c r="F163" s="347" t="s">
        <v>221</v>
      </c>
      <c r="G163" s="348"/>
      <c r="H163" s="348"/>
      <c r="I163" s="348"/>
      <c r="J163" s="348"/>
      <c r="K163" s="348"/>
      <c r="L163" s="349"/>
      <c r="M163" s="350" t="s">
        <v>576</v>
      </c>
      <c r="N163" s="351"/>
      <c r="O163" s="368" t="s">
        <v>275</v>
      </c>
      <c r="P163" s="369"/>
      <c r="Q163" s="369"/>
      <c r="R163" s="369"/>
      <c r="S163" s="369"/>
      <c r="T163" s="370"/>
      <c r="U163" s="338" t="s">
        <v>605</v>
      </c>
      <c r="V163" s="339"/>
      <c r="W163" s="339"/>
      <c r="X163" s="339"/>
      <c r="Y163" s="339"/>
      <c r="Z163" s="339"/>
      <c r="AA163" s="339"/>
      <c r="AB163" s="339"/>
      <c r="AC163" s="339"/>
      <c r="AD163" s="339"/>
      <c r="AE163" s="339"/>
      <c r="AF163" s="340"/>
      <c r="AG163" s="338" t="s">
        <v>607</v>
      </c>
      <c r="AH163" s="339"/>
      <c r="AI163" s="339"/>
      <c r="AJ163" s="339"/>
      <c r="AK163" s="339"/>
      <c r="AL163" s="339"/>
      <c r="AM163" s="339"/>
      <c r="AN163" s="339"/>
      <c r="AO163" s="339"/>
      <c r="AP163" s="339"/>
      <c r="AQ163" s="339"/>
      <c r="AR163" s="340"/>
      <c r="AS163" s="338" t="s">
        <v>606</v>
      </c>
      <c r="AT163" s="339"/>
      <c r="AU163" s="339"/>
      <c r="AV163" s="339"/>
      <c r="AW163" s="339"/>
      <c r="AX163" s="339"/>
      <c r="AY163" s="339"/>
      <c r="AZ163" s="340"/>
      <c r="BA163" s="41"/>
      <c r="BB163" s="41"/>
      <c r="BC163" s="41"/>
      <c r="BD163" s="41"/>
      <c r="BE163" s="41"/>
      <c r="BF163" s="41"/>
      <c r="BG163" s="41"/>
    </row>
    <row r="164" spans="1:59" x14ac:dyDescent="0.25">
      <c r="A164" s="41"/>
      <c r="B164" s="41"/>
      <c r="C164" s="41"/>
      <c r="D164" s="41"/>
      <c r="E164" s="154">
        <v>47</v>
      </c>
      <c r="F164" s="44">
        <v>46</v>
      </c>
      <c r="G164" s="45"/>
      <c r="H164" s="45"/>
      <c r="I164" s="45"/>
      <c r="J164" s="45"/>
      <c r="K164" s="45"/>
      <c r="L164" s="46">
        <v>40</v>
      </c>
      <c r="M164" s="44">
        <v>39</v>
      </c>
      <c r="N164" s="46">
        <v>38</v>
      </c>
      <c r="O164" s="56">
        <v>37</v>
      </c>
      <c r="P164" s="55"/>
      <c r="Q164" s="55"/>
      <c r="R164" s="55"/>
      <c r="S164" s="55"/>
      <c r="T164" s="55">
        <v>32</v>
      </c>
      <c r="U164" s="56">
        <v>31</v>
      </c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7">
        <v>20</v>
      </c>
      <c r="AG164" s="55">
        <v>19</v>
      </c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7">
        <v>8</v>
      </c>
      <c r="AS164" s="55">
        <v>7</v>
      </c>
      <c r="AT164" s="55"/>
      <c r="AU164" s="55"/>
      <c r="AV164" s="55"/>
      <c r="AW164" s="55"/>
      <c r="AX164" s="55"/>
      <c r="AY164" s="55"/>
      <c r="AZ164" s="57">
        <v>0</v>
      </c>
      <c r="BA164" s="41"/>
      <c r="BB164" s="41"/>
      <c r="BC164" s="41"/>
      <c r="BD164" s="41"/>
      <c r="BE164" s="41"/>
      <c r="BF164" s="41"/>
      <c r="BG164" s="41"/>
    </row>
    <row r="165" spans="1:59" x14ac:dyDescent="0.25">
      <c r="A165" s="150"/>
      <c r="B165" s="145"/>
      <c r="C165" s="41"/>
      <c r="D165" s="41"/>
      <c r="E165" s="191" t="s">
        <v>563</v>
      </c>
      <c r="F165" s="341" t="s">
        <v>592</v>
      </c>
      <c r="G165" s="342"/>
      <c r="H165" s="342"/>
      <c r="I165" s="342"/>
      <c r="J165" s="342"/>
      <c r="K165" s="342"/>
      <c r="L165" s="343"/>
      <c r="M165" s="341" t="s">
        <v>593</v>
      </c>
      <c r="N165" s="343"/>
      <c r="O165" s="341" t="s">
        <v>594</v>
      </c>
      <c r="P165" s="342"/>
      <c r="Q165" s="342"/>
      <c r="R165" s="342"/>
      <c r="S165" s="342"/>
      <c r="T165" s="343"/>
      <c r="U165" s="341" t="s">
        <v>608</v>
      </c>
      <c r="V165" s="342"/>
      <c r="W165" s="342"/>
      <c r="X165" s="342"/>
      <c r="Y165" s="342"/>
      <c r="Z165" s="342"/>
      <c r="AA165" s="342"/>
      <c r="AB165" s="342"/>
      <c r="AC165" s="342"/>
      <c r="AD165" s="342"/>
      <c r="AE165" s="342"/>
      <c r="AF165" s="343"/>
      <c r="AG165" s="341" t="s">
        <v>608</v>
      </c>
      <c r="AH165" s="342"/>
      <c r="AI165" s="342"/>
      <c r="AJ165" s="342"/>
      <c r="AK165" s="342"/>
      <c r="AL165" s="342"/>
      <c r="AM165" s="342"/>
      <c r="AN165" s="342"/>
      <c r="AO165" s="342"/>
      <c r="AP165" s="342"/>
      <c r="AQ165" s="342"/>
      <c r="AR165" s="343"/>
      <c r="AS165" s="341" t="s">
        <v>595</v>
      </c>
      <c r="AT165" s="342"/>
      <c r="AU165" s="342"/>
      <c r="AV165" s="342"/>
      <c r="AW165" s="342"/>
      <c r="AX165" s="342"/>
      <c r="AY165" s="342"/>
      <c r="AZ165" s="343"/>
      <c r="BA165" s="41"/>
      <c r="BB165" s="41"/>
      <c r="BC165" s="41"/>
      <c r="BD165" s="41"/>
      <c r="BE165" s="41"/>
      <c r="BF165" s="41"/>
      <c r="BG165" s="41"/>
    </row>
    <row r="166" spans="1:59" x14ac:dyDescent="0.25">
      <c r="A166" s="49" t="s">
        <v>532</v>
      </c>
      <c r="B166" s="49" t="s">
        <v>531</v>
      </c>
      <c r="C166" s="41"/>
      <c r="D166" s="41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195"/>
      <c r="P166" s="53"/>
      <c r="Q166" s="53"/>
      <c r="R166" s="53"/>
      <c r="S166" s="53"/>
      <c r="T166" s="197"/>
      <c r="U166" s="195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197"/>
      <c r="AG166" s="195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197"/>
      <c r="AS166" s="195"/>
      <c r="AT166" s="53"/>
      <c r="AU166" s="53"/>
      <c r="AV166" s="53"/>
      <c r="AW166" s="53"/>
      <c r="AX166" s="53"/>
      <c r="AY166" s="53"/>
      <c r="AZ166" s="197"/>
      <c r="BA166" s="41"/>
      <c r="BB166" s="41"/>
      <c r="BC166" s="41"/>
      <c r="BD166" s="41"/>
      <c r="BE166" s="41"/>
      <c r="BF166" s="41"/>
      <c r="BG166" s="41"/>
    </row>
    <row r="167" spans="1:59" x14ac:dyDescent="0.25">
      <c r="A167" s="150"/>
      <c r="B167" s="145"/>
      <c r="C167" s="41"/>
      <c r="D167" s="194" t="s">
        <v>588</v>
      </c>
      <c r="E167" s="268">
        <v>0</v>
      </c>
      <c r="F167" s="344" t="s">
        <v>569</v>
      </c>
      <c r="G167" s="345"/>
      <c r="H167" s="345"/>
      <c r="I167" s="345"/>
      <c r="J167" s="345"/>
      <c r="K167" s="345"/>
      <c r="L167" s="346"/>
      <c r="M167" s="344" t="s">
        <v>233</v>
      </c>
      <c r="N167" s="345"/>
      <c r="O167" s="206" t="s">
        <v>568</v>
      </c>
      <c r="P167" s="207" t="s">
        <v>610</v>
      </c>
      <c r="Q167" s="53"/>
      <c r="R167" s="53"/>
      <c r="S167" s="53"/>
      <c r="T167" s="197"/>
      <c r="U167" s="195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197"/>
      <c r="AG167" s="195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197"/>
      <c r="AS167" s="195"/>
      <c r="AT167" s="53"/>
      <c r="AU167" s="53"/>
      <c r="AV167" s="53"/>
      <c r="AW167" s="53"/>
      <c r="AX167" s="53"/>
      <c r="AY167" s="53"/>
      <c r="AZ167" s="197"/>
      <c r="BA167" s="41"/>
      <c r="BB167" s="41"/>
      <c r="BC167" s="41"/>
      <c r="BD167" s="41"/>
      <c r="BE167" s="41"/>
      <c r="BF167" s="41"/>
      <c r="BG167" s="41"/>
    </row>
    <row r="168" spans="1:59" x14ac:dyDescent="0.25">
      <c r="A168" s="150">
        <v>127</v>
      </c>
      <c r="B168" s="145">
        <v>20</v>
      </c>
      <c r="C168" s="41"/>
      <c r="D168" s="66"/>
      <c r="E168" s="158">
        <v>1</v>
      </c>
      <c r="F168" s="363" t="s">
        <v>569</v>
      </c>
      <c r="G168" s="364"/>
      <c r="H168" s="364"/>
      <c r="I168" s="364"/>
      <c r="J168" s="364"/>
      <c r="K168" s="364"/>
      <c r="L168" s="365"/>
      <c r="M168" s="366" t="s">
        <v>233</v>
      </c>
      <c r="N168" s="372"/>
      <c r="O168" s="208" t="s">
        <v>568</v>
      </c>
      <c r="P168" s="138" t="s">
        <v>609</v>
      </c>
      <c r="Q168" s="53"/>
      <c r="R168" s="53"/>
      <c r="S168" s="53"/>
      <c r="T168" s="197"/>
      <c r="U168" s="195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197"/>
      <c r="AG168" s="195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197"/>
      <c r="AS168" s="195"/>
      <c r="AT168" s="53"/>
      <c r="AU168" s="53"/>
      <c r="AV168" s="53"/>
      <c r="AW168" s="53"/>
      <c r="AX168" s="53"/>
      <c r="AY168" s="53"/>
      <c r="AZ168" s="197"/>
      <c r="BA168" s="41"/>
      <c r="BB168" s="41"/>
      <c r="BC168" s="41"/>
      <c r="BD168" s="41"/>
      <c r="BE168" s="41"/>
      <c r="BF168" s="41"/>
      <c r="BG168" s="41"/>
    </row>
    <row r="169" spans="1:59" x14ac:dyDescent="0.25">
      <c r="A169" s="150"/>
      <c r="B169" s="145"/>
      <c r="C169" s="41"/>
      <c r="D169" s="194" t="s">
        <v>588</v>
      </c>
      <c r="E169" s="268">
        <v>0</v>
      </c>
      <c r="F169" s="344" t="s">
        <v>570</v>
      </c>
      <c r="G169" s="345"/>
      <c r="H169" s="345"/>
      <c r="I169" s="345"/>
      <c r="J169" s="345"/>
      <c r="K169" s="345"/>
      <c r="L169" s="346"/>
      <c r="M169" s="344" t="s">
        <v>233</v>
      </c>
      <c r="N169" s="345"/>
      <c r="O169" s="206" t="s">
        <v>568</v>
      </c>
      <c r="P169" s="207" t="s">
        <v>611</v>
      </c>
      <c r="Q169" s="53"/>
      <c r="R169" s="53"/>
      <c r="S169" s="53"/>
      <c r="T169" s="197"/>
      <c r="U169" s="195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197"/>
      <c r="AG169" s="195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197"/>
      <c r="AS169" s="195"/>
      <c r="AT169" s="53"/>
      <c r="AU169" s="53"/>
      <c r="AV169" s="53"/>
      <c r="AW169" s="53"/>
      <c r="AX169" s="53"/>
      <c r="AY169" s="53"/>
      <c r="AZ169" s="197"/>
      <c r="BA169" s="41"/>
      <c r="BB169" s="41"/>
      <c r="BC169" s="41"/>
      <c r="BD169" s="41"/>
      <c r="BE169" s="41"/>
      <c r="BF169" s="41"/>
      <c r="BG169" s="41"/>
    </row>
    <row r="170" spans="1:59" x14ac:dyDescent="0.25">
      <c r="A170" s="150"/>
      <c r="B170" s="145"/>
      <c r="C170" s="41"/>
      <c r="D170" s="194" t="s">
        <v>588</v>
      </c>
      <c r="E170" s="268">
        <v>1</v>
      </c>
      <c r="F170" s="344" t="s">
        <v>570</v>
      </c>
      <c r="G170" s="345"/>
      <c r="H170" s="345"/>
      <c r="I170" s="345"/>
      <c r="J170" s="345"/>
      <c r="K170" s="345"/>
      <c r="L170" s="346"/>
      <c r="M170" s="344" t="s">
        <v>233</v>
      </c>
      <c r="N170" s="345"/>
      <c r="O170" s="206" t="s">
        <v>568</v>
      </c>
      <c r="P170" s="207" t="s">
        <v>612</v>
      </c>
      <c r="Q170" s="53"/>
      <c r="R170" s="53"/>
      <c r="S170" s="53"/>
      <c r="T170" s="197"/>
      <c r="U170" s="195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197"/>
      <c r="AG170" s="195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197"/>
      <c r="AS170" s="195"/>
      <c r="AT170" s="53"/>
      <c r="AU170" s="53"/>
      <c r="AV170" s="53"/>
      <c r="AW170" s="53"/>
      <c r="AX170" s="53"/>
      <c r="AY170" s="53"/>
      <c r="AZ170" s="197"/>
      <c r="BA170" s="41"/>
      <c r="BB170" s="41"/>
      <c r="BC170" s="41"/>
      <c r="BD170" s="41"/>
      <c r="BE170" s="41"/>
      <c r="BF170" s="41"/>
      <c r="BG170" s="41"/>
    </row>
    <row r="171" spans="1:59" x14ac:dyDescent="0.25">
      <c r="A171" s="150"/>
      <c r="B171" s="145"/>
      <c r="C171" s="41"/>
      <c r="D171" s="41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209"/>
      <c r="P171" s="210"/>
      <c r="Q171" s="210"/>
      <c r="R171" s="210"/>
      <c r="S171" s="210"/>
      <c r="T171" s="211"/>
      <c r="U171" s="209"/>
      <c r="V171" s="210"/>
      <c r="W171" s="210"/>
      <c r="X171" s="210"/>
      <c r="Y171" s="210"/>
      <c r="Z171" s="210"/>
      <c r="AA171" s="210"/>
      <c r="AB171" s="210"/>
      <c r="AC171" s="210"/>
      <c r="AD171" s="210"/>
      <c r="AE171" s="210"/>
      <c r="AF171" s="211"/>
      <c r="AG171" s="209"/>
      <c r="AH171" s="210"/>
      <c r="AI171" s="210"/>
      <c r="AJ171" s="210"/>
      <c r="AK171" s="210"/>
      <c r="AL171" s="210"/>
      <c r="AM171" s="210"/>
      <c r="AN171" s="210"/>
      <c r="AO171" s="210"/>
      <c r="AP171" s="210"/>
      <c r="AQ171" s="210"/>
      <c r="AR171" s="211"/>
      <c r="AS171" s="209"/>
      <c r="AT171" s="210"/>
      <c r="AU171" s="210"/>
      <c r="AV171" s="210"/>
      <c r="AW171" s="210"/>
      <c r="AX171" s="210"/>
      <c r="AY171" s="210"/>
      <c r="AZ171" s="211"/>
      <c r="BA171" s="41"/>
      <c r="BB171" s="41"/>
      <c r="BC171" s="41"/>
      <c r="BD171" s="41"/>
      <c r="BE171" s="41"/>
      <c r="BF171" s="41"/>
      <c r="BG171" s="41"/>
    </row>
    <row r="172" spans="1:59" x14ac:dyDescent="0.25">
      <c r="A172" s="150"/>
      <c r="B172" s="145"/>
      <c r="C172" s="41"/>
      <c r="D172" s="41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368" t="s">
        <v>275</v>
      </c>
      <c r="P172" s="369"/>
      <c r="Q172" s="369"/>
      <c r="R172" s="369"/>
      <c r="S172" s="369"/>
      <c r="T172" s="370"/>
      <c r="U172" s="338" t="s">
        <v>605</v>
      </c>
      <c r="V172" s="339"/>
      <c r="W172" s="339"/>
      <c r="X172" s="339"/>
      <c r="Y172" s="339"/>
      <c r="Z172" s="339"/>
      <c r="AA172" s="339"/>
      <c r="AB172" s="339"/>
      <c r="AC172" s="339"/>
      <c r="AD172" s="339"/>
      <c r="AE172" s="339"/>
      <c r="AF172" s="340"/>
      <c r="AG172" s="338" t="s">
        <v>607</v>
      </c>
      <c r="AH172" s="339"/>
      <c r="AI172" s="339"/>
      <c r="AJ172" s="339"/>
      <c r="AK172" s="339"/>
      <c r="AL172" s="339"/>
      <c r="AM172" s="339"/>
      <c r="AN172" s="339"/>
      <c r="AO172" s="339"/>
      <c r="AP172" s="339"/>
      <c r="AQ172" s="339"/>
      <c r="AR172" s="340"/>
      <c r="AS172" s="338" t="s">
        <v>606</v>
      </c>
      <c r="AT172" s="339"/>
      <c r="AU172" s="339"/>
      <c r="AV172" s="339"/>
      <c r="AW172" s="339"/>
      <c r="AX172" s="339"/>
      <c r="AY172" s="339"/>
      <c r="AZ172" s="340"/>
      <c r="BA172" s="41"/>
      <c r="BB172" s="41"/>
      <c r="BC172" s="41"/>
      <c r="BD172" s="41"/>
      <c r="BE172" s="41"/>
      <c r="BF172" s="41"/>
      <c r="BG172" s="41"/>
    </row>
    <row r="173" spans="1:59" x14ac:dyDescent="0.2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373" t="s">
        <v>528</v>
      </c>
      <c r="P173" s="374"/>
      <c r="Q173" s="374"/>
      <c r="R173" s="374"/>
      <c r="S173" s="374"/>
      <c r="T173" s="375"/>
      <c r="U173" s="240" t="s">
        <v>519</v>
      </c>
      <c r="V173" s="237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9"/>
      <c r="AG173" s="237" t="s">
        <v>521</v>
      </c>
      <c r="AH173" s="237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9"/>
      <c r="AS173" s="237" t="s">
        <v>520</v>
      </c>
      <c r="AT173" s="237"/>
      <c r="AU173" s="238"/>
      <c r="AV173" s="238"/>
      <c r="AW173" s="238"/>
      <c r="AX173" s="238"/>
      <c r="AY173" s="238"/>
      <c r="AZ173" s="239"/>
      <c r="BA173" s="41"/>
      <c r="BB173" s="41"/>
      <c r="BC173" s="41"/>
      <c r="BD173" s="41"/>
      <c r="BE173" s="41"/>
      <c r="BF173" s="41"/>
      <c r="BG173" s="41"/>
    </row>
    <row r="174" spans="1:59" x14ac:dyDescent="0.2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193"/>
      <c r="P174" s="193"/>
      <c r="Q174" s="193"/>
      <c r="R174" s="193"/>
      <c r="S174" s="193"/>
      <c r="T174" s="193"/>
      <c r="U174" s="241" t="s">
        <v>512</v>
      </c>
      <c r="V174" s="196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198"/>
      <c r="AG174" s="196" t="s">
        <v>512</v>
      </c>
      <c r="AH174" s="196"/>
      <c r="AI174" s="138"/>
      <c r="AJ174" s="138"/>
      <c r="AK174" s="138"/>
      <c r="AL174" s="138"/>
      <c r="AM174" s="138"/>
      <c r="AN174" s="138"/>
      <c r="AO174" s="138"/>
      <c r="AP174" s="138"/>
      <c r="AQ174" s="138"/>
      <c r="AR174" s="198"/>
      <c r="AS174" s="196" t="s">
        <v>513</v>
      </c>
      <c r="AT174" s="196"/>
      <c r="AU174" s="138"/>
      <c r="AV174" s="138"/>
      <c r="AW174" s="138"/>
      <c r="AX174" s="138"/>
      <c r="AY174" s="138"/>
      <c r="AZ174" s="198"/>
      <c r="BA174" s="41"/>
      <c r="BB174" s="41"/>
      <c r="BC174" s="41"/>
      <c r="BD174" s="41"/>
      <c r="BE174" s="41"/>
      <c r="BF174" s="41"/>
      <c r="BG174" s="41"/>
    </row>
    <row r="175" spans="1:59" x14ac:dyDescent="0.2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138"/>
      <c r="P175" s="138"/>
      <c r="Q175" s="138"/>
      <c r="R175" s="138"/>
      <c r="S175" s="138"/>
      <c r="T175" s="138"/>
      <c r="U175" s="241" t="s">
        <v>517</v>
      </c>
      <c r="V175" s="196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198"/>
      <c r="AG175" s="196" t="s">
        <v>525</v>
      </c>
      <c r="AH175" s="196"/>
      <c r="AI175" s="138"/>
      <c r="AJ175" s="138"/>
      <c r="AK175" s="138"/>
      <c r="AL175" s="138"/>
      <c r="AM175" s="138"/>
      <c r="AN175" s="138"/>
      <c r="AO175" s="138"/>
      <c r="AP175" s="138"/>
      <c r="AQ175" s="138"/>
      <c r="AR175" s="198"/>
      <c r="AS175" s="196" t="s">
        <v>522</v>
      </c>
      <c r="AT175" s="196"/>
      <c r="AU175" s="138"/>
      <c r="AV175" s="138"/>
      <c r="AW175" s="138"/>
      <c r="AX175" s="138"/>
      <c r="AY175" s="138"/>
      <c r="AZ175" s="198"/>
      <c r="BA175" s="41"/>
      <c r="BB175" s="41"/>
      <c r="BC175" s="41"/>
      <c r="BD175" s="41"/>
      <c r="BE175" s="41"/>
      <c r="BF175" s="41"/>
      <c r="BG175" s="41"/>
    </row>
    <row r="176" spans="1:59" x14ac:dyDescent="0.2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138"/>
      <c r="P176" s="138"/>
      <c r="Q176" s="138"/>
      <c r="R176" s="138"/>
      <c r="S176" s="138"/>
      <c r="T176" s="138"/>
      <c r="U176" s="241" t="s">
        <v>515</v>
      </c>
      <c r="V176" s="196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98"/>
      <c r="AG176" s="196" t="s">
        <v>526</v>
      </c>
      <c r="AH176" s="196"/>
      <c r="AI176" s="138"/>
      <c r="AJ176" s="138"/>
      <c r="AK176" s="138"/>
      <c r="AL176" s="138"/>
      <c r="AM176" s="138"/>
      <c r="AN176" s="138"/>
      <c r="AO176" s="138"/>
      <c r="AP176" s="138"/>
      <c r="AQ176" s="138"/>
      <c r="AR176" s="198"/>
      <c r="AS176" s="196" t="s">
        <v>523</v>
      </c>
      <c r="AT176" s="196"/>
      <c r="AU176" s="138"/>
      <c r="AV176" s="138"/>
      <c r="AW176" s="138"/>
      <c r="AX176" s="138"/>
      <c r="AY176" s="138"/>
      <c r="AZ176" s="198"/>
      <c r="BA176" s="41"/>
      <c r="BB176" s="41"/>
      <c r="BC176" s="41"/>
      <c r="BD176" s="41"/>
      <c r="BE176" s="41"/>
      <c r="BF176" s="41"/>
      <c r="BG176" s="41"/>
    </row>
    <row r="177" spans="1:59" x14ac:dyDescent="0.2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138"/>
      <c r="P177" s="138"/>
      <c r="Q177" s="138"/>
      <c r="R177" s="138"/>
      <c r="S177" s="138"/>
      <c r="T177" s="138"/>
      <c r="U177" s="242" t="s">
        <v>514</v>
      </c>
      <c r="V177" s="140"/>
      <c r="W177" s="141"/>
      <c r="X177" s="141"/>
      <c r="Y177" s="141"/>
      <c r="Z177" s="141"/>
      <c r="AA177" s="141"/>
      <c r="AB177" s="141"/>
      <c r="AC177" s="141"/>
      <c r="AD177" s="141"/>
      <c r="AE177" s="141"/>
      <c r="AF177" s="199"/>
      <c r="AG177" s="140" t="s">
        <v>527</v>
      </c>
      <c r="AH177" s="140"/>
      <c r="AI177" s="141"/>
      <c r="AJ177" s="141"/>
      <c r="AK177" s="141"/>
      <c r="AL177" s="141"/>
      <c r="AM177" s="141"/>
      <c r="AN177" s="141"/>
      <c r="AO177" s="141"/>
      <c r="AP177" s="141"/>
      <c r="AQ177" s="141"/>
      <c r="AR177" s="199"/>
      <c r="AS177" s="140" t="s">
        <v>524</v>
      </c>
      <c r="AT177" s="140"/>
      <c r="AU177" s="141"/>
      <c r="AV177" s="141"/>
      <c r="AW177" s="141"/>
      <c r="AX177" s="141"/>
      <c r="AY177" s="141"/>
      <c r="AZ177" s="199"/>
      <c r="BA177" s="41"/>
      <c r="BB177" s="41"/>
      <c r="BC177" s="41"/>
      <c r="BD177" s="41"/>
      <c r="BE177" s="41"/>
      <c r="BF177" s="41"/>
      <c r="BG177" s="41"/>
    </row>
    <row r="178" spans="1:59" x14ac:dyDescent="0.2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</row>
    <row r="179" spans="1:59" x14ac:dyDescent="0.2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194" t="s">
        <v>588</v>
      </c>
      <c r="M179" s="41" t="s">
        <v>503</v>
      </c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</row>
    <row r="180" spans="1:59" x14ac:dyDescent="0.2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</row>
    <row r="181" spans="1:59" x14ac:dyDescent="0.25">
      <c r="A181" s="41"/>
      <c r="B181" s="41"/>
      <c r="C181" s="41"/>
      <c r="D181" s="41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47"/>
      <c r="BB181" s="47"/>
      <c r="BC181" s="47"/>
      <c r="BD181" s="41"/>
      <c r="BE181" s="41"/>
      <c r="BF181" s="41"/>
      <c r="BG181" s="41"/>
    </row>
    <row r="182" spans="1:59" x14ac:dyDescent="0.25">
      <c r="A182" s="67" t="s">
        <v>578</v>
      </c>
      <c r="B182" s="67" t="s">
        <v>1</v>
      </c>
      <c r="C182" s="176" t="s">
        <v>233</v>
      </c>
      <c r="D182" s="41"/>
      <c r="E182" s="174" t="s">
        <v>562</v>
      </c>
      <c r="F182" s="347" t="s">
        <v>221</v>
      </c>
      <c r="G182" s="348"/>
      <c r="H182" s="348"/>
      <c r="I182" s="348"/>
      <c r="J182" s="348"/>
      <c r="K182" s="348"/>
      <c r="L182" s="349"/>
      <c r="M182" s="350" t="s">
        <v>576</v>
      </c>
      <c r="N182" s="351"/>
      <c r="O182" s="338" t="s">
        <v>604</v>
      </c>
      <c r="P182" s="339"/>
      <c r="Q182" s="340"/>
      <c r="R182" s="360" t="s">
        <v>577</v>
      </c>
      <c r="S182" s="361"/>
      <c r="T182" s="362"/>
      <c r="U182" s="338" t="s">
        <v>614</v>
      </c>
      <c r="V182" s="339"/>
      <c r="W182" s="339"/>
      <c r="X182" s="339"/>
      <c r="Y182" s="339"/>
      <c r="Z182" s="339"/>
      <c r="AA182" s="339"/>
      <c r="AB182" s="339"/>
      <c r="AC182" s="339"/>
      <c r="AD182" s="339"/>
      <c r="AE182" s="339"/>
      <c r="AF182" s="340"/>
      <c r="AG182" s="338" t="s">
        <v>222</v>
      </c>
      <c r="AH182" s="339"/>
      <c r="AI182" s="339"/>
      <c r="AJ182" s="339"/>
      <c r="AK182" s="339"/>
      <c r="AL182" s="339"/>
      <c r="AM182" s="339"/>
      <c r="AN182" s="339"/>
      <c r="AO182" s="339"/>
      <c r="AP182" s="339"/>
      <c r="AQ182" s="339"/>
      <c r="AR182" s="340"/>
      <c r="AS182" s="338" t="s">
        <v>615</v>
      </c>
      <c r="AT182" s="339"/>
      <c r="AU182" s="339"/>
      <c r="AV182" s="339"/>
      <c r="AW182" s="339"/>
      <c r="AX182" s="339"/>
      <c r="AY182" s="339"/>
      <c r="AZ182" s="340"/>
      <c r="BA182" s="41"/>
      <c r="BB182" s="41"/>
      <c r="BC182" s="41"/>
      <c r="BD182" s="41"/>
      <c r="BE182" s="41"/>
      <c r="BF182" s="41"/>
      <c r="BG182" s="41"/>
    </row>
    <row r="183" spans="1:59" x14ac:dyDescent="0.25">
      <c r="A183" s="41"/>
      <c r="B183" s="41"/>
      <c r="C183" s="41"/>
      <c r="D183" s="41"/>
      <c r="E183" s="154">
        <v>47</v>
      </c>
      <c r="F183" s="44">
        <v>46</v>
      </c>
      <c r="G183" s="45"/>
      <c r="H183" s="45"/>
      <c r="I183" s="45"/>
      <c r="J183" s="45"/>
      <c r="K183" s="45"/>
      <c r="L183" s="46">
        <v>40</v>
      </c>
      <c r="M183" s="44">
        <v>39</v>
      </c>
      <c r="N183" s="46">
        <v>38</v>
      </c>
      <c r="O183" s="44">
        <v>37</v>
      </c>
      <c r="P183" s="45"/>
      <c r="Q183" s="46">
        <v>35</v>
      </c>
      <c r="R183" s="44">
        <v>34</v>
      </c>
      <c r="S183" s="45"/>
      <c r="T183" s="46">
        <v>32</v>
      </c>
      <c r="U183" s="45">
        <v>31</v>
      </c>
      <c r="V183" s="55"/>
      <c r="W183" s="45"/>
      <c r="X183" s="45"/>
      <c r="Y183" s="45"/>
      <c r="Z183" s="45"/>
      <c r="AA183" s="45"/>
      <c r="AB183" s="45"/>
      <c r="AC183" s="45"/>
      <c r="AD183" s="45"/>
      <c r="AE183" s="45"/>
      <c r="AF183" s="46">
        <v>20</v>
      </c>
      <c r="AG183" s="45">
        <v>19</v>
      </c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6">
        <v>8</v>
      </c>
      <c r="AS183" s="45">
        <v>7</v>
      </c>
      <c r="AT183" s="55"/>
      <c r="AU183" s="45"/>
      <c r="AV183" s="45"/>
      <c r="AW183" s="45"/>
      <c r="AX183" s="45"/>
      <c r="AY183" s="45"/>
      <c r="AZ183" s="46">
        <v>0</v>
      </c>
      <c r="BA183" s="41"/>
      <c r="BB183" s="41"/>
      <c r="BC183" s="41"/>
      <c r="BD183" s="41"/>
      <c r="BE183" s="41"/>
      <c r="BF183" s="41"/>
      <c r="BG183" s="41"/>
    </row>
    <row r="184" spans="1:59" x14ac:dyDescent="0.25">
      <c r="A184" s="49"/>
      <c r="B184" s="49"/>
      <c r="C184" s="49"/>
      <c r="D184" s="41"/>
      <c r="E184" s="191" t="s">
        <v>563</v>
      </c>
      <c r="F184" s="341" t="s">
        <v>592</v>
      </c>
      <c r="G184" s="342"/>
      <c r="H184" s="342"/>
      <c r="I184" s="342"/>
      <c r="J184" s="342"/>
      <c r="K184" s="342"/>
      <c r="L184" s="343"/>
      <c r="M184" s="341" t="s">
        <v>593</v>
      </c>
      <c r="N184" s="343"/>
      <c r="O184" s="376" t="s">
        <v>613</v>
      </c>
      <c r="P184" s="377"/>
      <c r="Q184" s="378"/>
      <c r="R184" s="376" t="s">
        <v>613</v>
      </c>
      <c r="S184" s="377"/>
      <c r="T184" s="378"/>
      <c r="U184" s="341" t="s">
        <v>608</v>
      </c>
      <c r="V184" s="342"/>
      <c r="W184" s="342"/>
      <c r="X184" s="342"/>
      <c r="Y184" s="342"/>
      <c r="Z184" s="342"/>
      <c r="AA184" s="342"/>
      <c r="AB184" s="342"/>
      <c r="AC184" s="342"/>
      <c r="AD184" s="342"/>
      <c r="AE184" s="342"/>
      <c r="AF184" s="343"/>
      <c r="AG184" s="341" t="s">
        <v>608</v>
      </c>
      <c r="AH184" s="342"/>
      <c r="AI184" s="342"/>
      <c r="AJ184" s="342"/>
      <c r="AK184" s="342"/>
      <c r="AL184" s="342"/>
      <c r="AM184" s="342"/>
      <c r="AN184" s="342"/>
      <c r="AO184" s="342"/>
      <c r="AP184" s="342"/>
      <c r="AQ184" s="342"/>
      <c r="AR184" s="343"/>
      <c r="AS184" s="341" t="s">
        <v>595</v>
      </c>
      <c r="AT184" s="342"/>
      <c r="AU184" s="342"/>
      <c r="AV184" s="342"/>
      <c r="AW184" s="342"/>
      <c r="AX184" s="342"/>
      <c r="AY184" s="342"/>
      <c r="AZ184" s="343"/>
      <c r="BA184" s="41"/>
      <c r="BB184" s="41"/>
      <c r="BC184" s="41"/>
      <c r="BD184" s="41"/>
      <c r="BE184" s="41"/>
      <c r="BF184" s="41"/>
      <c r="BG184" s="41"/>
    </row>
    <row r="185" spans="1:59" x14ac:dyDescent="0.25">
      <c r="A185" s="49" t="s">
        <v>529</v>
      </c>
      <c r="B185" s="49" t="s">
        <v>530</v>
      </c>
      <c r="C185" s="49"/>
      <c r="D185" s="41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195"/>
      <c r="P185" s="53"/>
      <c r="Q185" s="53"/>
      <c r="R185" s="195"/>
      <c r="S185" s="53"/>
      <c r="T185" s="197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197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195"/>
      <c r="AT185" s="53"/>
      <c r="AU185" s="53"/>
      <c r="AV185" s="53"/>
      <c r="AW185" s="53"/>
      <c r="AX185" s="53"/>
      <c r="AY185" s="53"/>
      <c r="AZ185" s="197"/>
      <c r="BA185" s="41"/>
      <c r="BB185" s="41"/>
      <c r="BC185" s="41"/>
      <c r="BD185" s="41"/>
      <c r="BE185" s="41"/>
      <c r="BF185" s="41"/>
      <c r="BG185" s="41"/>
    </row>
    <row r="186" spans="1:59" x14ac:dyDescent="0.25">
      <c r="A186" s="143">
        <v>1</v>
      </c>
      <c r="B186" s="145">
        <v>5.0000000000000001E-3</v>
      </c>
      <c r="C186" s="49"/>
      <c r="D186" s="66"/>
      <c r="E186" s="158">
        <v>0</v>
      </c>
      <c r="F186" s="363" t="s">
        <v>570</v>
      </c>
      <c r="G186" s="364"/>
      <c r="H186" s="364"/>
      <c r="I186" s="364"/>
      <c r="J186" s="364"/>
      <c r="K186" s="364"/>
      <c r="L186" s="365"/>
      <c r="M186" s="366" t="s">
        <v>233</v>
      </c>
      <c r="N186" s="372"/>
      <c r="O186" s="208" t="s">
        <v>568</v>
      </c>
      <c r="P186" s="138" t="s">
        <v>618</v>
      </c>
      <c r="Q186" s="138"/>
      <c r="R186" s="196"/>
      <c r="S186" s="138"/>
      <c r="T186" s="19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98"/>
      <c r="AG186" s="138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153"/>
      <c r="AT186" s="200"/>
      <c r="AU186" s="200"/>
      <c r="AV186" s="200"/>
      <c r="AW186" s="200"/>
      <c r="AX186" s="200"/>
      <c r="AY186" s="200"/>
      <c r="AZ186" s="201"/>
      <c r="BA186" s="41"/>
      <c r="BB186" s="41"/>
      <c r="BC186" s="41"/>
      <c r="BD186" s="41"/>
      <c r="BE186" s="41"/>
      <c r="BF186" s="41"/>
      <c r="BG186" s="41"/>
    </row>
    <row r="187" spans="1:59" x14ac:dyDescent="0.25">
      <c r="A187" s="143">
        <v>2</v>
      </c>
      <c r="B187" s="145">
        <v>0.31</v>
      </c>
      <c r="C187" s="49"/>
      <c r="D187" s="194" t="s">
        <v>588</v>
      </c>
      <c r="E187" s="268">
        <v>1</v>
      </c>
      <c r="F187" s="344" t="s">
        <v>570</v>
      </c>
      <c r="G187" s="345"/>
      <c r="H187" s="345"/>
      <c r="I187" s="345"/>
      <c r="J187" s="345"/>
      <c r="K187" s="345"/>
      <c r="L187" s="346"/>
      <c r="M187" s="344" t="s">
        <v>233</v>
      </c>
      <c r="N187" s="345"/>
      <c r="O187" s="206" t="s">
        <v>568</v>
      </c>
      <c r="P187" s="207" t="s">
        <v>591</v>
      </c>
      <c r="Q187" s="138"/>
      <c r="R187" s="196"/>
      <c r="S187" s="138"/>
      <c r="T187" s="19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98"/>
      <c r="AG187" s="138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153"/>
      <c r="AT187" s="200"/>
      <c r="AU187" s="200"/>
      <c r="AV187" s="200"/>
      <c r="AW187" s="200"/>
      <c r="AX187" s="200"/>
      <c r="AY187" s="200"/>
      <c r="AZ187" s="201"/>
      <c r="BA187" s="41"/>
      <c r="BB187" s="41"/>
      <c r="BC187" s="41"/>
      <c r="BD187" s="41"/>
      <c r="BE187" s="41"/>
      <c r="BF187" s="41"/>
      <c r="BG187" s="41"/>
    </row>
    <row r="188" spans="1:59" x14ac:dyDescent="0.25">
      <c r="A188" s="143">
        <v>3</v>
      </c>
      <c r="B188" s="145">
        <f>(B187+0.2)</f>
        <v>0.51</v>
      </c>
      <c r="C188" s="49"/>
      <c r="D188" s="194" t="s">
        <v>588</v>
      </c>
      <c r="E188" s="268">
        <v>0</v>
      </c>
      <c r="F188" s="344" t="s">
        <v>569</v>
      </c>
      <c r="G188" s="345"/>
      <c r="H188" s="345"/>
      <c r="I188" s="345"/>
      <c r="J188" s="345"/>
      <c r="K188" s="345"/>
      <c r="L188" s="346"/>
      <c r="M188" s="344" t="s">
        <v>233</v>
      </c>
      <c r="N188" s="345"/>
      <c r="O188" s="206" t="s">
        <v>568</v>
      </c>
      <c r="P188" s="207" t="s">
        <v>591</v>
      </c>
      <c r="Q188" s="138"/>
      <c r="R188" s="196"/>
      <c r="S188" s="138"/>
      <c r="T188" s="19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98"/>
      <c r="AG188" s="138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153"/>
      <c r="AT188" s="200"/>
      <c r="AU188" s="200"/>
      <c r="AV188" s="200"/>
      <c r="AW188" s="200"/>
      <c r="AX188" s="200"/>
      <c r="AY188" s="200"/>
      <c r="AZ188" s="201"/>
      <c r="BA188" s="41"/>
      <c r="BB188" s="41"/>
      <c r="BC188" s="41"/>
      <c r="BD188" s="41"/>
      <c r="BE188" s="41"/>
      <c r="BF188" s="41"/>
      <c r="BG188" s="41"/>
    </row>
    <row r="189" spans="1:59" x14ac:dyDescent="0.25">
      <c r="A189" s="143">
        <v>4</v>
      </c>
      <c r="B189" s="145">
        <f>(B188+0.2)</f>
        <v>0.71</v>
      </c>
      <c r="C189" s="49"/>
      <c r="D189" s="194" t="s">
        <v>588</v>
      </c>
      <c r="E189" s="268">
        <v>1</v>
      </c>
      <c r="F189" s="344" t="s">
        <v>569</v>
      </c>
      <c r="G189" s="345"/>
      <c r="H189" s="345"/>
      <c r="I189" s="345"/>
      <c r="J189" s="345"/>
      <c r="K189" s="345"/>
      <c r="L189" s="346"/>
      <c r="M189" s="344" t="s">
        <v>233</v>
      </c>
      <c r="N189" s="345"/>
      <c r="O189" s="206" t="s">
        <v>568</v>
      </c>
      <c r="P189" s="207" t="s">
        <v>591</v>
      </c>
      <c r="Q189" s="138"/>
      <c r="R189" s="196"/>
      <c r="S189" s="138"/>
      <c r="T189" s="19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98"/>
      <c r="AG189" s="138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153"/>
      <c r="AT189" s="200"/>
      <c r="AU189" s="200"/>
      <c r="AV189" s="200"/>
      <c r="AW189" s="200"/>
      <c r="AX189" s="200"/>
      <c r="AY189" s="200"/>
      <c r="AZ189" s="201"/>
      <c r="BA189" s="41"/>
      <c r="BB189" s="41"/>
      <c r="BC189" s="41"/>
      <c r="BD189" s="41"/>
      <c r="BE189" s="41"/>
      <c r="BF189" s="41"/>
      <c r="BG189" s="41"/>
    </row>
    <row r="190" spans="1:59" x14ac:dyDescent="0.25">
      <c r="A190" s="143">
        <v>5</v>
      </c>
      <c r="B190" s="145">
        <f>(B189+0.2)</f>
        <v>0.90999999999999992</v>
      </c>
      <c r="C190" s="144"/>
      <c r="D190" s="41"/>
      <c r="E190" s="48"/>
      <c r="F190" s="49"/>
      <c r="G190" s="49"/>
      <c r="H190" s="49"/>
      <c r="I190" s="49"/>
      <c r="J190" s="49"/>
      <c r="K190" s="49"/>
      <c r="L190" s="51"/>
      <c r="M190" s="52"/>
      <c r="N190" s="52"/>
      <c r="O190" s="212"/>
      <c r="P190" s="138"/>
      <c r="Q190" s="138"/>
      <c r="R190" s="196"/>
      <c r="S190" s="138"/>
      <c r="T190" s="19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98"/>
      <c r="AG190" s="138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153"/>
      <c r="AT190" s="200"/>
      <c r="AU190" s="200"/>
      <c r="AV190" s="200"/>
      <c r="AW190" s="200"/>
      <c r="AX190" s="200"/>
      <c r="AY190" s="200"/>
      <c r="AZ190" s="201"/>
      <c r="BA190" s="41"/>
      <c r="BB190" s="41"/>
      <c r="BC190" s="41"/>
      <c r="BD190" s="41"/>
      <c r="BE190" s="41"/>
      <c r="BF190" s="41"/>
      <c r="BG190" s="41"/>
    </row>
    <row r="191" spans="1:59" x14ac:dyDescent="0.25">
      <c r="A191" s="143"/>
      <c r="B191" s="146" t="s">
        <v>227</v>
      </c>
      <c r="C191" s="144"/>
      <c r="D191" s="41"/>
      <c r="E191" s="48"/>
      <c r="F191" s="49"/>
      <c r="G191" s="49"/>
      <c r="H191" s="49"/>
      <c r="I191" s="49"/>
      <c r="J191" s="49"/>
      <c r="K191" s="49"/>
      <c r="L191" s="51"/>
      <c r="M191" s="52"/>
      <c r="N191" s="52"/>
      <c r="O191" s="222">
        <v>37</v>
      </c>
      <c r="P191" s="223"/>
      <c r="Q191" s="223">
        <v>35</v>
      </c>
      <c r="R191" s="196"/>
      <c r="S191" s="138"/>
      <c r="T191" s="19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98"/>
      <c r="AG191" s="138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153"/>
      <c r="AT191" s="200"/>
      <c r="AU191" s="200"/>
      <c r="AV191" s="200"/>
      <c r="AW191" s="200"/>
      <c r="AX191" s="200"/>
      <c r="AY191" s="200"/>
      <c r="AZ191" s="201"/>
      <c r="BA191" s="41"/>
      <c r="BB191" s="41"/>
      <c r="BC191" s="41"/>
      <c r="BD191" s="41"/>
      <c r="BE191" s="41"/>
      <c r="BF191" s="41"/>
      <c r="BG191" s="41"/>
    </row>
    <row r="192" spans="1:59" x14ac:dyDescent="0.25">
      <c r="A192" s="143"/>
      <c r="B192" s="146" t="s">
        <v>227</v>
      </c>
      <c r="C192" s="49"/>
      <c r="D192" s="41"/>
      <c r="E192" s="48"/>
      <c r="F192" s="49"/>
      <c r="G192" s="49"/>
      <c r="H192" s="49"/>
      <c r="I192" s="49"/>
      <c r="J192" s="49"/>
      <c r="K192" s="49"/>
      <c r="L192" s="51"/>
      <c r="M192" s="52"/>
      <c r="N192" s="52"/>
      <c r="O192" s="151" t="s">
        <v>604</v>
      </c>
      <c r="P192" s="152"/>
      <c r="Q192" s="152"/>
      <c r="R192" s="196"/>
      <c r="S192" s="138"/>
      <c r="T192" s="19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98"/>
      <c r="AG192" s="138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153"/>
      <c r="AT192" s="200"/>
      <c r="AU192" s="200"/>
      <c r="AV192" s="200"/>
      <c r="AW192" s="200"/>
      <c r="AX192" s="200"/>
      <c r="AY192" s="200"/>
      <c r="AZ192" s="201"/>
      <c r="BA192" s="41"/>
      <c r="BB192" s="41"/>
      <c r="BC192" s="41"/>
      <c r="BD192" s="41"/>
      <c r="BE192" s="41"/>
      <c r="BF192" s="41"/>
      <c r="BG192" s="41"/>
    </row>
    <row r="193" spans="1:59" x14ac:dyDescent="0.25">
      <c r="A193" s="143">
        <v>97</v>
      </c>
      <c r="B193" s="145">
        <f>((97-2)*0.2+0.31)</f>
        <v>19.309999999999999</v>
      </c>
      <c r="C193" s="49"/>
      <c r="D193" s="41"/>
      <c r="E193" s="48"/>
      <c r="F193" s="49"/>
      <c r="G193" s="49"/>
      <c r="H193" s="49"/>
      <c r="I193" s="49"/>
      <c r="J193" s="49"/>
      <c r="K193" s="49"/>
      <c r="L193" s="215"/>
      <c r="M193" s="216"/>
      <c r="N193" s="217" t="s">
        <v>242</v>
      </c>
      <c r="O193" s="135"/>
      <c r="P193" s="135"/>
      <c r="Q193" s="213">
        <v>1</v>
      </c>
      <c r="R193" s="196"/>
      <c r="S193" s="138"/>
      <c r="T193" s="201"/>
      <c r="U193" s="200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98"/>
      <c r="AG193" s="138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153"/>
      <c r="AT193" s="200"/>
      <c r="AU193" s="200"/>
      <c r="AV193" s="200"/>
      <c r="AW193" s="200"/>
      <c r="AX193" s="200"/>
      <c r="AY193" s="200"/>
      <c r="AZ193" s="201"/>
      <c r="BA193" s="41"/>
      <c r="BB193" s="41"/>
      <c r="BC193" s="41"/>
      <c r="BD193" s="41"/>
      <c r="BE193" s="41"/>
      <c r="BF193" s="41"/>
      <c r="BG193" s="41"/>
    </row>
    <row r="194" spans="1:59" x14ac:dyDescent="0.25">
      <c r="A194" s="143">
        <v>98</v>
      </c>
      <c r="B194" s="145">
        <f>(B193+0.2)</f>
        <v>19.509999999999998</v>
      </c>
      <c r="C194" s="49"/>
      <c r="D194" s="41"/>
      <c r="E194" s="48"/>
      <c r="F194" s="49"/>
      <c r="G194" s="49"/>
      <c r="H194" s="49"/>
      <c r="I194" s="49"/>
      <c r="J194" s="49"/>
      <c r="K194" s="49"/>
      <c r="L194" s="156"/>
      <c r="M194" s="63"/>
      <c r="N194" s="217" t="s">
        <v>243</v>
      </c>
      <c r="O194" s="67"/>
      <c r="P194" s="68">
        <v>1</v>
      </c>
      <c r="Q194" s="214"/>
      <c r="R194" s="196"/>
      <c r="S194" s="138"/>
      <c r="T194" s="201"/>
      <c r="U194" s="200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198"/>
      <c r="AG194" s="49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153"/>
      <c r="AT194" s="200"/>
      <c r="AU194" s="200"/>
      <c r="AV194" s="200"/>
      <c r="AW194" s="200"/>
      <c r="AX194" s="200"/>
      <c r="AY194" s="200"/>
      <c r="AZ194" s="201"/>
      <c r="BA194" s="41"/>
      <c r="BB194" s="41"/>
      <c r="BC194" s="41"/>
      <c r="BD194" s="41"/>
      <c r="BE194" s="41"/>
      <c r="BF194" s="41"/>
      <c r="BG194" s="41"/>
    </row>
    <row r="195" spans="1:59" x14ac:dyDescent="0.25">
      <c r="A195" s="143">
        <v>99</v>
      </c>
      <c r="B195" s="145">
        <f>(B194+0.2)</f>
        <v>19.709999999999997</v>
      </c>
      <c r="C195" s="49"/>
      <c r="D195" s="41"/>
      <c r="E195" s="48"/>
      <c r="F195" s="49"/>
      <c r="G195" s="49"/>
      <c r="H195" s="49"/>
      <c r="I195" s="49"/>
      <c r="J195" s="49"/>
      <c r="K195" s="49"/>
      <c r="L195" s="156"/>
      <c r="M195" s="63"/>
      <c r="N195" s="217" t="s">
        <v>241</v>
      </c>
      <c r="O195" s="68">
        <v>1</v>
      </c>
      <c r="P195" s="68"/>
      <c r="Q195" s="182"/>
      <c r="R195" s="196"/>
      <c r="S195" s="138"/>
      <c r="T195" s="201"/>
      <c r="U195" s="220">
        <v>31</v>
      </c>
      <c r="V195" s="175"/>
      <c r="W195" s="175"/>
      <c r="X195" s="175"/>
      <c r="Y195" s="175"/>
      <c r="Z195" s="175"/>
      <c r="AA195" s="175"/>
      <c r="AB195" s="175"/>
      <c r="AC195" s="175"/>
      <c r="AD195" s="175"/>
      <c r="AE195" s="175"/>
      <c r="AF195" s="221">
        <v>20</v>
      </c>
      <c r="AG195" s="49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219">
        <v>7</v>
      </c>
      <c r="AT195" s="220"/>
      <c r="AU195" s="220"/>
      <c r="AV195" s="220"/>
      <c r="AW195" s="220"/>
      <c r="AX195" s="220"/>
      <c r="AY195" s="220"/>
      <c r="AZ195" s="221">
        <v>0</v>
      </c>
      <c r="BA195" s="41"/>
      <c r="BB195" s="41"/>
      <c r="BC195" s="41"/>
      <c r="BD195" s="41"/>
      <c r="BE195" s="41"/>
      <c r="BF195" s="41"/>
      <c r="BG195" s="41"/>
    </row>
    <row r="196" spans="1:59" ht="15" customHeight="1" x14ac:dyDescent="0.25">
      <c r="A196" s="143">
        <v>100</v>
      </c>
      <c r="B196" s="145">
        <f>(B195+0.2)</f>
        <v>19.909999999999997</v>
      </c>
      <c r="C196" s="49"/>
      <c r="D196" s="41"/>
      <c r="E196" s="48"/>
      <c r="F196" s="49"/>
      <c r="G196" s="49"/>
      <c r="H196" s="49"/>
      <c r="I196" s="49"/>
      <c r="J196" s="49"/>
      <c r="K196" s="49"/>
      <c r="L196" s="48"/>
      <c r="M196" s="49"/>
      <c r="N196" s="49"/>
      <c r="O196" s="41"/>
      <c r="P196" s="48"/>
      <c r="Q196" s="41"/>
      <c r="R196" s="153"/>
      <c r="S196" s="138"/>
      <c r="T196" s="201"/>
      <c r="U196" s="338" t="s">
        <v>614</v>
      </c>
      <c r="V196" s="339"/>
      <c r="W196" s="339"/>
      <c r="X196" s="339"/>
      <c r="Y196" s="339"/>
      <c r="Z196" s="339"/>
      <c r="AA196" s="339"/>
      <c r="AB196" s="339"/>
      <c r="AC196" s="339"/>
      <c r="AD196" s="339"/>
      <c r="AE196" s="339"/>
      <c r="AF196" s="340"/>
      <c r="AG196" s="49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338" t="s">
        <v>615</v>
      </c>
      <c r="AT196" s="339"/>
      <c r="AU196" s="339"/>
      <c r="AV196" s="339"/>
      <c r="AW196" s="339"/>
      <c r="AX196" s="339"/>
      <c r="AY196" s="339"/>
      <c r="AZ196" s="340"/>
      <c r="BA196" s="41"/>
      <c r="BB196" s="41"/>
      <c r="BC196" s="41"/>
      <c r="BD196" s="41"/>
      <c r="BE196" s="41"/>
      <c r="BF196" s="41"/>
      <c r="BG196" s="41"/>
    </row>
    <row r="197" spans="1:59" x14ac:dyDescent="0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8"/>
      <c r="Q197" s="41"/>
      <c r="R197" s="153"/>
      <c r="S197" s="138"/>
      <c r="T197" s="201"/>
      <c r="U197" s="237" t="s">
        <v>236</v>
      </c>
      <c r="V197" s="237"/>
      <c r="W197" s="238"/>
      <c r="X197" s="238"/>
      <c r="Y197" s="238"/>
      <c r="Z197" s="238"/>
      <c r="AA197" s="238"/>
      <c r="AB197" s="238"/>
      <c r="AC197" s="238"/>
      <c r="AD197" s="238"/>
      <c r="AE197" s="238"/>
      <c r="AF197" s="239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237" t="s">
        <v>235</v>
      </c>
      <c r="AT197" s="237"/>
      <c r="AU197" s="238"/>
      <c r="AV197" s="238"/>
      <c r="AW197" s="238"/>
      <c r="AX197" s="238"/>
      <c r="AY197" s="238"/>
      <c r="AZ197" s="239"/>
      <c r="BA197" s="41"/>
      <c r="BB197" s="41"/>
      <c r="BC197" s="41"/>
      <c r="BD197" s="41"/>
      <c r="BE197" s="41"/>
      <c r="BF197" s="41"/>
      <c r="BG197" s="41"/>
    </row>
    <row r="198" spans="1:59" x14ac:dyDescent="0.2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8"/>
      <c r="Q198" s="41"/>
      <c r="R198" s="153"/>
      <c r="S198" s="138"/>
      <c r="T198" s="201"/>
      <c r="U198" s="196" t="s">
        <v>512</v>
      </c>
      <c r="V198" s="196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98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196" t="s">
        <v>513</v>
      </c>
      <c r="AT198" s="196"/>
      <c r="AU198" s="138"/>
      <c r="AV198" s="138"/>
      <c r="AW198" s="138"/>
      <c r="AX198" s="138"/>
      <c r="AY198" s="138"/>
      <c r="AZ198" s="198"/>
      <c r="BA198" s="41"/>
      <c r="BB198" s="41"/>
      <c r="BC198" s="41"/>
      <c r="BD198" s="41"/>
      <c r="BE198" s="41"/>
      <c r="BF198" s="41"/>
      <c r="BG198" s="41"/>
    </row>
    <row r="199" spans="1:59" x14ac:dyDescent="0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8"/>
      <c r="Q199" s="41"/>
      <c r="R199" s="153"/>
      <c r="S199" s="138"/>
      <c r="T199" s="201"/>
      <c r="U199" s="196" t="s">
        <v>517</v>
      </c>
      <c r="V199" s="196"/>
      <c r="W199" s="138"/>
      <c r="X199" s="138"/>
      <c r="Y199" s="138"/>
      <c r="Z199" s="138"/>
      <c r="AA199" s="138"/>
      <c r="AB199" s="138"/>
      <c r="AC199" s="138"/>
      <c r="AD199" s="138"/>
      <c r="AE199" s="138"/>
      <c r="AF199" s="198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196" t="s">
        <v>511</v>
      </c>
      <c r="AT199" s="196"/>
      <c r="AU199" s="138"/>
      <c r="AV199" s="138"/>
      <c r="AW199" s="138"/>
      <c r="AX199" s="138"/>
      <c r="AY199" s="138"/>
      <c r="AZ199" s="198"/>
      <c r="BA199" s="41"/>
      <c r="BB199" s="41"/>
      <c r="BC199" s="41"/>
      <c r="BD199" s="41"/>
      <c r="BE199" s="41"/>
      <c r="BF199" s="41"/>
      <c r="BG199" s="41"/>
    </row>
    <row r="200" spans="1:59" x14ac:dyDescent="0.25">
      <c r="A200" s="41"/>
      <c r="B200" s="41"/>
      <c r="C200" s="41"/>
      <c r="D200" s="4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1"/>
      <c r="R200" s="153"/>
      <c r="S200" s="138"/>
      <c r="T200" s="201"/>
      <c r="U200" s="196" t="s">
        <v>515</v>
      </c>
      <c r="V200" s="196"/>
      <c r="W200" s="138"/>
      <c r="X200" s="138"/>
      <c r="Y200" s="138"/>
      <c r="Z200" s="138"/>
      <c r="AA200" s="138"/>
      <c r="AB200" s="138"/>
      <c r="AC200" s="138"/>
      <c r="AD200" s="138"/>
      <c r="AE200" s="138"/>
      <c r="AF200" s="198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196" t="s">
        <v>516</v>
      </c>
      <c r="AT200" s="196"/>
      <c r="AU200" s="138"/>
      <c r="AV200" s="138"/>
      <c r="AW200" s="138"/>
      <c r="AX200" s="138"/>
      <c r="AY200" s="138"/>
      <c r="AZ200" s="198"/>
      <c r="BA200" s="41"/>
      <c r="BB200" s="41"/>
      <c r="BC200" s="41"/>
      <c r="BD200" s="41"/>
      <c r="BE200" s="41"/>
      <c r="BF200" s="41"/>
      <c r="BG200" s="41"/>
    </row>
    <row r="201" spans="1:59" x14ac:dyDescent="0.25">
      <c r="A201" s="41"/>
      <c r="B201" s="41"/>
      <c r="C201" s="41"/>
      <c r="D201" s="4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1"/>
      <c r="R201" s="153"/>
      <c r="S201" s="138"/>
      <c r="T201" s="201"/>
      <c r="U201" s="140" t="s">
        <v>514</v>
      </c>
      <c r="V201" s="140"/>
      <c r="W201" s="141"/>
      <c r="X201" s="141"/>
      <c r="Y201" s="141"/>
      <c r="Z201" s="141"/>
      <c r="AA201" s="141"/>
      <c r="AB201" s="141"/>
      <c r="AC201" s="141"/>
      <c r="AD201" s="141"/>
      <c r="AE201" s="141"/>
      <c r="AF201" s="199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140" t="s">
        <v>518</v>
      </c>
      <c r="AT201" s="140"/>
      <c r="AU201" s="141"/>
      <c r="AV201" s="141"/>
      <c r="AW201" s="141"/>
      <c r="AX201" s="141"/>
      <c r="AY201" s="141"/>
      <c r="AZ201" s="199"/>
      <c r="BA201" s="41"/>
      <c r="BB201" s="41"/>
      <c r="BC201" s="41"/>
      <c r="BD201" s="41"/>
      <c r="BE201" s="41"/>
      <c r="BF201" s="41"/>
      <c r="BG201" s="41"/>
    </row>
    <row r="202" spans="1:59" x14ac:dyDescent="0.25">
      <c r="A202" s="41"/>
      <c r="B202" s="41"/>
      <c r="C202" s="41"/>
      <c r="D202" s="4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1"/>
      <c r="R202" s="153"/>
      <c r="S202" s="138"/>
      <c r="T202" s="20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224">
        <v>19</v>
      </c>
      <c r="AH202" s="225"/>
      <c r="AI202" s="225"/>
      <c r="AJ202" s="225"/>
      <c r="AK202" s="225"/>
      <c r="AL202" s="225"/>
      <c r="AM202" s="225"/>
      <c r="AN202" s="225"/>
      <c r="AO202" s="225"/>
      <c r="AP202" s="225"/>
      <c r="AQ202" s="225"/>
      <c r="AR202" s="226">
        <v>8</v>
      </c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</row>
    <row r="203" spans="1:59" x14ac:dyDescent="0.25">
      <c r="A203" s="41"/>
      <c r="B203" s="41"/>
      <c r="C203" s="41"/>
      <c r="D203" s="4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274"/>
      <c r="Q203" s="271" t="s">
        <v>579</v>
      </c>
      <c r="R203" s="45">
        <v>0</v>
      </c>
      <c r="S203" s="45">
        <v>0</v>
      </c>
      <c r="T203" s="45">
        <v>0</v>
      </c>
      <c r="U203" s="218" t="s">
        <v>619</v>
      </c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188" t="s">
        <v>603</v>
      </c>
      <c r="AH203" s="189"/>
      <c r="AI203" s="189"/>
      <c r="AJ203" s="189"/>
      <c r="AK203" s="189"/>
      <c r="AL203" s="189"/>
      <c r="AM203" s="189"/>
      <c r="AN203" s="189"/>
      <c r="AO203" s="189"/>
      <c r="AP203" s="189"/>
      <c r="AQ203" s="189"/>
      <c r="AR203" s="190"/>
      <c r="AS203" s="49" t="s">
        <v>276</v>
      </c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</row>
    <row r="204" spans="1:59" x14ac:dyDescent="0.25">
      <c r="A204" s="41"/>
      <c r="B204" s="41"/>
      <c r="C204" s="41"/>
      <c r="D204" s="4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274"/>
      <c r="Q204" s="271" t="s">
        <v>580</v>
      </c>
      <c r="R204" s="45">
        <v>0</v>
      </c>
      <c r="S204" s="45">
        <v>0</v>
      </c>
      <c r="T204" s="45">
        <v>1</v>
      </c>
      <c r="U204" s="218" t="s">
        <v>619</v>
      </c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188" t="s">
        <v>602</v>
      </c>
      <c r="AH204" s="189"/>
      <c r="AI204" s="189"/>
      <c r="AJ204" s="189"/>
      <c r="AK204" s="189"/>
      <c r="AL204" s="189"/>
      <c r="AM204" s="189"/>
      <c r="AN204" s="189"/>
      <c r="AO204" s="189"/>
      <c r="AP204" s="189"/>
      <c r="AQ204" s="189"/>
      <c r="AR204" s="190"/>
      <c r="AS204" s="49" t="s">
        <v>275</v>
      </c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</row>
    <row r="205" spans="1:59" x14ac:dyDescent="0.25">
      <c r="A205" s="41"/>
      <c r="B205" s="41"/>
      <c r="C205" s="41"/>
      <c r="D205" s="4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274"/>
      <c r="Q205" s="271" t="s">
        <v>581</v>
      </c>
      <c r="R205" s="45">
        <v>0</v>
      </c>
      <c r="S205" s="45">
        <v>1</v>
      </c>
      <c r="T205" s="45">
        <v>0</v>
      </c>
      <c r="U205" s="218" t="s">
        <v>619</v>
      </c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188" t="s">
        <v>601</v>
      </c>
      <c r="AH205" s="189"/>
      <c r="AI205" s="189"/>
      <c r="AJ205" s="189"/>
      <c r="AK205" s="189"/>
      <c r="AL205" s="189"/>
      <c r="AM205" s="189"/>
      <c r="AN205" s="189"/>
      <c r="AO205" s="189"/>
      <c r="AP205" s="189"/>
      <c r="AQ205" s="189"/>
      <c r="AR205" s="190"/>
      <c r="AS205" s="49" t="s">
        <v>620</v>
      </c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</row>
    <row r="206" spans="1:59" x14ac:dyDescent="0.2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274"/>
      <c r="Q206" s="271" t="s">
        <v>582</v>
      </c>
      <c r="R206" s="45">
        <v>0</v>
      </c>
      <c r="S206" s="45">
        <v>1</v>
      </c>
      <c r="T206" s="45">
        <v>1</v>
      </c>
      <c r="U206" s="218" t="s">
        <v>619</v>
      </c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188" t="s">
        <v>541</v>
      </c>
      <c r="AH206" s="189"/>
      <c r="AI206" s="189"/>
      <c r="AJ206" s="189"/>
      <c r="AK206" s="189"/>
      <c r="AL206" s="189"/>
      <c r="AM206" s="189"/>
      <c r="AN206" s="189"/>
      <c r="AO206" s="189"/>
      <c r="AP206" s="189"/>
      <c r="AQ206" s="189"/>
      <c r="AR206" s="190"/>
      <c r="AS206" s="49" t="s">
        <v>533</v>
      </c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</row>
    <row r="207" spans="1:59" x14ac:dyDescent="0.2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8"/>
      <c r="P207" s="270"/>
      <c r="Q207" s="271" t="s">
        <v>624</v>
      </c>
      <c r="R207" s="45">
        <v>1</v>
      </c>
      <c r="S207" s="45">
        <v>0</v>
      </c>
      <c r="T207" s="45">
        <v>0</v>
      </c>
      <c r="U207" s="218" t="s">
        <v>619</v>
      </c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188" t="s">
        <v>542</v>
      </c>
      <c r="AH207" s="189"/>
      <c r="AI207" s="189"/>
      <c r="AJ207" s="189"/>
      <c r="AK207" s="189"/>
      <c r="AL207" s="189"/>
      <c r="AM207" s="189"/>
      <c r="AN207" s="189"/>
      <c r="AO207" s="189"/>
      <c r="AP207" s="189"/>
      <c r="AQ207" s="189"/>
      <c r="AR207" s="190"/>
      <c r="AS207" s="49" t="s">
        <v>623</v>
      </c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</row>
    <row r="208" spans="1:59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8"/>
      <c r="P208" s="270"/>
      <c r="Q208" s="271" t="s">
        <v>625</v>
      </c>
      <c r="R208" s="45">
        <v>1</v>
      </c>
      <c r="S208" s="45">
        <v>0</v>
      </c>
      <c r="T208" s="45">
        <v>1</v>
      </c>
      <c r="U208" s="218" t="s">
        <v>619</v>
      </c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188" t="s">
        <v>543</v>
      </c>
      <c r="AH208" s="189"/>
      <c r="AI208" s="189"/>
      <c r="AJ208" s="189"/>
      <c r="AK208" s="189"/>
      <c r="AL208" s="189"/>
      <c r="AM208" s="189"/>
      <c r="AN208" s="189"/>
      <c r="AO208" s="189"/>
      <c r="AP208" s="189"/>
      <c r="AQ208" s="189"/>
      <c r="AR208" s="190"/>
      <c r="AS208" s="49" t="s">
        <v>534</v>
      </c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</row>
    <row r="209" spans="1:59" x14ac:dyDescent="0.2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270"/>
      <c r="Q209" s="271" t="s">
        <v>626</v>
      </c>
      <c r="R209" s="45">
        <v>1</v>
      </c>
      <c r="S209" s="45">
        <v>1</v>
      </c>
      <c r="T209" s="45">
        <v>0</v>
      </c>
      <c r="U209" s="218" t="s">
        <v>619</v>
      </c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188" t="s">
        <v>600</v>
      </c>
      <c r="AH209" s="189"/>
      <c r="AI209" s="189"/>
      <c r="AJ209" s="189"/>
      <c r="AK209" s="189"/>
      <c r="AL209" s="189"/>
      <c r="AM209" s="189"/>
      <c r="AN209" s="189"/>
      <c r="AO209" s="189"/>
      <c r="AP209" s="189"/>
      <c r="AQ209" s="189"/>
      <c r="AR209" s="190"/>
      <c r="AS209" s="49" t="s">
        <v>535</v>
      </c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</row>
    <row r="210" spans="1:59" x14ac:dyDescent="0.2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270"/>
      <c r="Q210" s="271" t="s">
        <v>627</v>
      </c>
      <c r="R210" s="45">
        <v>1</v>
      </c>
      <c r="S210" s="45">
        <v>1</v>
      </c>
      <c r="T210" s="45">
        <v>1</v>
      </c>
      <c r="U210" s="218" t="s">
        <v>619</v>
      </c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188" t="s">
        <v>599</v>
      </c>
      <c r="AH210" s="189"/>
      <c r="AI210" s="189"/>
      <c r="AJ210" s="189"/>
      <c r="AK210" s="189"/>
      <c r="AL210" s="189"/>
      <c r="AM210" s="189"/>
      <c r="AN210" s="189"/>
      <c r="AO210" s="189"/>
      <c r="AP210" s="189"/>
      <c r="AQ210" s="189"/>
      <c r="AR210" s="190"/>
      <c r="AS210" s="49" t="s">
        <v>536</v>
      </c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</row>
    <row r="211" spans="1:59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</row>
    <row r="212" spans="1:59" x14ac:dyDescent="0.2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4">
        <v>19</v>
      </c>
      <c r="AH212" s="49"/>
      <c r="AI212" s="41"/>
      <c r="AJ212" s="41"/>
      <c r="AK212" s="41"/>
      <c r="AL212" s="45"/>
      <c r="AM212" s="45"/>
      <c r="AN212" s="45"/>
      <c r="AO212" s="45"/>
      <c r="AP212" s="45"/>
      <c r="AQ212" s="45"/>
      <c r="AR212" s="46">
        <v>8</v>
      </c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</row>
    <row r="213" spans="1:59" x14ac:dyDescent="0.2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9"/>
      <c r="Z213" s="49"/>
      <c r="AA213" s="49"/>
      <c r="AB213" s="49"/>
      <c r="AC213" s="49"/>
      <c r="AD213" s="49"/>
      <c r="AE213" s="275"/>
      <c r="AF213" s="276" t="s">
        <v>579</v>
      </c>
      <c r="AG213" s="338" t="s">
        <v>622</v>
      </c>
      <c r="AH213" s="339"/>
      <c r="AI213" s="339"/>
      <c r="AJ213" s="339"/>
      <c r="AK213" s="339"/>
      <c r="AL213" s="339"/>
      <c r="AM213" s="339"/>
      <c r="AN213" s="339"/>
      <c r="AO213" s="339"/>
      <c r="AP213" s="339"/>
      <c r="AQ213" s="339"/>
      <c r="AR213" s="340"/>
      <c r="AS213" s="41"/>
      <c r="AT213" s="41"/>
      <c r="AU213" s="41"/>
      <c r="AV213" s="161" t="s">
        <v>720</v>
      </c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</row>
    <row r="214" spans="1:59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69"/>
      <c r="AA214" s="64"/>
      <c r="AB214" s="64"/>
      <c r="AC214" s="64"/>
      <c r="AD214" s="64"/>
      <c r="AE214" s="64"/>
      <c r="AF214" s="155" t="s">
        <v>540</v>
      </c>
      <c r="AG214" s="227"/>
      <c r="AH214" s="227"/>
      <c r="AI214" s="227"/>
      <c r="AJ214" s="227"/>
      <c r="AK214" s="227"/>
      <c r="AL214" s="227"/>
      <c r="AM214" s="227"/>
      <c r="AN214" s="227"/>
      <c r="AO214" s="227"/>
      <c r="AP214" s="227"/>
      <c r="AQ214" s="227"/>
      <c r="AR214" s="228">
        <v>1</v>
      </c>
      <c r="AS214" s="49"/>
      <c r="AT214" s="148"/>
      <c r="AU214" s="148"/>
      <c r="AV214" s="148"/>
      <c r="AW214" s="148"/>
      <c r="AX214" s="148"/>
      <c r="AY214" s="148"/>
      <c r="AZ214" s="148"/>
      <c r="BA214" s="41"/>
      <c r="BB214" s="41"/>
      <c r="BC214" s="41"/>
      <c r="BD214" s="41"/>
      <c r="BE214" s="41"/>
      <c r="BF214" s="41"/>
      <c r="BG214" s="41"/>
    </row>
    <row r="215" spans="1:59" x14ac:dyDescent="0.2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69"/>
      <c r="AA215" s="64"/>
      <c r="AB215" s="64"/>
      <c r="AC215" s="64"/>
      <c r="AD215" s="64"/>
      <c r="AE215" s="64"/>
      <c r="AF215" s="155" t="s">
        <v>314</v>
      </c>
      <c r="AG215" s="229"/>
      <c r="AH215" s="229"/>
      <c r="AI215" s="229"/>
      <c r="AJ215" s="229"/>
      <c r="AK215" s="229"/>
      <c r="AL215" s="229"/>
      <c r="AM215" s="229"/>
      <c r="AN215" s="229"/>
      <c r="AO215" s="229"/>
      <c r="AP215" s="229"/>
      <c r="AQ215" s="230">
        <v>1</v>
      </c>
      <c r="AR215" s="231"/>
      <c r="AS215" s="49"/>
      <c r="AT215" s="148"/>
      <c r="AU215" s="148"/>
      <c r="AV215" s="148"/>
      <c r="AW215" s="148"/>
      <c r="AX215" s="148"/>
      <c r="AY215" s="148"/>
      <c r="AZ215" s="148"/>
      <c r="BA215" s="41"/>
      <c r="BB215" s="41"/>
      <c r="BC215" s="41"/>
      <c r="BD215" s="41"/>
      <c r="BE215" s="41"/>
      <c r="BF215" s="41"/>
      <c r="BG215" s="41"/>
    </row>
    <row r="216" spans="1:59" x14ac:dyDescent="0.2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69"/>
      <c r="AA216" s="64"/>
      <c r="AB216" s="64"/>
      <c r="AC216" s="64"/>
      <c r="AD216" s="64"/>
      <c r="AE216" s="64"/>
      <c r="AF216" s="155" t="s">
        <v>539</v>
      </c>
      <c r="AG216" s="229"/>
      <c r="AH216" s="229"/>
      <c r="AI216" s="229"/>
      <c r="AJ216" s="229"/>
      <c r="AK216" s="229"/>
      <c r="AL216" s="229"/>
      <c r="AM216" s="229"/>
      <c r="AN216" s="229"/>
      <c r="AO216" s="229"/>
      <c r="AP216" s="230">
        <v>1</v>
      </c>
      <c r="AQ216" s="231"/>
      <c r="AR216" s="229"/>
      <c r="AS216" s="49"/>
      <c r="AT216" s="148"/>
      <c r="AU216" s="148"/>
      <c r="AV216" s="148"/>
      <c r="AW216" s="148"/>
      <c r="AX216" s="148"/>
      <c r="AY216" s="148"/>
      <c r="AZ216" s="148"/>
      <c r="BA216" s="41"/>
      <c r="BB216" s="41"/>
      <c r="BC216" s="41"/>
      <c r="BD216" s="41"/>
      <c r="BE216" s="41"/>
      <c r="BF216" s="41"/>
      <c r="BG216" s="41"/>
    </row>
    <row r="217" spans="1:59" x14ac:dyDescent="0.2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69"/>
      <c r="AA217" s="64"/>
      <c r="AB217" s="64"/>
      <c r="AC217" s="64"/>
      <c r="AD217" s="64"/>
      <c r="AE217" s="64"/>
      <c r="AF217" s="155" t="s">
        <v>315</v>
      </c>
      <c r="AG217" s="229"/>
      <c r="AH217" s="229"/>
      <c r="AI217" s="229"/>
      <c r="AJ217" s="229"/>
      <c r="AK217" s="229"/>
      <c r="AL217" s="229"/>
      <c r="AM217" s="229"/>
      <c r="AN217" s="229"/>
      <c r="AO217" s="230">
        <v>1</v>
      </c>
      <c r="AP217" s="229"/>
      <c r="AQ217" s="231"/>
      <c r="AR217" s="229"/>
      <c r="AS217" s="49"/>
      <c r="AT217" s="148"/>
      <c r="AU217" s="148"/>
      <c r="AV217" s="148"/>
      <c r="AW217" s="148"/>
      <c r="AX217" s="148"/>
      <c r="AY217" s="148"/>
      <c r="AZ217" s="148"/>
      <c r="BA217" s="41"/>
      <c r="BB217" s="41"/>
      <c r="BC217" s="41"/>
      <c r="BD217" s="41"/>
      <c r="BE217" s="41"/>
      <c r="BF217" s="41"/>
      <c r="BG217" s="41"/>
    </row>
    <row r="218" spans="1:59" x14ac:dyDescent="0.2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69"/>
      <c r="AA218" s="64"/>
      <c r="AB218" s="64"/>
      <c r="AC218" s="64"/>
      <c r="AD218" s="64"/>
      <c r="AE218" s="64"/>
      <c r="AF218" s="155" t="s">
        <v>316</v>
      </c>
      <c r="AG218" s="229"/>
      <c r="AH218" s="229"/>
      <c r="AI218" s="229"/>
      <c r="AJ218" s="229"/>
      <c r="AK218" s="229"/>
      <c r="AL218" s="229"/>
      <c r="AM218" s="229"/>
      <c r="AN218" s="230">
        <v>1</v>
      </c>
      <c r="AO218" s="229"/>
      <c r="AP218" s="231"/>
      <c r="AQ218" s="229"/>
      <c r="AR218" s="229"/>
      <c r="AS218" s="49"/>
      <c r="AT218" s="148"/>
      <c r="AU218" s="148"/>
      <c r="AV218" s="148"/>
      <c r="AW218" s="148"/>
      <c r="AX218" s="148"/>
      <c r="AY218" s="148"/>
      <c r="AZ218" s="148"/>
      <c r="BA218" s="41"/>
      <c r="BB218" s="41"/>
      <c r="BC218" s="41"/>
      <c r="BD218" s="41"/>
      <c r="BE218" s="41"/>
      <c r="BF218" s="41"/>
      <c r="BG218" s="41"/>
    </row>
    <row r="219" spans="1:59" x14ac:dyDescent="0.2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69"/>
      <c r="AA219" s="64"/>
      <c r="AB219" s="64"/>
      <c r="AC219" s="64"/>
      <c r="AD219" s="64"/>
      <c r="AE219" s="64"/>
      <c r="AF219" s="155" t="s">
        <v>318</v>
      </c>
      <c r="AG219" s="229"/>
      <c r="AH219" s="229"/>
      <c r="AI219" s="229"/>
      <c r="AJ219" s="229"/>
      <c r="AK219" s="229"/>
      <c r="AL219" s="231"/>
      <c r="AM219" s="230">
        <v>1</v>
      </c>
      <c r="AN219" s="229"/>
      <c r="AO219" s="229"/>
      <c r="AP219" s="231"/>
      <c r="AQ219" s="229"/>
      <c r="AR219" s="229"/>
      <c r="AS219" s="49"/>
      <c r="AT219" s="148"/>
      <c r="AU219" s="148"/>
      <c r="AV219" s="148"/>
      <c r="AW219" s="148"/>
      <c r="AX219" s="148"/>
      <c r="AY219" s="148"/>
      <c r="AZ219" s="148"/>
      <c r="BA219" s="41"/>
      <c r="BB219" s="41"/>
      <c r="BC219" s="41"/>
      <c r="BD219" s="41"/>
      <c r="BE219" s="41"/>
      <c r="BF219" s="41"/>
      <c r="BG219" s="41"/>
    </row>
    <row r="220" spans="1:59" x14ac:dyDescent="0.2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69"/>
      <c r="AA220" s="64"/>
      <c r="AB220" s="64"/>
      <c r="AC220" s="64"/>
      <c r="AD220" s="64"/>
      <c r="AE220" s="64"/>
      <c r="AF220" s="155" t="s">
        <v>537</v>
      </c>
      <c r="AG220" s="229"/>
      <c r="AH220" s="229"/>
      <c r="AI220" s="229"/>
      <c r="AJ220" s="229"/>
      <c r="AK220" s="229"/>
      <c r="AL220" s="230">
        <v>1</v>
      </c>
      <c r="AM220" s="231"/>
      <c r="AN220" s="229"/>
      <c r="AO220" s="229"/>
      <c r="AP220" s="231"/>
      <c r="AQ220" s="229"/>
      <c r="AR220" s="229"/>
      <c r="AS220" s="49"/>
      <c r="AT220" s="148"/>
      <c r="AU220" s="148"/>
      <c r="AV220" s="148"/>
      <c r="AW220" s="148"/>
      <c r="AX220" s="148"/>
      <c r="AY220" s="148"/>
      <c r="AZ220" s="148"/>
      <c r="BA220" s="41"/>
      <c r="BB220" s="41"/>
      <c r="BC220" s="41"/>
      <c r="BD220" s="41"/>
      <c r="BE220" s="41"/>
      <c r="BF220" s="41"/>
      <c r="BG220" s="41"/>
    </row>
    <row r="221" spans="1:59" x14ac:dyDescent="0.2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69"/>
      <c r="AA221" s="64"/>
      <c r="AB221" s="64"/>
      <c r="AC221" s="64"/>
      <c r="AD221" s="64"/>
      <c r="AE221" s="64"/>
      <c r="AF221" s="155" t="s">
        <v>538</v>
      </c>
      <c r="AG221" s="229"/>
      <c r="AH221" s="229"/>
      <c r="AI221" s="229"/>
      <c r="AJ221" s="229"/>
      <c r="AK221" s="232">
        <v>1</v>
      </c>
      <c r="AL221" s="231"/>
      <c r="AM221" s="231"/>
      <c r="AN221" s="229"/>
      <c r="AO221" s="229"/>
      <c r="AP221" s="231"/>
      <c r="AQ221" s="229"/>
      <c r="AR221" s="229"/>
      <c r="AS221" s="49"/>
      <c r="AT221" s="148"/>
      <c r="AU221" s="148"/>
      <c r="AV221" s="148"/>
      <c r="AW221" s="148"/>
      <c r="AX221" s="148"/>
      <c r="AY221" s="148"/>
      <c r="AZ221" s="148"/>
      <c r="BA221" s="41"/>
      <c r="BB221" s="41"/>
      <c r="BC221" s="41"/>
      <c r="BD221" s="41"/>
      <c r="BE221" s="41"/>
      <c r="BF221" s="41"/>
      <c r="BG221" s="41"/>
    </row>
    <row r="222" spans="1:59" x14ac:dyDescent="0.2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234"/>
      <c r="AA222" s="235"/>
      <c r="AB222" s="235"/>
      <c r="AC222" s="235"/>
      <c r="AD222" s="235"/>
      <c r="AE222" s="235"/>
      <c r="AF222" s="236" t="s">
        <v>240</v>
      </c>
      <c r="AG222" s="229"/>
      <c r="AH222" s="229"/>
      <c r="AI222" s="229"/>
      <c r="AJ222" s="269">
        <v>1</v>
      </c>
      <c r="AK222" s="229"/>
      <c r="AL222" s="231"/>
      <c r="AM222" s="231"/>
      <c r="AN222" s="229"/>
      <c r="AO222" s="229"/>
      <c r="AP222" s="231"/>
      <c r="AQ222" s="229"/>
      <c r="AR222" s="229"/>
      <c r="AS222" s="49"/>
      <c r="AT222" s="148"/>
      <c r="AU222" s="148"/>
      <c r="AV222" s="148"/>
      <c r="AW222" s="148"/>
      <c r="AX222" s="148"/>
      <c r="AY222" s="148"/>
      <c r="AZ222" s="148"/>
      <c r="BA222" s="41"/>
      <c r="BB222" s="41"/>
      <c r="BC222" s="41"/>
      <c r="BD222" s="41"/>
      <c r="BE222" s="41"/>
      <c r="BF222" s="41"/>
      <c r="BG222" s="41"/>
    </row>
    <row r="223" spans="1:59" x14ac:dyDescent="0.2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69"/>
      <c r="AA223" s="64"/>
      <c r="AB223" s="64"/>
      <c r="AC223" s="64"/>
      <c r="AD223" s="64"/>
      <c r="AE223" s="64"/>
      <c r="AF223" s="155" t="s">
        <v>319</v>
      </c>
      <c r="AG223" s="230" t="s">
        <v>335</v>
      </c>
      <c r="AH223" s="230" t="s">
        <v>335</v>
      </c>
      <c r="AI223" s="230" t="s">
        <v>335</v>
      </c>
      <c r="AJ223" s="231"/>
      <c r="AK223" s="231"/>
      <c r="AL223" s="231"/>
      <c r="AM223" s="231"/>
      <c r="AN223" s="229"/>
      <c r="AO223" s="229"/>
      <c r="AP223" s="231"/>
      <c r="AQ223" s="229"/>
      <c r="AR223" s="229"/>
      <c r="AS223" s="49"/>
      <c r="AT223" s="148"/>
      <c r="AU223" s="148"/>
      <c r="AV223" s="148"/>
      <c r="AW223" s="148"/>
      <c r="AX223" s="148"/>
      <c r="AY223" s="148"/>
      <c r="AZ223" s="148"/>
      <c r="BA223" s="41"/>
      <c r="BB223" s="41"/>
      <c r="BC223" s="41"/>
      <c r="BD223" s="41"/>
      <c r="BE223" s="41"/>
      <c r="BF223" s="41"/>
      <c r="BG223" s="41"/>
    </row>
    <row r="224" spans="1:59" x14ac:dyDescent="0.2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69"/>
      <c r="AA224" s="64"/>
      <c r="AB224" s="64"/>
      <c r="AC224" s="64"/>
      <c r="AD224" s="64"/>
      <c r="AE224" s="64"/>
      <c r="AF224" s="70" t="s">
        <v>307</v>
      </c>
      <c r="AG224" s="231">
        <v>0</v>
      </c>
      <c r="AH224" s="231">
        <v>0</v>
      </c>
      <c r="AI224" s="231">
        <v>0</v>
      </c>
      <c r="AJ224" s="231"/>
      <c r="AK224" s="231"/>
      <c r="AL224" s="231"/>
      <c r="AM224" s="231"/>
      <c r="AN224" s="229"/>
      <c r="AO224" s="231"/>
      <c r="AP224" s="229"/>
      <c r="AQ224" s="229"/>
      <c r="AR224" s="229"/>
      <c r="AS224" s="49"/>
      <c r="AT224" s="148"/>
      <c r="AU224" s="148"/>
      <c r="AV224" s="148"/>
      <c r="AW224" s="148"/>
      <c r="AX224" s="148"/>
      <c r="AY224" s="148"/>
      <c r="AZ224" s="148"/>
      <c r="BA224" s="41"/>
      <c r="BB224" s="41"/>
      <c r="BC224" s="41"/>
      <c r="BD224" s="41"/>
      <c r="BE224" s="41"/>
      <c r="BF224" s="41"/>
      <c r="BG224" s="41"/>
    </row>
    <row r="225" spans="1:59" x14ac:dyDescent="0.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69"/>
      <c r="AA225" s="64"/>
      <c r="AB225" s="64"/>
      <c r="AC225" s="64"/>
      <c r="AD225" s="64"/>
      <c r="AE225" s="64"/>
      <c r="AF225" s="70" t="s">
        <v>324</v>
      </c>
      <c r="AG225" s="231">
        <v>0</v>
      </c>
      <c r="AH225" s="231">
        <v>0</v>
      </c>
      <c r="AI225" s="231">
        <v>1</v>
      </c>
      <c r="AJ225" s="231"/>
      <c r="AK225" s="231"/>
      <c r="AL225" s="231"/>
      <c r="AM225" s="231"/>
      <c r="AN225" s="229"/>
      <c r="AO225" s="231"/>
      <c r="AP225" s="229"/>
      <c r="AQ225" s="229"/>
      <c r="AR225" s="229"/>
      <c r="AS225" s="49"/>
      <c r="AT225" s="148"/>
      <c r="AU225" s="148"/>
      <c r="AV225" s="148"/>
      <c r="AW225" s="148"/>
      <c r="AX225" s="148"/>
      <c r="AY225" s="148"/>
      <c r="AZ225" s="148"/>
      <c r="BA225" s="41"/>
      <c r="BB225" s="41"/>
      <c r="BC225" s="41"/>
      <c r="BD225" s="41"/>
      <c r="BE225" s="41"/>
      <c r="BF225" s="41"/>
      <c r="BG225" s="41"/>
    </row>
    <row r="226" spans="1:59" x14ac:dyDescent="0.2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69"/>
      <c r="AA226" s="64"/>
      <c r="AB226" s="64"/>
      <c r="AC226" s="64"/>
      <c r="AD226" s="64"/>
      <c r="AE226" s="64"/>
      <c r="AF226" s="70" t="s">
        <v>325</v>
      </c>
      <c r="AG226" s="231">
        <v>0</v>
      </c>
      <c r="AH226" s="231">
        <v>1</v>
      </c>
      <c r="AI226" s="231">
        <v>0</v>
      </c>
      <c r="AJ226" s="231"/>
      <c r="AK226" s="231"/>
      <c r="AL226" s="231"/>
      <c r="AM226" s="231"/>
      <c r="AN226" s="231"/>
      <c r="AO226" s="229"/>
      <c r="AP226" s="229"/>
      <c r="AQ226" s="229"/>
      <c r="AR226" s="229"/>
      <c r="AS226" s="49"/>
      <c r="AT226" s="148"/>
      <c r="AU226" s="148"/>
      <c r="AV226" s="148"/>
      <c r="AW226" s="148"/>
      <c r="AX226" s="148"/>
      <c r="AY226" s="148"/>
      <c r="AZ226" s="148"/>
      <c r="BA226" s="41"/>
      <c r="BB226" s="41"/>
      <c r="BC226" s="41"/>
      <c r="BD226" s="41"/>
      <c r="BE226" s="41"/>
      <c r="BF226" s="41"/>
      <c r="BG226" s="41"/>
    </row>
    <row r="227" spans="1:59" x14ac:dyDescent="0.2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69"/>
      <c r="AA227" s="64"/>
      <c r="AB227" s="64"/>
      <c r="AC227" s="64"/>
      <c r="AD227" s="64"/>
      <c r="AE227" s="64"/>
      <c r="AF227" s="70" t="s">
        <v>322</v>
      </c>
      <c r="AG227" s="233">
        <v>0</v>
      </c>
      <c r="AH227" s="231">
        <v>1</v>
      </c>
      <c r="AI227" s="231">
        <v>1</v>
      </c>
      <c r="AJ227" s="231"/>
      <c r="AK227" s="233"/>
      <c r="AL227" s="231"/>
      <c r="AM227" s="231"/>
      <c r="AN227" s="231"/>
      <c r="AO227" s="229"/>
      <c r="AP227" s="229"/>
      <c r="AQ227" s="229"/>
      <c r="AR227" s="229"/>
      <c r="AS227" s="49"/>
      <c r="AT227" s="148"/>
      <c r="AU227" s="148"/>
      <c r="AV227" s="148"/>
      <c r="AW227" s="148"/>
      <c r="AX227" s="148"/>
      <c r="AY227" s="148"/>
      <c r="AZ227" s="148"/>
      <c r="BA227" s="41"/>
      <c r="BB227" s="41"/>
      <c r="BC227" s="41"/>
      <c r="BD227" s="41"/>
      <c r="BE227" s="41"/>
      <c r="BF227" s="41"/>
      <c r="BG227" s="41"/>
    </row>
    <row r="228" spans="1:59" x14ac:dyDescent="0.2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69"/>
      <c r="AA228" s="64"/>
      <c r="AB228" s="64"/>
      <c r="AC228" s="64"/>
      <c r="AD228" s="64"/>
      <c r="AE228" s="64"/>
      <c r="AF228" s="70" t="s">
        <v>321</v>
      </c>
      <c r="AG228" s="231">
        <v>1</v>
      </c>
      <c r="AH228" s="231">
        <v>0</v>
      </c>
      <c r="AI228" s="231">
        <v>0</v>
      </c>
      <c r="AJ228" s="231"/>
      <c r="AK228" s="231"/>
      <c r="AL228" s="231"/>
      <c r="AM228" s="231"/>
      <c r="AN228" s="229"/>
      <c r="AO228" s="229"/>
      <c r="AP228" s="229"/>
      <c r="AQ228" s="229"/>
      <c r="AR228" s="229"/>
      <c r="AS228" s="49"/>
      <c r="AT228" s="148"/>
      <c r="AU228" s="148"/>
      <c r="AV228" s="148"/>
      <c r="AW228" s="148"/>
      <c r="AX228" s="148"/>
      <c r="AY228" s="148"/>
      <c r="AZ228" s="148"/>
      <c r="BA228" s="41"/>
      <c r="BB228" s="41"/>
      <c r="BC228" s="41"/>
      <c r="BD228" s="41"/>
      <c r="BE228" s="41"/>
      <c r="BF228" s="41"/>
      <c r="BG228" s="41"/>
    </row>
    <row r="229" spans="1:59" x14ac:dyDescent="0.2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69"/>
      <c r="AA229" s="64"/>
      <c r="AB229" s="64"/>
      <c r="AC229" s="64"/>
      <c r="AD229" s="64"/>
      <c r="AE229" s="64"/>
      <c r="AF229" s="70" t="s">
        <v>326</v>
      </c>
      <c r="AG229" s="231">
        <v>1</v>
      </c>
      <c r="AH229" s="231">
        <v>0</v>
      </c>
      <c r="AI229" s="231">
        <v>1</v>
      </c>
      <c r="AJ229" s="231"/>
      <c r="AK229" s="231"/>
      <c r="AL229" s="231"/>
      <c r="AM229" s="231"/>
      <c r="AN229" s="229"/>
      <c r="AO229" s="229"/>
      <c r="AP229" s="229"/>
      <c r="AQ229" s="229"/>
      <c r="AR229" s="229"/>
      <c r="AS229" s="49"/>
      <c r="AT229" s="148"/>
      <c r="AU229" s="148"/>
      <c r="AV229" s="148"/>
      <c r="AW229" s="148"/>
      <c r="AX229" s="148"/>
      <c r="AY229" s="148"/>
      <c r="AZ229" s="148"/>
      <c r="BA229" s="41"/>
      <c r="BB229" s="41"/>
      <c r="BC229" s="41"/>
      <c r="BD229" s="41"/>
      <c r="BE229" s="41"/>
      <c r="BF229" s="41"/>
      <c r="BG229" s="41"/>
    </row>
    <row r="230" spans="1:59" x14ac:dyDescent="0.2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69"/>
      <c r="AA230" s="64"/>
      <c r="AB230" s="64"/>
      <c r="AC230" s="64"/>
      <c r="AD230" s="64"/>
      <c r="AE230" s="64"/>
      <c r="AF230" s="70" t="s">
        <v>323</v>
      </c>
      <c r="AG230" s="231">
        <v>1</v>
      </c>
      <c r="AH230" s="231">
        <v>1</v>
      </c>
      <c r="AI230" s="231">
        <v>0</v>
      </c>
      <c r="AJ230" s="231"/>
      <c r="AK230" s="231"/>
      <c r="AL230" s="231"/>
      <c r="AM230" s="231"/>
      <c r="AN230" s="229"/>
      <c r="AO230" s="229"/>
      <c r="AP230" s="229"/>
      <c r="AQ230" s="229"/>
      <c r="AR230" s="229"/>
      <c r="AS230" s="49"/>
      <c r="AT230" s="148"/>
      <c r="AU230" s="148"/>
      <c r="AV230" s="148"/>
      <c r="AW230" s="148"/>
      <c r="AX230" s="148"/>
      <c r="AY230" s="148"/>
      <c r="AZ230" s="148"/>
      <c r="BA230" s="41"/>
      <c r="BB230" s="41"/>
      <c r="BC230" s="41"/>
      <c r="BD230" s="41"/>
      <c r="BE230" s="41"/>
      <c r="BF230" s="41"/>
      <c r="BG230" s="41"/>
    </row>
    <row r="231" spans="1:59" x14ac:dyDescent="0.2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69"/>
      <c r="AA231" s="64"/>
      <c r="AB231" s="64"/>
      <c r="AC231" s="64"/>
      <c r="AD231" s="64"/>
      <c r="AE231" s="64"/>
      <c r="AF231" s="70" t="s">
        <v>327</v>
      </c>
      <c r="AG231" s="231">
        <v>1</v>
      </c>
      <c r="AH231" s="231">
        <v>1</v>
      </c>
      <c r="AI231" s="231">
        <v>1</v>
      </c>
      <c r="AJ231" s="231"/>
      <c r="AK231" s="231"/>
      <c r="AL231" s="231"/>
      <c r="AM231" s="231"/>
      <c r="AN231" s="229"/>
      <c r="AO231" s="229"/>
      <c r="AP231" s="229"/>
      <c r="AQ231" s="229"/>
      <c r="AR231" s="229"/>
      <c r="AS231" s="49"/>
      <c r="AT231" s="148"/>
      <c r="AU231" s="148"/>
      <c r="AV231" s="148"/>
      <c r="AW231" s="148"/>
      <c r="AX231" s="148"/>
      <c r="AY231" s="148"/>
      <c r="AZ231" s="148"/>
      <c r="BA231" s="41"/>
      <c r="BB231" s="41"/>
      <c r="BC231" s="41"/>
      <c r="BD231" s="41"/>
      <c r="BE231" s="41"/>
      <c r="BF231" s="41"/>
      <c r="BG231" s="41"/>
    </row>
    <row r="232" spans="1:59" x14ac:dyDescent="0.2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9"/>
      <c r="AT232" s="148"/>
      <c r="AU232" s="148"/>
      <c r="AV232" s="148"/>
      <c r="AW232" s="148"/>
      <c r="AX232" s="148"/>
      <c r="AY232" s="148"/>
      <c r="AZ232" s="148"/>
      <c r="BA232" s="41"/>
      <c r="BB232" s="41"/>
      <c r="BC232" s="41"/>
      <c r="BD232" s="41"/>
      <c r="BE232" s="41"/>
      <c r="BF232" s="41"/>
      <c r="BG232" s="41"/>
    </row>
    <row r="233" spans="1:59" x14ac:dyDescent="0.2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4">
        <v>19</v>
      </c>
      <c r="AH233" s="41"/>
      <c r="AI233" s="41"/>
      <c r="AJ233" s="66"/>
      <c r="AK233" s="48"/>
      <c r="AL233" s="41"/>
      <c r="AM233" s="44">
        <v>13</v>
      </c>
      <c r="AN233" s="41"/>
      <c r="AO233" s="41"/>
      <c r="AP233" s="41"/>
      <c r="AQ233" s="41"/>
      <c r="AR233" s="46">
        <v>8</v>
      </c>
      <c r="AS233" s="49"/>
      <c r="AT233" s="148"/>
      <c r="AU233" s="148"/>
      <c r="AV233" s="148"/>
      <c r="AW233" s="148"/>
      <c r="AX233" s="148"/>
      <c r="AY233" s="148"/>
      <c r="AZ233" s="148"/>
      <c r="BA233" s="41"/>
      <c r="BB233" s="41"/>
      <c r="BC233" s="41"/>
      <c r="BD233" s="41"/>
      <c r="BE233" s="41"/>
      <c r="BF233" s="41"/>
      <c r="BG233" s="41"/>
    </row>
    <row r="234" spans="1:59" x14ac:dyDescent="0.2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270"/>
      <c r="AF234" s="271" t="s">
        <v>580</v>
      </c>
      <c r="AG234" s="385" t="s">
        <v>240</v>
      </c>
      <c r="AH234" s="386"/>
      <c r="AI234" s="386"/>
      <c r="AJ234" s="386"/>
      <c r="AK234" s="386"/>
      <c r="AL234" s="387"/>
      <c r="AM234" s="338" t="s">
        <v>312</v>
      </c>
      <c r="AN234" s="339"/>
      <c r="AO234" s="339"/>
      <c r="AP234" s="339"/>
      <c r="AQ234" s="339"/>
      <c r="AR234" s="340"/>
      <c r="AS234" s="49"/>
      <c r="AT234" s="148"/>
      <c r="AU234" s="148"/>
      <c r="AV234" s="161" t="s">
        <v>718</v>
      </c>
      <c r="AW234" s="148"/>
      <c r="AX234" s="148"/>
      <c r="AY234" s="148"/>
      <c r="AZ234" s="148"/>
      <c r="BA234" s="41"/>
      <c r="BB234" s="41"/>
      <c r="BC234" s="41"/>
      <c r="BD234" s="41"/>
      <c r="BE234" s="41"/>
      <c r="BF234" s="41"/>
      <c r="BG234" s="41"/>
    </row>
    <row r="235" spans="1:59" x14ac:dyDescent="0.2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382" t="s">
        <v>223</v>
      </c>
      <c r="AH235" s="383"/>
      <c r="AI235" s="383"/>
      <c r="AJ235" s="383"/>
      <c r="AK235" s="383"/>
      <c r="AL235" s="384"/>
      <c r="AM235" s="388" t="s">
        <v>528</v>
      </c>
      <c r="AN235" s="389"/>
      <c r="AO235" s="389"/>
      <c r="AP235" s="389"/>
      <c r="AQ235" s="389"/>
      <c r="AR235" s="390"/>
      <c r="AS235" s="49"/>
      <c r="AT235" s="148"/>
      <c r="AU235" s="148"/>
      <c r="AV235" s="148"/>
      <c r="AW235" s="148"/>
      <c r="AX235" s="148"/>
      <c r="AY235" s="148"/>
      <c r="AZ235" s="148"/>
      <c r="BA235" s="41"/>
      <c r="BB235" s="41"/>
      <c r="BC235" s="41"/>
      <c r="BD235" s="41"/>
      <c r="BE235" s="41"/>
      <c r="BF235" s="41"/>
      <c r="BG235" s="41"/>
    </row>
    <row r="236" spans="1:59" x14ac:dyDescent="0.2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8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</row>
    <row r="237" spans="1:59" x14ac:dyDescent="0.2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270"/>
      <c r="AF237" s="271" t="s">
        <v>581</v>
      </c>
      <c r="AG237" s="338" t="s">
        <v>621</v>
      </c>
      <c r="AH237" s="339"/>
      <c r="AI237" s="339"/>
      <c r="AJ237" s="339"/>
      <c r="AK237" s="339"/>
      <c r="AL237" s="339"/>
      <c r="AM237" s="339"/>
      <c r="AN237" s="339"/>
      <c r="AO237" s="339"/>
      <c r="AP237" s="339"/>
      <c r="AQ237" s="339"/>
      <c r="AR237" s="340"/>
      <c r="AS237" s="48"/>
      <c r="AT237" s="41"/>
      <c r="AU237" s="41"/>
      <c r="AV237" s="161" t="s">
        <v>717</v>
      </c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</row>
    <row r="238" spans="1:59" ht="15" customHeight="1" x14ac:dyDescent="0.2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140" t="s">
        <v>544</v>
      </c>
      <c r="AH238" s="139"/>
      <c r="AI238" s="139"/>
      <c r="AJ238" s="139"/>
      <c r="AK238" s="141"/>
      <c r="AL238" s="139"/>
      <c r="AM238" s="139"/>
      <c r="AN238" s="139"/>
      <c r="AO238" s="139"/>
      <c r="AP238" s="139"/>
      <c r="AQ238" s="139"/>
      <c r="AR238" s="142"/>
      <c r="AS238" s="48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</row>
    <row r="239" spans="1:59" x14ac:dyDescent="0.2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62" t="s">
        <v>561</v>
      </c>
      <c r="AH239" s="64"/>
      <c r="AI239" s="64"/>
      <c r="AJ239" s="64"/>
      <c r="AK239" s="63"/>
      <c r="AL239" s="64"/>
      <c r="AM239" s="64"/>
      <c r="AN239" s="64"/>
      <c r="AO239" s="64"/>
      <c r="AP239" s="64"/>
      <c r="AQ239" s="64"/>
      <c r="AR239" s="65"/>
      <c r="AS239" s="48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</row>
    <row r="240" spans="1:59" x14ac:dyDescent="0.2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9"/>
      <c r="AL240" s="148"/>
      <c r="AM240" s="148"/>
      <c r="AN240" s="148"/>
      <c r="AO240" s="148"/>
      <c r="AP240" s="148"/>
      <c r="AQ240" s="148"/>
      <c r="AR240" s="148"/>
      <c r="AS240" s="48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</row>
    <row r="241" spans="1:59" ht="15" customHeight="1" x14ac:dyDescent="0.2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270"/>
      <c r="AF241" s="271" t="s">
        <v>582</v>
      </c>
      <c r="AG241" s="338" t="s">
        <v>596</v>
      </c>
      <c r="AH241" s="339"/>
      <c r="AI241" s="339"/>
      <c r="AJ241" s="339"/>
      <c r="AK241" s="339"/>
      <c r="AL241" s="339"/>
      <c r="AM241" s="339"/>
      <c r="AN241" s="339"/>
      <c r="AO241" s="339"/>
      <c r="AP241" s="339"/>
      <c r="AQ241" s="339"/>
      <c r="AR241" s="340"/>
      <c r="AS241" s="48"/>
      <c r="AT241" s="41"/>
      <c r="AU241" s="41"/>
      <c r="AV241" s="161" t="s">
        <v>717</v>
      </c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</row>
    <row r="242" spans="1:59" x14ac:dyDescent="0.2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140" t="s">
        <v>545</v>
      </c>
      <c r="AH242" s="139"/>
      <c r="AI242" s="139"/>
      <c r="AJ242" s="139"/>
      <c r="AK242" s="141"/>
      <c r="AL242" s="139"/>
      <c r="AM242" s="139"/>
      <c r="AN242" s="139"/>
      <c r="AO242" s="139"/>
      <c r="AP242" s="139"/>
      <c r="AQ242" s="139"/>
      <c r="AR242" s="142"/>
      <c r="AS242" s="48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</row>
    <row r="243" spans="1:59" x14ac:dyDescent="0.2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62" t="s">
        <v>546</v>
      </c>
      <c r="AH243" s="64"/>
      <c r="AI243" s="64"/>
      <c r="AJ243" s="64"/>
      <c r="AK243" s="63"/>
      <c r="AL243" s="64"/>
      <c r="AM243" s="64"/>
      <c r="AN243" s="64"/>
      <c r="AO243" s="64"/>
      <c r="AP243" s="64"/>
      <c r="AQ243" s="64"/>
      <c r="AR243" s="65"/>
      <c r="AS243" s="48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</row>
    <row r="244" spans="1:59" x14ac:dyDescent="0.2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9"/>
      <c r="AL244" s="148"/>
      <c r="AM244" s="148"/>
      <c r="AN244" s="148"/>
      <c r="AO244" s="148"/>
      <c r="AP244" s="148"/>
      <c r="AQ244" s="148"/>
      <c r="AR244" s="148"/>
      <c r="AS244" s="48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</row>
    <row r="245" spans="1:59" ht="15" customHeight="1" x14ac:dyDescent="0.2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270"/>
      <c r="AF245" s="271" t="s">
        <v>624</v>
      </c>
      <c r="AG245" s="338" t="s">
        <v>597</v>
      </c>
      <c r="AH245" s="339"/>
      <c r="AI245" s="339"/>
      <c r="AJ245" s="339"/>
      <c r="AK245" s="339"/>
      <c r="AL245" s="339"/>
      <c r="AM245" s="339"/>
      <c r="AN245" s="339"/>
      <c r="AO245" s="339"/>
      <c r="AP245" s="339"/>
      <c r="AQ245" s="339"/>
      <c r="AR245" s="340"/>
      <c r="AS245" s="48"/>
      <c r="AT245" s="41"/>
      <c r="AU245" s="41"/>
      <c r="AV245" s="161" t="s">
        <v>717</v>
      </c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</row>
    <row r="246" spans="1:59" x14ac:dyDescent="0.2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140" t="s">
        <v>547</v>
      </c>
      <c r="AH246" s="139"/>
      <c r="AI246" s="139"/>
      <c r="AJ246" s="139"/>
      <c r="AK246" s="141"/>
      <c r="AL246" s="139"/>
      <c r="AM246" s="139"/>
      <c r="AN246" s="139"/>
      <c r="AO246" s="139"/>
      <c r="AP246" s="139"/>
      <c r="AQ246" s="139"/>
      <c r="AR246" s="142"/>
      <c r="AS246" s="48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</row>
    <row r="247" spans="1:59" x14ac:dyDescent="0.2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62" t="s">
        <v>546</v>
      </c>
      <c r="AH247" s="64"/>
      <c r="AI247" s="64"/>
      <c r="AJ247" s="64"/>
      <c r="AK247" s="63"/>
      <c r="AL247" s="64"/>
      <c r="AM247" s="64"/>
      <c r="AN247" s="64"/>
      <c r="AO247" s="64"/>
      <c r="AP247" s="64"/>
      <c r="AQ247" s="64"/>
      <c r="AR247" s="65"/>
      <c r="AS247" s="48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</row>
    <row r="248" spans="1:59" x14ac:dyDescent="0.2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8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</row>
    <row r="249" spans="1:59" ht="15" customHeight="1" x14ac:dyDescent="0.2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270"/>
      <c r="AF249" s="271" t="s">
        <v>625</v>
      </c>
      <c r="AG249" s="338" t="s">
        <v>598</v>
      </c>
      <c r="AH249" s="339"/>
      <c r="AI249" s="339"/>
      <c r="AJ249" s="339"/>
      <c r="AK249" s="339"/>
      <c r="AL249" s="339"/>
      <c r="AM249" s="339"/>
      <c r="AN249" s="339"/>
      <c r="AO249" s="339"/>
      <c r="AP249" s="339"/>
      <c r="AQ249" s="339"/>
      <c r="AR249" s="340"/>
      <c r="AS249" s="48"/>
      <c r="AT249" s="41"/>
      <c r="AU249" s="41"/>
      <c r="AV249" s="161" t="s">
        <v>717</v>
      </c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</row>
    <row r="250" spans="1:59" x14ac:dyDescent="0.2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140" t="s">
        <v>548</v>
      </c>
      <c r="AH250" s="139"/>
      <c r="AI250" s="139"/>
      <c r="AJ250" s="139"/>
      <c r="AK250" s="141"/>
      <c r="AL250" s="139"/>
      <c r="AM250" s="139"/>
      <c r="AN250" s="139"/>
      <c r="AO250" s="139"/>
      <c r="AP250" s="139"/>
      <c r="AQ250" s="139"/>
      <c r="AR250" s="142"/>
      <c r="AS250" s="48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</row>
    <row r="251" spans="1:59" x14ac:dyDescent="0.2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62" t="s">
        <v>561</v>
      </c>
      <c r="AH251" s="64"/>
      <c r="AI251" s="64"/>
      <c r="AJ251" s="64"/>
      <c r="AK251" s="63"/>
      <c r="AL251" s="64"/>
      <c r="AM251" s="64"/>
      <c r="AN251" s="64"/>
      <c r="AO251" s="64"/>
      <c r="AP251" s="64"/>
      <c r="AQ251" s="64"/>
      <c r="AR251" s="65"/>
      <c r="AS251" s="48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</row>
    <row r="252" spans="1:59" x14ac:dyDescent="0.2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9"/>
      <c r="AL252" s="148"/>
      <c r="AM252" s="148"/>
      <c r="AN252" s="148"/>
      <c r="AO252" s="148"/>
      <c r="AP252" s="148"/>
      <c r="AQ252" s="148"/>
      <c r="AR252" s="148"/>
      <c r="AS252" s="48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</row>
    <row r="253" spans="1:59" ht="15" customHeight="1" x14ac:dyDescent="0.25">
      <c r="A253" s="41"/>
      <c r="B253" s="41"/>
      <c r="C253" s="41"/>
      <c r="D253" s="41"/>
      <c r="E253" s="138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270"/>
      <c r="AF253" s="271" t="s">
        <v>626</v>
      </c>
      <c r="AG253" s="406" t="s">
        <v>715</v>
      </c>
      <c r="AH253" s="406"/>
      <c r="AI253" s="406"/>
      <c r="AJ253" s="406"/>
      <c r="AK253" s="406"/>
      <c r="AL253" s="406"/>
      <c r="AM253" s="406" t="s">
        <v>716</v>
      </c>
      <c r="AN253" s="406"/>
      <c r="AO253" s="406"/>
      <c r="AP253" s="406"/>
      <c r="AQ253" s="406"/>
      <c r="AR253" s="406"/>
      <c r="AS253" s="48"/>
      <c r="AT253" s="41"/>
      <c r="AU253" s="41"/>
      <c r="AV253" s="161" t="s">
        <v>719</v>
      </c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</row>
    <row r="254" spans="1:59" x14ac:dyDescent="0.25">
      <c r="A254" s="41"/>
      <c r="B254" s="41"/>
      <c r="C254" s="41"/>
      <c r="D254" s="41"/>
      <c r="E254" s="138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140" t="s">
        <v>551</v>
      </c>
      <c r="AH254" s="139"/>
      <c r="AI254" s="139"/>
      <c r="AJ254" s="139"/>
      <c r="AK254" s="141"/>
      <c r="AL254" s="139"/>
      <c r="AM254" s="139"/>
      <c r="AN254" s="139"/>
      <c r="AO254" s="139"/>
      <c r="AP254" s="139"/>
      <c r="AQ254" s="139"/>
      <c r="AR254" s="142"/>
      <c r="AS254" s="48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</row>
    <row r="255" spans="1:59" x14ac:dyDescent="0.25">
      <c r="A255" s="41"/>
      <c r="B255" s="41"/>
      <c r="C255" s="41"/>
      <c r="D255" s="41"/>
      <c r="E255" s="138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62" t="s">
        <v>549</v>
      </c>
      <c r="AH255" s="64"/>
      <c r="AI255" s="64"/>
      <c r="AJ255" s="64"/>
      <c r="AK255" s="63"/>
      <c r="AL255" s="64"/>
      <c r="AM255" s="64"/>
      <c r="AN255" s="64"/>
      <c r="AO255" s="64"/>
      <c r="AP255" s="64"/>
      <c r="AQ255" s="64"/>
      <c r="AR255" s="65"/>
      <c r="AS255" s="48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</row>
    <row r="256" spans="1:59" x14ac:dyDescent="0.25">
      <c r="A256" s="41"/>
      <c r="B256" s="41"/>
      <c r="C256" s="41"/>
      <c r="D256" s="41"/>
      <c r="E256" s="138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62" t="s">
        <v>552</v>
      </c>
      <c r="AH256" s="64"/>
      <c r="AI256" s="64"/>
      <c r="AJ256" s="64"/>
      <c r="AK256" s="63"/>
      <c r="AL256" s="64"/>
      <c r="AM256" s="64"/>
      <c r="AN256" s="64"/>
      <c r="AO256" s="64"/>
      <c r="AP256" s="64"/>
      <c r="AQ256" s="64"/>
      <c r="AR256" s="65"/>
      <c r="AS256" s="48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</row>
    <row r="257" spans="1:59" ht="15" customHeight="1" x14ac:dyDescent="0.25">
      <c r="A257" s="41"/>
      <c r="B257" s="41"/>
      <c r="C257" s="41"/>
      <c r="D257" s="41"/>
      <c r="E257" s="138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9"/>
      <c r="AL257" s="148"/>
      <c r="AM257" s="148"/>
      <c r="AN257" s="148"/>
      <c r="AO257" s="148"/>
      <c r="AP257" s="148"/>
      <c r="AQ257" s="148"/>
      <c r="AR257" s="148"/>
      <c r="AS257" s="48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</row>
    <row r="258" spans="1:59" x14ac:dyDescent="0.25">
      <c r="A258" s="41"/>
      <c r="B258" s="41"/>
      <c r="C258" s="41"/>
      <c r="D258" s="41"/>
      <c r="E258" s="138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270"/>
      <c r="AF258" s="271" t="s">
        <v>627</v>
      </c>
      <c r="AG258" s="406" t="s">
        <v>713</v>
      </c>
      <c r="AH258" s="406"/>
      <c r="AI258" s="406"/>
      <c r="AJ258" s="406"/>
      <c r="AK258" s="406"/>
      <c r="AL258" s="406"/>
      <c r="AM258" s="406" t="s">
        <v>714</v>
      </c>
      <c r="AN258" s="406"/>
      <c r="AO258" s="406"/>
      <c r="AP258" s="406"/>
      <c r="AQ258" s="406"/>
      <c r="AR258" s="406"/>
      <c r="AS258" s="48"/>
      <c r="AT258" s="41"/>
      <c r="AU258" s="41"/>
      <c r="AV258" s="161" t="s">
        <v>719</v>
      </c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</row>
    <row r="259" spans="1:59" x14ac:dyDescent="0.25">
      <c r="A259" s="41"/>
      <c r="B259" s="41"/>
      <c r="C259" s="41"/>
      <c r="D259" s="41"/>
      <c r="E259" s="138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140" t="s">
        <v>550</v>
      </c>
      <c r="AH259" s="139"/>
      <c r="AI259" s="139"/>
      <c r="AJ259" s="139"/>
      <c r="AK259" s="141"/>
      <c r="AL259" s="139"/>
      <c r="AM259" s="139"/>
      <c r="AN259" s="139"/>
      <c r="AO259" s="139"/>
      <c r="AP259" s="139"/>
      <c r="AQ259" s="139"/>
      <c r="AR259" s="142"/>
      <c r="AS259" s="48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</row>
    <row r="260" spans="1:59" x14ac:dyDescent="0.25">
      <c r="A260" s="41"/>
      <c r="B260" s="41"/>
      <c r="C260" s="41"/>
      <c r="D260" s="41"/>
      <c r="E260" s="138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62" t="s">
        <v>553</v>
      </c>
      <c r="AH260" s="64"/>
      <c r="AI260" s="64"/>
      <c r="AJ260" s="64"/>
      <c r="AK260" s="63"/>
      <c r="AL260" s="64"/>
      <c r="AM260" s="64"/>
      <c r="AN260" s="64"/>
      <c r="AO260" s="64"/>
      <c r="AP260" s="64"/>
      <c r="AQ260" s="64"/>
      <c r="AR260" s="65"/>
      <c r="AS260" s="48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</row>
    <row r="261" spans="1:59" x14ac:dyDescent="0.25">
      <c r="A261" s="41"/>
      <c r="B261" s="41"/>
      <c r="C261" s="41"/>
      <c r="D261" s="41"/>
      <c r="E261" s="49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62" t="s">
        <v>554</v>
      </c>
      <c r="AH261" s="64"/>
      <c r="AI261" s="64"/>
      <c r="AJ261" s="64"/>
      <c r="AK261" s="63"/>
      <c r="AL261" s="64"/>
      <c r="AM261" s="64"/>
      <c r="AN261" s="64"/>
      <c r="AO261" s="64"/>
      <c r="AP261" s="64"/>
      <c r="AQ261" s="64"/>
      <c r="AR261" s="65"/>
      <c r="AS261" s="48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</row>
    <row r="262" spans="1:59" ht="15" customHeight="1" x14ac:dyDescent="0.25">
      <c r="A262" s="41"/>
      <c r="B262" s="41"/>
      <c r="C262" s="41"/>
      <c r="D262" s="41"/>
      <c r="E262" s="138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66"/>
      <c r="AS262" s="48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</row>
    <row r="263" spans="1:59" ht="15" customHeight="1" x14ac:dyDescent="0.25">
      <c r="A263" s="41"/>
      <c r="B263" s="41"/>
      <c r="C263" s="41"/>
      <c r="D263" s="41"/>
      <c r="E263" s="138"/>
      <c r="F263" s="41"/>
      <c r="G263" s="41"/>
      <c r="H263" s="41"/>
      <c r="I263" s="41"/>
      <c r="J263" s="41"/>
      <c r="K263" s="41"/>
      <c r="L263" s="194" t="s">
        <v>588</v>
      </c>
      <c r="M263" s="41" t="s">
        <v>503</v>
      </c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66"/>
      <c r="AS263" s="48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</row>
    <row r="264" spans="1:59" ht="15" customHeight="1" x14ac:dyDescent="0.25">
      <c r="A264" s="41"/>
      <c r="B264" s="41"/>
      <c r="C264" s="41"/>
      <c r="D264" s="41"/>
      <c r="E264" s="138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66"/>
      <c r="AS264" s="48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</row>
    <row r="265" spans="1:59" x14ac:dyDescent="0.25">
      <c r="A265" s="41"/>
      <c r="B265" s="41"/>
      <c r="C265" s="41"/>
      <c r="D265" s="41"/>
      <c r="E265" s="138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66"/>
      <c r="AS265" s="48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</row>
    <row r="266" spans="1:59" ht="15.75" x14ac:dyDescent="0.25">
      <c r="A266" s="58" t="s">
        <v>317</v>
      </c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  <c r="AQ266" s="59"/>
      <c r="AR266" s="59"/>
      <c r="AS266" s="59"/>
      <c r="AT266" s="59"/>
      <c r="AU266" s="59"/>
      <c r="AV266" s="59"/>
      <c r="AW266" s="59"/>
      <c r="AX266" s="59"/>
      <c r="AY266" s="59"/>
      <c r="AZ266" s="59"/>
      <c r="BA266" s="59"/>
      <c r="BB266" s="59"/>
      <c r="BC266" s="59"/>
      <c r="BD266" s="59"/>
      <c r="BE266" s="59"/>
      <c r="BF266" s="59"/>
      <c r="BG266" s="59"/>
    </row>
    <row r="267" spans="1:59" x14ac:dyDescent="0.2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</row>
    <row r="268" spans="1:59" x14ac:dyDescent="0.25">
      <c r="A268" s="67" t="s">
        <v>265</v>
      </c>
      <c r="B268" s="67" t="s">
        <v>10</v>
      </c>
      <c r="C268" s="176" t="s">
        <v>234</v>
      </c>
      <c r="D268" s="41"/>
      <c r="E268" s="174" t="s">
        <v>562</v>
      </c>
      <c r="F268" s="347" t="s">
        <v>221</v>
      </c>
      <c r="G268" s="348"/>
      <c r="H268" s="348"/>
      <c r="I268" s="348"/>
      <c r="J268" s="348"/>
      <c r="K268" s="348"/>
      <c r="L268" s="349"/>
      <c r="M268" s="350" t="s">
        <v>576</v>
      </c>
      <c r="N268" s="351"/>
      <c r="O268" s="360" t="s">
        <v>577</v>
      </c>
      <c r="P268" s="361"/>
      <c r="Q268" s="361"/>
      <c r="R268" s="361"/>
      <c r="S268" s="361"/>
      <c r="T268" s="362"/>
      <c r="U268" s="338" t="s">
        <v>572</v>
      </c>
      <c r="V268" s="339"/>
      <c r="W268" s="339"/>
      <c r="X268" s="339"/>
      <c r="Y268" s="339"/>
      <c r="Z268" s="339"/>
      <c r="AA268" s="339"/>
      <c r="AB268" s="340"/>
      <c r="AC268" s="338" t="s">
        <v>573</v>
      </c>
      <c r="AD268" s="339"/>
      <c r="AE268" s="339"/>
      <c r="AF268" s="339"/>
      <c r="AG268" s="339"/>
      <c r="AH268" s="339"/>
      <c r="AI268" s="339"/>
      <c r="AJ268" s="340"/>
      <c r="AK268" s="338" t="s">
        <v>574</v>
      </c>
      <c r="AL268" s="339"/>
      <c r="AM268" s="339"/>
      <c r="AN268" s="339"/>
      <c r="AO268" s="339"/>
      <c r="AP268" s="339"/>
      <c r="AQ268" s="339"/>
      <c r="AR268" s="340"/>
      <c r="AS268" s="338" t="s">
        <v>575</v>
      </c>
      <c r="AT268" s="339"/>
      <c r="AU268" s="339"/>
      <c r="AV268" s="339"/>
      <c r="AW268" s="339"/>
      <c r="AX268" s="339"/>
      <c r="AY268" s="339"/>
      <c r="AZ268" s="340"/>
      <c r="BA268" s="41"/>
      <c r="BB268" s="41"/>
      <c r="BC268" s="41"/>
      <c r="BD268" s="41"/>
      <c r="BE268" s="41"/>
      <c r="BF268" s="41"/>
      <c r="BG268" s="41"/>
    </row>
    <row r="269" spans="1:59" x14ac:dyDescent="0.25">
      <c r="A269" s="41"/>
      <c r="B269" s="41"/>
      <c r="C269" s="41"/>
      <c r="D269" s="41"/>
      <c r="E269" s="154">
        <v>47</v>
      </c>
      <c r="F269" s="44">
        <v>46</v>
      </c>
      <c r="G269" s="45"/>
      <c r="H269" s="45"/>
      <c r="I269" s="45"/>
      <c r="J269" s="45"/>
      <c r="K269" s="45"/>
      <c r="L269" s="46">
        <v>40</v>
      </c>
      <c r="M269" s="44">
        <v>39</v>
      </c>
      <c r="N269" s="46">
        <v>38</v>
      </c>
      <c r="O269" s="56">
        <v>37</v>
      </c>
      <c r="P269" s="55"/>
      <c r="Q269" s="55"/>
      <c r="R269" s="55"/>
      <c r="S269" s="55"/>
      <c r="T269" s="57">
        <v>32</v>
      </c>
      <c r="U269" s="55">
        <v>31</v>
      </c>
      <c r="V269" s="55"/>
      <c r="W269" s="55"/>
      <c r="X269" s="55"/>
      <c r="Y269" s="55"/>
      <c r="Z269" s="55"/>
      <c r="AA269" s="55"/>
      <c r="AB269" s="57">
        <v>24</v>
      </c>
      <c r="AC269" s="55">
        <v>23</v>
      </c>
      <c r="AD269" s="55"/>
      <c r="AE269" s="55"/>
      <c r="AF269" s="55"/>
      <c r="AG269" s="55"/>
      <c r="AH269" s="55"/>
      <c r="AI269" s="55"/>
      <c r="AJ269" s="57">
        <v>16</v>
      </c>
      <c r="AK269" s="55">
        <v>15</v>
      </c>
      <c r="AL269" s="55"/>
      <c r="AM269" s="55"/>
      <c r="AN269" s="55"/>
      <c r="AO269" s="55"/>
      <c r="AP269" s="55"/>
      <c r="AQ269" s="55"/>
      <c r="AR269" s="57">
        <v>8</v>
      </c>
      <c r="AS269" s="55">
        <v>7</v>
      </c>
      <c r="AT269" s="55"/>
      <c r="AU269" s="55"/>
      <c r="AV269" s="55"/>
      <c r="AW269" s="55"/>
      <c r="AX269" s="55"/>
      <c r="AY269" s="55"/>
      <c r="AZ269" s="57">
        <v>0</v>
      </c>
      <c r="BA269" s="41"/>
      <c r="BB269" s="41"/>
      <c r="BC269" s="41"/>
      <c r="BD269" s="41"/>
      <c r="BE269" s="41"/>
      <c r="BF269" s="41"/>
      <c r="BG269" s="41"/>
    </row>
    <row r="270" spans="1:59" x14ac:dyDescent="0.25">
      <c r="A270" s="41"/>
      <c r="B270" s="41"/>
      <c r="C270" s="41"/>
      <c r="D270" s="41"/>
      <c r="E270" s="191" t="s">
        <v>563</v>
      </c>
      <c r="F270" s="341" t="s">
        <v>592</v>
      </c>
      <c r="G270" s="342"/>
      <c r="H270" s="342"/>
      <c r="I270" s="342"/>
      <c r="J270" s="342"/>
      <c r="K270" s="342"/>
      <c r="L270" s="343"/>
      <c r="M270" s="341" t="s">
        <v>593</v>
      </c>
      <c r="N270" s="343"/>
      <c r="O270" s="341" t="s">
        <v>594</v>
      </c>
      <c r="P270" s="342"/>
      <c r="Q270" s="342"/>
      <c r="R270" s="342"/>
      <c r="S270" s="342"/>
      <c r="T270" s="343"/>
      <c r="U270" s="341" t="s">
        <v>595</v>
      </c>
      <c r="V270" s="342"/>
      <c r="W270" s="342"/>
      <c r="X270" s="342"/>
      <c r="Y270" s="342"/>
      <c r="Z270" s="342"/>
      <c r="AA270" s="342"/>
      <c r="AB270" s="343"/>
      <c r="AC270" s="341" t="s">
        <v>595</v>
      </c>
      <c r="AD270" s="342"/>
      <c r="AE270" s="342"/>
      <c r="AF270" s="342"/>
      <c r="AG270" s="342"/>
      <c r="AH270" s="342"/>
      <c r="AI270" s="342"/>
      <c r="AJ270" s="343"/>
      <c r="AK270" s="341" t="s">
        <v>595</v>
      </c>
      <c r="AL270" s="342"/>
      <c r="AM270" s="342"/>
      <c r="AN270" s="342"/>
      <c r="AO270" s="342"/>
      <c r="AP270" s="342"/>
      <c r="AQ270" s="342"/>
      <c r="AR270" s="343"/>
      <c r="AS270" s="341" t="s">
        <v>595</v>
      </c>
      <c r="AT270" s="342"/>
      <c r="AU270" s="342"/>
      <c r="AV270" s="342"/>
      <c r="AW270" s="342"/>
      <c r="AX270" s="342"/>
      <c r="AY270" s="342"/>
      <c r="AZ270" s="343"/>
      <c r="BA270" s="41"/>
      <c r="BB270" s="41"/>
      <c r="BC270" s="41"/>
      <c r="BD270" s="41"/>
      <c r="BE270" s="41"/>
      <c r="BF270" s="41"/>
      <c r="BG270" s="41"/>
    </row>
    <row r="271" spans="1:59" x14ac:dyDescent="0.25">
      <c r="A271" s="41"/>
      <c r="B271" s="41"/>
      <c r="C271" s="41"/>
      <c r="D271" s="41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</row>
    <row r="272" spans="1:59" x14ac:dyDescent="0.25">
      <c r="A272" s="41"/>
      <c r="B272" s="41"/>
      <c r="C272" s="41"/>
      <c r="D272" s="41"/>
      <c r="E272" s="158">
        <v>0</v>
      </c>
      <c r="F272" s="363" t="s">
        <v>569</v>
      </c>
      <c r="G272" s="364"/>
      <c r="H272" s="364"/>
      <c r="I272" s="364"/>
      <c r="J272" s="364"/>
      <c r="K272" s="364"/>
      <c r="L272" s="365"/>
      <c r="M272" s="366" t="s">
        <v>234</v>
      </c>
      <c r="N272" s="367"/>
      <c r="O272" s="157" t="s">
        <v>568</v>
      </c>
      <c r="P272" s="49" t="s">
        <v>645</v>
      </c>
      <c r="Q272" s="148"/>
      <c r="R272" s="148"/>
      <c r="S272" s="148"/>
      <c r="T272" s="148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</row>
    <row r="273" spans="1:59" x14ac:dyDescent="0.25">
      <c r="A273" s="41"/>
      <c r="B273" s="41"/>
      <c r="C273" s="41"/>
      <c r="D273" s="194" t="s">
        <v>588</v>
      </c>
      <c r="E273" s="268">
        <v>1</v>
      </c>
      <c r="F273" s="344" t="s">
        <v>570</v>
      </c>
      <c r="G273" s="345"/>
      <c r="H273" s="345"/>
      <c r="I273" s="345"/>
      <c r="J273" s="345"/>
      <c r="K273" s="345"/>
      <c r="L273" s="346"/>
      <c r="M273" s="344" t="s">
        <v>233</v>
      </c>
      <c r="N273" s="345"/>
      <c r="O273" s="206" t="s">
        <v>568</v>
      </c>
      <c r="P273" s="207" t="s">
        <v>591</v>
      </c>
      <c r="Q273" s="148"/>
      <c r="R273" s="148"/>
      <c r="S273" s="148"/>
      <c r="T273" s="148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</row>
    <row r="274" spans="1:59" x14ac:dyDescent="0.25">
      <c r="A274" s="41"/>
      <c r="B274" s="41"/>
      <c r="C274" s="41"/>
      <c r="D274" s="41"/>
      <c r="E274" s="158">
        <v>0</v>
      </c>
      <c r="F274" s="363" t="s">
        <v>570</v>
      </c>
      <c r="G274" s="364"/>
      <c r="H274" s="364"/>
      <c r="I274" s="364"/>
      <c r="J274" s="364"/>
      <c r="K274" s="364"/>
      <c r="L274" s="365"/>
      <c r="M274" s="366" t="s">
        <v>234</v>
      </c>
      <c r="N274" s="367"/>
      <c r="O274" s="157" t="s">
        <v>568</v>
      </c>
      <c r="P274" s="49" t="s">
        <v>646</v>
      </c>
      <c r="Q274" s="148"/>
      <c r="R274" s="148"/>
      <c r="S274" s="148"/>
      <c r="T274" s="148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</row>
    <row r="275" spans="1:59" x14ac:dyDescent="0.25">
      <c r="A275" s="41"/>
      <c r="B275" s="41"/>
      <c r="C275" s="41"/>
      <c r="D275" s="194" t="s">
        <v>588</v>
      </c>
      <c r="E275" s="268">
        <v>1</v>
      </c>
      <c r="F275" s="344" t="s">
        <v>570</v>
      </c>
      <c r="G275" s="345"/>
      <c r="H275" s="345"/>
      <c r="I275" s="345"/>
      <c r="J275" s="345"/>
      <c r="K275" s="345"/>
      <c r="L275" s="346"/>
      <c r="M275" s="344" t="s">
        <v>233</v>
      </c>
      <c r="N275" s="345"/>
      <c r="O275" s="206" t="s">
        <v>568</v>
      </c>
      <c r="P275" s="207" t="s">
        <v>591</v>
      </c>
      <c r="Q275" s="148"/>
      <c r="R275" s="148"/>
      <c r="S275" s="148"/>
      <c r="T275" s="148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</row>
    <row r="276" spans="1:59" x14ac:dyDescent="0.2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157"/>
      <c r="P276" s="49"/>
      <c r="Q276" s="148"/>
      <c r="R276" s="148"/>
      <c r="S276" s="148"/>
      <c r="T276" s="148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</row>
    <row r="277" spans="1:59" x14ac:dyDescent="0.25">
      <c r="A277" s="394" t="s">
        <v>727</v>
      </c>
      <c r="B277" s="394"/>
      <c r="C277" s="41"/>
      <c r="D277" s="41"/>
      <c r="E277" s="158">
        <v>0</v>
      </c>
      <c r="F277" s="41"/>
      <c r="G277" s="41"/>
      <c r="H277" s="41"/>
      <c r="I277" s="41"/>
      <c r="J277" s="41"/>
      <c r="K277" s="41"/>
      <c r="L277" s="41"/>
      <c r="M277" s="270"/>
      <c r="N277" s="271" t="s">
        <v>579</v>
      </c>
      <c r="O277" s="175">
        <v>0</v>
      </c>
      <c r="P277" s="175">
        <v>0</v>
      </c>
      <c r="Q277" s="175">
        <v>0</v>
      </c>
      <c r="R277" s="175">
        <v>0</v>
      </c>
      <c r="S277" s="175">
        <v>0</v>
      </c>
      <c r="T277" s="175">
        <v>0</v>
      </c>
      <c r="U277" s="332" t="str">
        <f>Parameters!D$94&amp;"_"&amp;Parameters!E95</f>
        <v>INT_RESISTOR_START_VAL</v>
      </c>
      <c r="V277" s="333"/>
      <c r="W277" s="333"/>
      <c r="X277" s="333"/>
      <c r="Y277" s="333"/>
      <c r="Z277" s="333"/>
      <c r="AA277" s="333"/>
      <c r="AB277" s="333"/>
      <c r="AC277" s="333"/>
      <c r="AD277" s="333"/>
      <c r="AE277" s="333"/>
      <c r="AF277" s="333"/>
      <c r="AG277" s="333"/>
      <c r="AH277" s="333"/>
      <c r="AI277" s="333"/>
      <c r="AJ277" s="333"/>
      <c r="AK277" s="333"/>
      <c r="AL277" s="333"/>
      <c r="AM277" s="333"/>
      <c r="AN277" s="333"/>
      <c r="AO277" s="333"/>
      <c r="AP277" s="333"/>
      <c r="AQ277" s="333"/>
      <c r="AR277" s="333"/>
      <c r="AS277" s="333"/>
      <c r="AT277" s="333"/>
      <c r="AU277" s="333"/>
      <c r="AV277" s="333"/>
      <c r="AW277" s="333"/>
      <c r="AX277" s="333"/>
      <c r="AY277" s="333"/>
      <c r="AZ277" s="334"/>
      <c r="BA277" s="160"/>
      <c r="BB277" s="161" t="s">
        <v>696</v>
      </c>
      <c r="BC277" s="41"/>
      <c r="BD277" s="41"/>
      <c r="BE277" s="41"/>
      <c r="BF277" s="41"/>
      <c r="BG277" s="41"/>
    </row>
    <row r="278" spans="1:59" x14ac:dyDescent="0.25">
      <c r="A278" s="41"/>
      <c r="B278" s="41"/>
      <c r="C278" s="41"/>
      <c r="D278" s="41"/>
      <c r="E278" s="158">
        <v>0</v>
      </c>
      <c r="F278" s="41"/>
      <c r="G278" s="41"/>
      <c r="H278" s="41"/>
      <c r="I278" s="41"/>
      <c r="J278" s="41"/>
      <c r="K278" s="41"/>
      <c r="L278" s="41"/>
      <c r="M278" s="270"/>
      <c r="N278" s="271" t="s">
        <v>580</v>
      </c>
      <c r="O278" s="175">
        <v>0</v>
      </c>
      <c r="P278" s="175">
        <v>0</v>
      </c>
      <c r="Q278" s="175">
        <v>0</v>
      </c>
      <c r="R278" s="175">
        <v>0</v>
      </c>
      <c r="S278" s="175">
        <v>0</v>
      </c>
      <c r="T278" s="175">
        <v>1</v>
      </c>
      <c r="U278" s="332" t="str">
        <f>Parameters!D$94&amp;"_"&amp;Parameters!E96</f>
        <v>INT_RESISTOR_CURRENT_VAL</v>
      </c>
      <c r="V278" s="333"/>
      <c r="W278" s="333"/>
      <c r="X278" s="333"/>
      <c r="Y278" s="333"/>
      <c r="Z278" s="333"/>
      <c r="AA278" s="333"/>
      <c r="AB278" s="333"/>
      <c r="AC278" s="333"/>
      <c r="AD278" s="333"/>
      <c r="AE278" s="333"/>
      <c r="AF278" s="333"/>
      <c r="AG278" s="333"/>
      <c r="AH278" s="333"/>
      <c r="AI278" s="333"/>
      <c r="AJ278" s="333"/>
      <c r="AK278" s="333"/>
      <c r="AL278" s="333"/>
      <c r="AM278" s="333"/>
      <c r="AN278" s="333"/>
      <c r="AO278" s="333"/>
      <c r="AP278" s="333"/>
      <c r="AQ278" s="333"/>
      <c r="AR278" s="333"/>
      <c r="AS278" s="333"/>
      <c r="AT278" s="333"/>
      <c r="AU278" s="333"/>
      <c r="AV278" s="333"/>
      <c r="AW278" s="333"/>
      <c r="AX278" s="333"/>
      <c r="AY278" s="333"/>
      <c r="AZ278" s="334"/>
      <c r="BA278" s="160"/>
      <c r="BB278" s="161" t="s">
        <v>696</v>
      </c>
      <c r="BC278" s="41"/>
      <c r="BD278" s="41"/>
      <c r="BE278" s="41"/>
      <c r="BF278" s="41"/>
      <c r="BG278" s="41"/>
    </row>
    <row r="279" spans="1:59" x14ac:dyDescent="0.25">
      <c r="A279" s="41"/>
      <c r="B279" s="41"/>
      <c r="C279" s="41"/>
      <c r="D279" s="41"/>
      <c r="E279" s="158">
        <v>0</v>
      </c>
      <c r="F279" s="41"/>
      <c r="G279" s="41"/>
      <c r="H279" s="41"/>
      <c r="I279" s="41"/>
      <c r="J279" s="41"/>
      <c r="K279" s="41"/>
      <c r="L279" s="41"/>
      <c r="M279" s="270"/>
      <c r="N279" s="271" t="s">
        <v>581</v>
      </c>
      <c r="O279" s="175">
        <v>0</v>
      </c>
      <c r="P279" s="175">
        <v>0</v>
      </c>
      <c r="Q279" s="175">
        <v>0</v>
      </c>
      <c r="R279" s="175">
        <v>0</v>
      </c>
      <c r="S279" s="175">
        <v>1</v>
      </c>
      <c r="T279" s="175">
        <v>0</v>
      </c>
      <c r="U279" s="332" t="str">
        <f>Parameters!D$94&amp;"_"&amp;Parameters!E97</f>
        <v>INT_RESISTOR_AVG_VAL</v>
      </c>
      <c r="V279" s="333"/>
      <c r="W279" s="333"/>
      <c r="X279" s="333"/>
      <c r="Y279" s="333"/>
      <c r="Z279" s="333"/>
      <c r="AA279" s="333"/>
      <c r="AB279" s="333"/>
      <c r="AC279" s="333"/>
      <c r="AD279" s="333"/>
      <c r="AE279" s="333"/>
      <c r="AF279" s="333"/>
      <c r="AG279" s="333"/>
      <c r="AH279" s="333"/>
      <c r="AI279" s="333"/>
      <c r="AJ279" s="333"/>
      <c r="AK279" s="333"/>
      <c r="AL279" s="333"/>
      <c r="AM279" s="333"/>
      <c r="AN279" s="333"/>
      <c r="AO279" s="333"/>
      <c r="AP279" s="333"/>
      <c r="AQ279" s="333"/>
      <c r="AR279" s="333"/>
      <c r="AS279" s="333"/>
      <c r="AT279" s="333"/>
      <c r="AU279" s="333"/>
      <c r="AV279" s="333"/>
      <c r="AW279" s="333"/>
      <c r="AX279" s="333"/>
      <c r="AY279" s="333"/>
      <c r="AZ279" s="334"/>
      <c r="BA279" s="160"/>
      <c r="BB279" s="161" t="s">
        <v>696</v>
      </c>
      <c r="BC279" s="41"/>
      <c r="BD279" s="41"/>
      <c r="BE279" s="41"/>
      <c r="BF279" s="41"/>
      <c r="BG279" s="41"/>
    </row>
    <row r="280" spans="1:59" x14ac:dyDescent="0.25">
      <c r="A280" s="41"/>
      <c r="B280" s="41"/>
      <c r="C280" s="41"/>
      <c r="D280" s="41"/>
      <c r="E280" s="158">
        <v>0</v>
      </c>
      <c r="F280" s="41"/>
      <c r="G280" s="41"/>
      <c r="H280" s="41"/>
      <c r="I280" s="41"/>
      <c r="J280" s="41"/>
      <c r="K280" s="41"/>
      <c r="L280" s="41"/>
      <c r="M280" s="270"/>
      <c r="N280" s="271" t="s">
        <v>582</v>
      </c>
      <c r="O280" s="175">
        <v>0</v>
      </c>
      <c r="P280" s="175">
        <v>0</v>
      </c>
      <c r="Q280" s="175">
        <v>0</v>
      </c>
      <c r="R280" s="175">
        <v>0</v>
      </c>
      <c r="S280" s="175">
        <v>1</v>
      </c>
      <c r="T280" s="175">
        <v>1</v>
      </c>
      <c r="U280" s="332" t="str">
        <f>Parameters!D$99&amp;"_"&amp;Parameters!E100</f>
        <v>CELL_U_MIN</v>
      </c>
      <c r="V280" s="333"/>
      <c r="W280" s="333"/>
      <c r="X280" s="333"/>
      <c r="Y280" s="333"/>
      <c r="Z280" s="333"/>
      <c r="AA280" s="333"/>
      <c r="AB280" s="333"/>
      <c r="AC280" s="333"/>
      <c r="AD280" s="333"/>
      <c r="AE280" s="333"/>
      <c r="AF280" s="333"/>
      <c r="AG280" s="333"/>
      <c r="AH280" s="333"/>
      <c r="AI280" s="333"/>
      <c r="AJ280" s="333"/>
      <c r="AK280" s="333"/>
      <c r="AL280" s="333"/>
      <c r="AM280" s="333"/>
      <c r="AN280" s="333"/>
      <c r="AO280" s="333"/>
      <c r="AP280" s="333"/>
      <c r="AQ280" s="333"/>
      <c r="AR280" s="333"/>
      <c r="AS280" s="333"/>
      <c r="AT280" s="333"/>
      <c r="AU280" s="333"/>
      <c r="AV280" s="333"/>
      <c r="AW280" s="333"/>
      <c r="AX280" s="333"/>
      <c r="AY280" s="333"/>
      <c r="AZ280" s="334"/>
      <c r="BA280" s="160"/>
      <c r="BB280" s="161" t="s">
        <v>696</v>
      </c>
      <c r="BC280" s="41"/>
      <c r="BD280" s="41"/>
      <c r="BE280" s="41"/>
      <c r="BF280" s="41"/>
      <c r="BG280" s="41"/>
    </row>
    <row r="281" spans="1:59" x14ac:dyDescent="0.25">
      <c r="A281" s="41"/>
      <c r="B281" s="41"/>
      <c r="C281" s="41"/>
      <c r="D281" s="41"/>
      <c r="E281" s="158">
        <v>0</v>
      </c>
      <c r="F281" s="41"/>
      <c r="G281" s="41"/>
      <c r="H281" s="41"/>
      <c r="I281" s="41"/>
      <c r="J281" s="41"/>
      <c r="K281" s="41"/>
      <c r="L281" s="41"/>
      <c r="M281" s="270"/>
      <c r="N281" s="271" t="s">
        <v>624</v>
      </c>
      <c r="O281" s="175">
        <v>0</v>
      </c>
      <c r="P281" s="175">
        <v>0</v>
      </c>
      <c r="Q281" s="175">
        <v>0</v>
      </c>
      <c r="R281" s="175">
        <v>1</v>
      </c>
      <c r="S281" s="175">
        <v>0</v>
      </c>
      <c r="T281" s="175">
        <v>0</v>
      </c>
      <c r="U281" s="332" t="str">
        <f>Parameters!D$99&amp;"_"&amp;Parameters!E101</f>
        <v>CELL_U_MAX</v>
      </c>
      <c r="V281" s="333"/>
      <c r="W281" s="333"/>
      <c r="X281" s="333"/>
      <c r="Y281" s="333"/>
      <c r="Z281" s="333"/>
      <c r="AA281" s="333"/>
      <c r="AB281" s="333"/>
      <c r="AC281" s="333"/>
      <c r="AD281" s="333"/>
      <c r="AE281" s="333"/>
      <c r="AF281" s="333"/>
      <c r="AG281" s="333"/>
      <c r="AH281" s="333"/>
      <c r="AI281" s="333"/>
      <c r="AJ281" s="333"/>
      <c r="AK281" s="333"/>
      <c r="AL281" s="333"/>
      <c r="AM281" s="333"/>
      <c r="AN281" s="333"/>
      <c r="AO281" s="333"/>
      <c r="AP281" s="333"/>
      <c r="AQ281" s="333"/>
      <c r="AR281" s="333"/>
      <c r="AS281" s="333"/>
      <c r="AT281" s="333"/>
      <c r="AU281" s="333"/>
      <c r="AV281" s="333"/>
      <c r="AW281" s="333"/>
      <c r="AX281" s="333"/>
      <c r="AY281" s="333"/>
      <c r="AZ281" s="334"/>
      <c r="BA281" s="160"/>
      <c r="BB281" s="161" t="s">
        <v>696</v>
      </c>
      <c r="BC281" s="41"/>
      <c r="BD281" s="41"/>
      <c r="BE281" s="41"/>
      <c r="BF281" s="41"/>
      <c r="BG281" s="41"/>
    </row>
    <row r="282" spans="1:59" x14ac:dyDescent="0.25">
      <c r="A282" s="41"/>
      <c r="B282" s="41"/>
      <c r="C282" s="41"/>
      <c r="D282" s="41"/>
      <c r="E282" s="158">
        <v>0</v>
      </c>
      <c r="F282" s="41"/>
      <c r="G282" s="41"/>
      <c r="H282" s="41"/>
      <c r="I282" s="41"/>
      <c r="J282" s="41"/>
      <c r="K282" s="41"/>
      <c r="L282" s="41"/>
      <c r="M282" s="270"/>
      <c r="N282" s="271" t="s">
        <v>625</v>
      </c>
      <c r="O282" s="175">
        <v>0</v>
      </c>
      <c r="P282" s="175">
        <v>0</v>
      </c>
      <c r="Q282" s="175">
        <v>0</v>
      </c>
      <c r="R282" s="175">
        <v>1</v>
      </c>
      <c r="S282" s="175">
        <v>0</v>
      </c>
      <c r="T282" s="175">
        <v>1</v>
      </c>
      <c r="U282" s="332" t="str">
        <f>Parameters!D$99&amp;"_"&amp;Parameters!E102</f>
        <v>CELL_U_AVG</v>
      </c>
      <c r="V282" s="333"/>
      <c r="W282" s="333"/>
      <c r="X282" s="333"/>
      <c r="Y282" s="333"/>
      <c r="Z282" s="333"/>
      <c r="AA282" s="333"/>
      <c r="AB282" s="333"/>
      <c r="AC282" s="333"/>
      <c r="AD282" s="333"/>
      <c r="AE282" s="333"/>
      <c r="AF282" s="333"/>
      <c r="AG282" s="333"/>
      <c r="AH282" s="333"/>
      <c r="AI282" s="333"/>
      <c r="AJ282" s="333"/>
      <c r="AK282" s="333"/>
      <c r="AL282" s="333"/>
      <c r="AM282" s="333"/>
      <c r="AN282" s="333"/>
      <c r="AO282" s="333"/>
      <c r="AP282" s="333"/>
      <c r="AQ282" s="333"/>
      <c r="AR282" s="333"/>
      <c r="AS282" s="333"/>
      <c r="AT282" s="333"/>
      <c r="AU282" s="333"/>
      <c r="AV282" s="333"/>
      <c r="AW282" s="333"/>
      <c r="AX282" s="333"/>
      <c r="AY282" s="333"/>
      <c r="AZ282" s="334"/>
      <c r="BA282" s="160"/>
      <c r="BB282" s="161" t="s">
        <v>696</v>
      </c>
      <c r="BC282" s="41"/>
      <c r="BD282" s="41"/>
      <c r="BE282" s="41"/>
      <c r="BF282" s="41"/>
      <c r="BG282" s="41"/>
    </row>
    <row r="283" spans="1:59" x14ac:dyDescent="0.25">
      <c r="A283" s="41"/>
      <c r="B283" s="41"/>
      <c r="C283" s="41"/>
      <c r="D283" s="41"/>
      <c r="E283" s="158">
        <v>0</v>
      </c>
      <c r="F283" s="41"/>
      <c r="G283" s="41"/>
      <c r="H283" s="41"/>
      <c r="I283" s="41"/>
      <c r="J283" s="41"/>
      <c r="K283" s="41"/>
      <c r="L283" s="41"/>
      <c r="M283" s="270"/>
      <c r="N283" s="271" t="s">
        <v>626</v>
      </c>
      <c r="O283" s="175">
        <v>0</v>
      </c>
      <c r="P283" s="175">
        <v>0</v>
      </c>
      <c r="Q283" s="175">
        <v>0</v>
      </c>
      <c r="R283" s="175">
        <v>1</v>
      </c>
      <c r="S283" s="175">
        <v>1</v>
      </c>
      <c r="T283" s="175">
        <v>0</v>
      </c>
      <c r="U283" s="332" t="str">
        <f>Parameters!D$99&amp;"_"&amp;Parameters!E103</f>
        <v>CELL_TEMP_MIN</v>
      </c>
      <c r="V283" s="333"/>
      <c r="W283" s="333"/>
      <c r="X283" s="333"/>
      <c r="Y283" s="333"/>
      <c r="Z283" s="333"/>
      <c r="AA283" s="333"/>
      <c r="AB283" s="333"/>
      <c r="AC283" s="333"/>
      <c r="AD283" s="333"/>
      <c r="AE283" s="333"/>
      <c r="AF283" s="333"/>
      <c r="AG283" s="333"/>
      <c r="AH283" s="333"/>
      <c r="AI283" s="333"/>
      <c r="AJ283" s="333"/>
      <c r="AK283" s="333"/>
      <c r="AL283" s="333"/>
      <c r="AM283" s="333"/>
      <c r="AN283" s="333"/>
      <c r="AO283" s="333"/>
      <c r="AP283" s="333"/>
      <c r="AQ283" s="333"/>
      <c r="AR283" s="333"/>
      <c r="AS283" s="333"/>
      <c r="AT283" s="333"/>
      <c r="AU283" s="333"/>
      <c r="AV283" s="333"/>
      <c r="AW283" s="333"/>
      <c r="AX283" s="333"/>
      <c r="AY283" s="333"/>
      <c r="AZ283" s="334"/>
      <c r="BA283" s="160"/>
      <c r="BB283" s="161" t="s">
        <v>696</v>
      </c>
      <c r="BC283" s="41"/>
      <c r="BD283" s="41"/>
      <c r="BE283" s="41"/>
      <c r="BF283" s="41"/>
      <c r="BG283" s="41"/>
    </row>
    <row r="284" spans="1:59" x14ac:dyDescent="0.25">
      <c r="A284" s="41"/>
      <c r="B284" s="41"/>
      <c r="C284" s="41"/>
      <c r="D284" s="41"/>
      <c r="E284" s="158">
        <v>0</v>
      </c>
      <c r="F284" s="41"/>
      <c r="G284" s="41"/>
      <c r="H284" s="41"/>
      <c r="I284" s="41"/>
      <c r="J284" s="41"/>
      <c r="K284" s="41"/>
      <c r="L284" s="41"/>
      <c r="M284" s="270"/>
      <c r="N284" s="271" t="s">
        <v>627</v>
      </c>
      <c r="O284" s="175">
        <v>0</v>
      </c>
      <c r="P284" s="175">
        <v>0</v>
      </c>
      <c r="Q284" s="175">
        <v>0</v>
      </c>
      <c r="R284" s="175">
        <v>1</v>
      </c>
      <c r="S284" s="175">
        <v>1</v>
      </c>
      <c r="T284" s="175">
        <v>1</v>
      </c>
      <c r="U284" s="332" t="str">
        <f>Parameters!D$99&amp;"_"&amp;Parameters!E104</f>
        <v>CELL_TEMP_MAX</v>
      </c>
      <c r="V284" s="333"/>
      <c r="W284" s="333"/>
      <c r="X284" s="333"/>
      <c r="Y284" s="333"/>
      <c r="Z284" s="333"/>
      <c r="AA284" s="333"/>
      <c r="AB284" s="333"/>
      <c r="AC284" s="333"/>
      <c r="AD284" s="333"/>
      <c r="AE284" s="333"/>
      <c r="AF284" s="333"/>
      <c r="AG284" s="333"/>
      <c r="AH284" s="333"/>
      <c r="AI284" s="333"/>
      <c r="AJ284" s="333"/>
      <c r="AK284" s="333"/>
      <c r="AL284" s="333"/>
      <c r="AM284" s="333"/>
      <c r="AN284" s="333"/>
      <c r="AO284" s="333"/>
      <c r="AP284" s="333"/>
      <c r="AQ284" s="333"/>
      <c r="AR284" s="333"/>
      <c r="AS284" s="333"/>
      <c r="AT284" s="333"/>
      <c r="AU284" s="333"/>
      <c r="AV284" s="333"/>
      <c r="AW284" s="333"/>
      <c r="AX284" s="333"/>
      <c r="AY284" s="333"/>
      <c r="AZ284" s="334"/>
      <c r="BA284" s="160"/>
      <c r="BB284" s="161" t="s">
        <v>696</v>
      </c>
      <c r="BC284" s="41"/>
      <c r="BD284" s="41"/>
      <c r="BE284" s="41"/>
      <c r="BF284" s="41"/>
      <c r="BG284" s="41"/>
    </row>
    <row r="285" spans="1:59" x14ac:dyDescent="0.25">
      <c r="A285" s="41"/>
      <c r="B285" s="41"/>
      <c r="C285" s="41"/>
      <c r="D285" s="41"/>
      <c r="E285" s="158">
        <v>0</v>
      </c>
      <c r="F285" s="41"/>
      <c r="G285" s="41"/>
      <c r="H285" s="41"/>
      <c r="I285" s="41"/>
      <c r="J285" s="41"/>
      <c r="K285" s="41"/>
      <c r="L285" s="41"/>
      <c r="M285" s="270"/>
      <c r="N285" s="271" t="s">
        <v>648</v>
      </c>
      <c r="O285" s="175">
        <v>0</v>
      </c>
      <c r="P285" s="175">
        <v>0</v>
      </c>
      <c r="Q285" s="175">
        <v>1</v>
      </c>
      <c r="R285" s="175">
        <v>0</v>
      </c>
      <c r="S285" s="175">
        <v>0</v>
      </c>
      <c r="T285" s="175">
        <v>0</v>
      </c>
      <c r="U285" s="332" t="str">
        <f>Parameters!D$99&amp;"_"&amp;Parameters!E105</f>
        <v>CELL_TEMP_AVG</v>
      </c>
      <c r="V285" s="333"/>
      <c r="W285" s="333"/>
      <c r="X285" s="333"/>
      <c r="Y285" s="333"/>
      <c r="Z285" s="333"/>
      <c r="AA285" s="333"/>
      <c r="AB285" s="333"/>
      <c r="AC285" s="333"/>
      <c r="AD285" s="333"/>
      <c r="AE285" s="333"/>
      <c r="AF285" s="333"/>
      <c r="AG285" s="333"/>
      <c r="AH285" s="333"/>
      <c r="AI285" s="333"/>
      <c r="AJ285" s="333"/>
      <c r="AK285" s="333"/>
      <c r="AL285" s="333"/>
      <c r="AM285" s="333"/>
      <c r="AN285" s="333"/>
      <c r="AO285" s="333"/>
      <c r="AP285" s="333"/>
      <c r="AQ285" s="333"/>
      <c r="AR285" s="333"/>
      <c r="AS285" s="333"/>
      <c r="AT285" s="333"/>
      <c r="AU285" s="333"/>
      <c r="AV285" s="333"/>
      <c r="AW285" s="333"/>
      <c r="AX285" s="333"/>
      <c r="AY285" s="333"/>
      <c r="AZ285" s="334"/>
      <c r="BA285" s="160"/>
      <c r="BB285" s="161" t="s">
        <v>696</v>
      </c>
      <c r="BC285" s="41"/>
      <c r="BD285" s="41"/>
      <c r="BE285" s="41"/>
      <c r="BF285" s="41"/>
      <c r="BG285" s="41"/>
    </row>
    <row r="286" spans="1:59" x14ac:dyDescent="0.25">
      <c r="A286" s="41"/>
      <c r="B286" s="41"/>
      <c r="C286" s="41"/>
      <c r="D286" s="41"/>
      <c r="E286" s="158">
        <v>0</v>
      </c>
      <c r="F286" s="41"/>
      <c r="G286" s="41"/>
      <c r="H286" s="41"/>
      <c r="I286" s="41"/>
      <c r="J286" s="41"/>
      <c r="K286" s="41"/>
      <c r="L286" s="41"/>
      <c r="M286" s="270"/>
      <c r="N286" s="271" t="s">
        <v>649</v>
      </c>
      <c r="O286" s="175">
        <v>0</v>
      </c>
      <c r="P286" s="175">
        <v>0</v>
      </c>
      <c r="Q286" s="175">
        <v>1</v>
      </c>
      <c r="R286" s="175">
        <v>0</v>
      </c>
      <c r="S286" s="175">
        <v>0</v>
      </c>
      <c r="T286" s="175">
        <v>1</v>
      </c>
      <c r="U286" s="332" t="str">
        <f>Parameters!D$107&amp;"_"&amp;Parameters!E108</f>
        <v>RADIO_LOOP_TIME_MIN</v>
      </c>
      <c r="V286" s="333"/>
      <c r="W286" s="333"/>
      <c r="X286" s="333"/>
      <c r="Y286" s="333"/>
      <c r="Z286" s="333"/>
      <c r="AA286" s="333"/>
      <c r="AB286" s="333"/>
      <c r="AC286" s="333"/>
      <c r="AD286" s="333"/>
      <c r="AE286" s="333"/>
      <c r="AF286" s="333"/>
      <c r="AG286" s="333"/>
      <c r="AH286" s="333"/>
      <c r="AI286" s="333"/>
      <c r="AJ286" s="333"/>
      <c r="AK286" s="333"/>
      <c r="AL286" s="333"/>
      <c r="AM286" s="333"/>
      <c r="AN286" s="333"/>
      <c r="AO286" s="333"/>
      <c r="AP286" s="333"/>
      <c r="AQ286" s="333"/>
      <c r="AR286" s="333"/>
      <c r="AS286" s="333"/>
      <c r="AT286" s="333"/>
      <c r="AU286" s="333"/>
      <c r="AV286" s="333"/>
      <c r="AW286" s="333"/>
      <c r="AX286" s="333"/>
      <c r="AY286" s="333"/>
      <c r="AZ286" s="334"/>
      <c r="BA286" s="160"/>
      <c r="BB286" s="161" t="s">
        <v>696</v>
      </c>
      <c r="BC286" s="41"/>
      <c r="BD286" s="41"/>
      <c r="BE286" s="41"/>
      <c r="BF286" s="41"/>
      <c r="BG286" s="41"/>
    </row>
    <row r="287" spans="1:59" x14ac:dyDescent="0.25">
      <c r="A287" s="41"/>
      <c r="B287" s="41"/>
      <c r="C287" s="41"/>
      <c r="D287" s="41"/>
      <c r="E287" s="158">
        <v>0</v>
      </c>
      <c r="F287" s="41"/>
      <c r="G287" s="41"/>
      <c r="H287" s="41"/>
      <c r="I287" s="41"/>
      <c r="J287" s="41"/>
      <c r="K287" s="41"/>
      <c r="L287" s="41"/>
      <c r="M287" s="270"/>
      <c r="N287" s="271" t="s">
        <v>650</v>
      </c>
      <c r="O287" s="175">
        <v>0</v>
      </c>
      <c r="P287" s="175">
        <v>0</v>
      </c>
      <c r="Q287" s="175">
        <v>1</v>
      </c>
      <c r="R287" s="175">
        <v>0</v>
      </c>
      <c r="S287" s="175">
        <v>1</v>
      </c>
      <c r="T287" s="175">
        <v>0</v>
      </c>
      <c r="U287" s="332" t="str">
        <f>Parameters!D$107&amp;"_"&amp;Parameters!E109</f>
        <v>RADIO_LOOP_TIME_MAX</v>
      </c>
      <c r="V287" s="333"/>
      <c r="W287" s="333"/>
      <c r="X287" s="333"/>
      <c r="Y287" s="333"/>
      <c r="Z287" s="333"/>
      <c r="AA287" s="333"/>
      <c r="AB287" s="333"/>
      <c r="AC287" s="333"/>
      <c r="AD287" s="333"/>
      <c r="AE287" s="333"/>
      <c r="AF287" s="333"/>
      <c r="AG287" s="333"/>
      <c r="AH287" s="333"/>
      <c r="AI287" s="333"/>
      <c r="AJ287" s="333"/>
      <c r="AK287" s="333"/>
      <c r="AL287" s="333"/>
      <c r="AM287" s="333"/>
      <c r="AN287" s="333"/>
      <c r="AO287" s="333"/>
      <c r="AP287" s="333"/>
      <c r="AQ287" s="333"/>
      <c r="AR287" s="333"/>
      <c r="AS287" s="333"/>
      <c r="AT287" s="333"/>
      <c r="AU287" s="333"/>
      <c r="AV287" s="333"/>
      <c r="AW287" s="333"/>
      <c r="AX287" s="333"/>
      <c r="AY287" s="333"/>
      <c r="AZ287" s="334"/>
      <c r="BA287" s="160"/>
      <c r="BB287" s="161" t="s">
        <v>696</v>
      </c>
      <c r="BC287" s="41"/>
      <c r="BD287" s="41"/>
      <c r="BE287" s="41"/>
      <c r="BF287" s="41"/>
      <c r="BG287" s="41"/>
    </row>
    <row r="288" spans="1:59" x14ac:dyDescent="0.25">
      <c r="A288" s="41"/>
      <c r="B288" s="41"/>
      <c r="C288" s="41"/>
      <c r="D288" s="41"/>
      <c r="E288" s="158">
        <v>0</v>
      </c>
      <c r="F288" s="41"/>
      <c r="G288" s="41"/>
      <c r="H288" s="41"/>
      <c r="I288" s="41"/>
      <c r="J288" s="41"/>
      <c r="K288" s="41"/>
      <c r="L288" s="41"/>
      <c r="M288" s="270"/>
      <c r="N288" s="271" t="s">
        <v>651</v>
      </c>
      <c r="O288" s="175">
        <v>0</v>
      </c>
      <c r="P288" s="175">
        <v>0</v>
      </c>
      <c r="Q288" s="175">
        <v>1</v>
      </c>
      <c r="R288" s="175">
        <v>0</v>
      </c>
      <c r="S288" s="175">
        <v>1</v>
      </c>
      <c r="T288" s="175">
        <v>1</v>
      </c>
      <c r="U288" s="332" t="str">
        <f>Parameters!D$107&amp;"_"&amp;Parameters!E110</f>
        <v>RADIO_LOOP_TIME_AVG</v>
      </c>
      <c r="V288" s="333"/>
      <c r="W288" s="333"/>
      <c r="X288" s="333"/>
      <c r="Y288" s="333"/>
      <c r="Z288" s="333"/>
      <c r="AA288" s="333"/>
      <c r="AB288" s="333"/>
      <c r="AC288" s="333"/>
      <c r="AD288" s="333"/>
      <c r="AE288" s="333"/>
      <c r="AF288" s="333"/>
      <c r="AG288" s="333"/>
      <c r="AH288" s="333"/>
      <c r="AI288" s="333"/>
      <c r="AJ288" s="333"/>
      <c r="AK288" s="333"/>
      <c r="AL288" s="333"/>
      <c r="AM288" s="333"/>
      <c r="AN288" s="333"/>
      <c r="AO288" s="333"/>
      <c r="AP288" s="333"/>
      <c r="AQ288" s="333"/>
      <c r="AR288" s="333"/>
      <c r="AS288" s="333"/>
      <c r="AT288" s="333"/>
      <c r="AU288" s="333"/>
      <c r="AV288" s="333"/>
      <c r="AW288" s="333"/>
      <c r="AX288" s="333"/>
      <c r="AY288" s="333"/>
      <c r="AZ288" s="334"/>
      <c r="BA288" s="160"/>
      <c r="BB288" s="161" t="s">
        <v>696</v>
      </c>
      <c r="BC288" s="41"/>
      <c r="BD288" s="41"/>
      <c r="BE288" s="41"/>
      <c r="BF288" s="41"/>
      <c r="BG288" s="41"/>
    </row>
    <row r="289" spans="1:59" x14ac:dyDescent="0.25">
      <c r="A289" s="41"/>
      <c r="B289" s="41"/>
      <c r="C289" s="41"/>
      <c r="D289" s="41"/>
      <c r="E289" s="158">
        <v>0</v>
      </c>
      <c r="F289" s="41"/>
      <c r="G289" s="41"/>
      <c r="H289" s="41"/>
      <c r="I289" s="41"/>
      <c r="J289" s="41"/>
      <c r="K289" s="41"/>
      <c r="L289" s="41"/>
      <c r="M289" s="270"/>
      <c r="N289" s="271" t="s">
        <v>652</v>
      </c>
      <c r="O289" s="175">
        <v>0</v>
      </c>
      <c r="P289" s="175">
        <v>0</v>
      </c>
      <c r="Q289" s="175">
        <v>1</v>
      </c>
      <c r="R289" s="175">
        <v>1</v>
      </c>
      <c r="S289" s="175">
        <v>0</v>
      </c>
      <c r="T289" s="175">
        <v>0</v>
      </c>
      <c r="U289" s="332" t="str">
        <f>Parameters!D$107&amp;"_"&amp;Parameters!E111</f>
        <v>RADIO_TX_ERR_RATE</v>
      </c>
      <c r="V289" s="333"/>
      <c r="W289" s="333"/>
      <c r="X289" s="333"/>
      <c r="Y289" s="333"/>
      <c r="Z289" s="333"/>
      <c r="AA289" s="333"/>
      <c r="AB289" s="333"/>
      <c r="AC289" s="333"/>
      <c r="AD289" s="333"/>
      <c r="AE289" s="333"/>
      <c r="AF289" s="333"/>
      <c r="AG289" s="333"/>
      <c r="AH289" s="333"/>
      <c r="AI289" s="333"/>
      <c r="AJ289" s="333"/>
      <c r="AK289" s="333"/>
      <c r="AL289" s="333"/>
      <c r="AM289" s="333"/>
      <c r="AN289" s="333"/>
      <c r="AO289" s="333"/>
      <c r="AP289" s="333"/>
      <c r="AQ289" s="333"/>
      <c r="AR289" s="333"/>
      <c r="AS289" s="333"/>
      <c r="AT289" s="333"/>
      <c r="AU289" s="333"/>
      <c r="AV289" s="333"/>
      <c r="AW289" s="333"/>
      <c r="AX289" s="333"/>
      <c r="AY289" s="333"/>
      <c r="AZ289" s="334"/>
      <c r="BA289" s="41"/>
      <c r="BB289" s="161" t="s">
        <v>696</v>
      </c>
      <c r="BC289" s="41"/>
      <c r="BD289" s="41"/>
      <c r="BE289" s="41"/>
      <c r="BF289" s="41"/>
      <c r="BG289" s="41"/>
    </row>
    <row r="290" spans="1:59" x14ac:dyDescent="0.25">
      <c r="A290" s="41"/>
      <c r="B290" s="41"/>
      <c r="C290" s="41"/>
      <c r="D290" s="41"/>
      <c r="E290" s="158">
        <v>0</v>
      </c>
      <c r="F290" s="41"/>
      <c r="G290" s="41"/>
      <c r="H290" s="41"/>
      <c r="I290" s="41"/>
      <c r="J290" s="41"/>
      <c r="K290" s="41"/>
      <c r="L290" s="41"/>
      <c r="M290" s="270"/>
      <c r="N290" s="271" t="s">
        <v>653</v>
      </c>
      <c r="O290" s="175">
        <v>0</v>
      </c>
      <c r="P290" s="175">
        <v>0</v>
      </c>
      <c r="Q290" s="175">
        <v>1</v>
      </c>
      <c r="R290" s="175">
        <v>1</v>
      </c>
      <c r="S290" s="175">
        <v>0</v>
      </c>
      <c r="T290" s="175">
        <v>1</v>
      </c>
      <c r="U290" s="332" t="str">
        <f>Parameters!D$107&amp;"_"&amp;Parameters!E112</f>
        <v>RADIO_RX_ERR_RATE</v>
      </c>
      <c r="V290" s="333"/>
      <c r="W290" s="333"/>
      <c r="X290" s="333"/>
      <c r="Y290" s="333"/>
      <c r="Z290" s="333"/>
      <c r="AA290" s="333"/>
      <c r="AB290" s="333"/>
      <c r="AC290" s="333"/>
      <c r="AD290" s="333"/>
      <c r="AE290" s="333"/>
      <c r="AF290" s="333"/>
      <c r="AG290" s="333"/>
      <c r="AH290" s="333"/>
      <c r="AI290" s="333"/>
      <c r="AJ290" s="333"/>
      <c r="AK290" s="333"/>
      <c r="AL290" s="333"/>
      <c r="AM290" s="333"/>
      <c r="AN290" s="333"/>
      <c r="AO290" s="333"/>
      <c r="AP290" s="333"/>
      <c r="AQ290" s="333"/>
      <c r="AR290" s="333"/>
      <c r="AS290" s="333"/>
      <c r="AT290" s="333"/>
      <c r="AU290" s="333"/>
      <c r="AV290" s="333"/>
      <c r="AW290" s="333"/>
      <c r="AX290" s="333"/>
      <c r="AY290" s="333"/>
      <c r="AZ290" s="334"/>
      <c r="BA290" s="41"/>
      <c r="BB290" s="161" t="s">
        <v>696</v>
      </c>
      <c r="BC290" s="41"/>
      <c r="BD290" s="41"/>
      <c r="BE290" s="41"/>
      <c r="BF290" s="41"/>
      <c r="BG290" s="41"/>
    </row>
    <row r="291" spans="1:59" x14ac:dyDescent="0.25">
      <c r="A291" s="41"/>
      <c r="B291" s="41"/>
      <c r="C291" s="41"/>
      <c r="D291" s="41"/>
      <c r="E291" s="158">
        <v>0</v>
      </c>
      <c r="F291" s="41"/>
      <c r="G291" s="41"/>
      <c r="H291" s="41"/>
      <c r="I291" s="41"/>
      <c r="J291" s="41"/>
      <c r="K291" s="41"/>
      <c r="L291" s="41"/>
      <c r="M291" s="270"/>
      <c r="N291" s="271" t="s">
        <v>654</v>
      </c>
      <c r="O291" s="175">
        <v>0</v>
      </c>
      <c r="P291" s="175">
        <v>0</v>
      </c>
      <c r="Q291" s="175">
        <v>1</v>
      </c>
      <c r="R291" s="175">
        <v>1</v>
      </c>
      <c r="S291" s="175">
        <v>1</v>
      </c>
      <c r="T291" s="175">
        <v>0</v>
      </c>
      <c r="U291" s="332" t="str">
        <f>Parameters!D$107&amp;"_"&amp;Parameters!E113</f>
        <v>RADIO_RX_MAX_TO</v>
      </c>
      <c r="V291" s="333"/>
      <c r="W291" s="333"/>
      <c r="X291" s="333"/>
      <c r="Y291" s="333"/>
      <c r="Z291" s="333"/>
      <c r="AA291" s="333"/>
      <c r="AB291" s="333"/>
      <c r="AC291" s="333"/>
      <c r="AD291" s="333"/>
      <c r="AE291" s="333"/>
      <c r="AF291" s="333"/>
      <c r="AG291" s="333"/>
      <c r="AH291" s="333"/>
      <c r="AI291" s="333"/>
      <c r="AJ291" s="333"/>
      <c r="AK291" s="333"/>
      <c r="AL291" s="333"/>
      <c r="AM291" s="333"/>
      <c r="AN291" s="333"/>
      <c r="AO291" s="333"/>
      <c r="AP291" s="333"/>
      <c r="AQ291" s="333"/>
      <c r="AR291" s="333"/>
      <c r="AS291" s="333"/>
      <c r="AT291" s="333"/>
      <c r="AU291" s="333"/>
      <c r="AV291" s="333"/>
      <c r="AW291" s="333"/>
      <c r="AX291" s="333"/>
      <c r="AY291" s="333"/>
      <c r="AZ291" s="334"/>
      <c r="BA291" s="41"/>
      <c r="BB291" s="161" t="s">
        <v>665</v>
      </c>
      <c r="BC291" s="41"/>
      <c r="BD291" s="41"/>
      <c r="BE291" s="41"/>
      <c r="BF291" s="41"/>
      <c r="BG291" s="41"/>
    </row>
    <row r="292" spans="1:59" x14ac:dyDescent="0.25">
      <c r="A292" s="41"/>
      <c r="B292" s="41"/>
      <c r="C292" s="41"/>
      <c r="D292" s="41"/>
      <c r="E292" s="158">
        <v>0</v>
      </c>
      <c r="F292" s="41"/>
      <c r="G292" s="41"/>
      <c r="H292" s="41"/>
      <c r="I292" s="41"/>
      <c r="J292" s="41"/>
      <c r="K292" s="41"/>
      <c r="L292" s="41"/>
      <c r="M292" s="270"/>
      <c r="N292" s="271" t="s">
        <v>658</v>
      </c>
      <c r="O292" s="175">
        <v>0</v>
      </c>
      <c r="P292" s="175">
        <v>0</v>
      </c>
      <c r="Q292" s="175">
        <v>1</v>
      </c>
      <c r="R292" s="175">
        <v>1</v>
      </c>
      <c r="S292" s="175">
        <v>1</v>
      </c>
      <c r="T292" s="175">
        <v>1</v>
      </c>
      <c r="U292" s="332" t="str">
        <f>Parameters!D$107&amp;"_"&amp;Parameters!E114</f>
        <v>RADIO_RSSI_MIN</v>
      </c>
      <c r="V292" s="333"/>
      <c r="W292" s="333"/>
      <c r="X292" s="333"/>
      <c r="Y292" s="333"/>
      <c r="Z292" s="333"/>
      <c r="AA292" s="333"/>
      <c r="AB292" s="333"/>
      <c r="AC292" s="333"/>
      <c r="AD292" s="333"/>
      <c r="AE292" s="333"/>
      <c r="AF292" s="333"/>
      <c r="AG292" s="333"/>
      <c r="AH292" s="333"/>
      <c r="AI292" s="333"/>
      <c r="AJ292" s="333"/>
      <c r="AK292" s="333"/>
      <c r="AL292" s="333"/>
      <c r="AM292" s="333"/>
      <c r="AN292" s="333"/>
      <c r="AO292" s="333"/>
      <c r="AP292" s="333"/>
      <c r="AQ292" s="333"/>
      <c r="AR292" s="333"/>
      <c r="AS292" s="333"/>
      <c r="AT292" s="333"/>
      <c r="AU292" s="333"/>
      <c r="AV292" s="333"/>
      <c r="AW292" s="333"/>
      <c r="AX292" s="333"/>
      <c r="AY292" s="333"/>
      <c r="AZ292" s="334"/>
      <c r="BA292" s="41"/>
      <c r="BB292" s="161" t="s">
        <v>696</v>
      </c>
      <c r="BC292" s="41"/>
      <c r="BD292" s="41"/>
      <c r="BE292" s="41"/>
      <c r="BF292" s="41"/>
      <c r="BG292" s="41"/>
    </row>
    <row r="293" spans="1:59" x14ac:dyDescent="0.25">
      <c r="A293" s="41"/>
      <c r="B293" s="41"/>
      <c r="C293" s="41"/>
      <c r="D293" s="41"/>
      <c r="E293" s="158">
        <v>0</v>
      </c>
      <c r="F293" s="41"/>
      <c r="G293" s="41"/>
      <c r="H293" s="41"/>
      <c r="I293" s="41"/>
      <c r="J293" s="41"/>
      <c r="K293" s="41"/>
      <c r="L293" s="41"/>
      <c r="M293" s="270"/>
      <c r="N293" s="271" t="s">
        <v>677</v>
      </c>
      <c r="O293" s="175">
        <v>0</v>
      </c>
      <c r="P293" s="175">
        <v>1</v>
      </c>
      <c r="Q293" s="175">
        <v>0</v>
      </c>
      <c r="R293" s="175">
        <v>0</v>
      </c>
      <c r="S293" s="175">
        <v>0</v>
      </c>
      <c r="T293" s="175">
        <v>0</v>
      </c>
      <c r="U293" s="332" t="str">
        <f>Parameters!D$107&amp;"_"&amp;Parameters!E115</f>
        <v>RADIO_RSSI_MAX</v>
      </c>
      <c r="V293" s="333"/>
      <c r="W293" s="333"/>
      <c r="X293" s="333"/>
      <c r="Y293" s="333"/>
      <c r="Z293" s="333"/>
      <c r="AA293" s="333"/>
      <c r="AB293" s="333"/>
      <c r="AC293" s="333"/>
      <c r="AD293" s="333"/>
      <c r="AE293" s="333"/>
      <c r="AF293" s="333"/>
      <c r="AG293" s="333"/>
      <c r="AH293" s="333"/>
      <c r="AI293" s="333"/>
      <c r="AJ293" s="333"/>
      <c r="AK293" s="333"/>
      <c r="AL293" s="333"/>
      <c r="AM293" s="333"/>
      <c r="AN293" s="333"/>
      <c r="AO293" s="333"/>
      <c r="AP293" s="333"/>
      <c r="AQ293" s="333"/>
      <c r="AR293" s="333"/>
      <c r="AS293" s="333"/>
      <c r="AT293" s="333"/>
      <c r="AU293" s="333"/>
      <c r="AV293" s="333"/>
      <c r="AW293" s="333"/>
      <c r="AX293" s="333"/>
      <c r="AY293" s="333"/>
      <c r="AZ293" s="334"/>
      <c r="BA293" s="41"/>
      <c r="BB293" s="161" t="s">
        <v>696</v>
      </c>
      <c r="BC293" s="41"/>
      <c r="BD293" s="41"/>
      <c r="BE293" s="41"/>
      <c r="BF293" s="41"/>
      <c r="BG293" s="41"/>
    </row>
    <row r="294" spans="1:59" x14ac:dyDescent="0.25">
      <c r="A294" s="41"/>
      <c r="B294" s="41"/>
      <c r="C294" s="41"/>
      <c r="D294" s="41"/>
      <c r="E294" s="158">
        <v>0</v>
      </c>
      <c r="F294" s="41"/>
      <c r="G294" s="41"/>
      <c r="H294" s="41"/>
      <c r="I294" s="41"/>
      <c r="J294" s="41"/>
      <c r="K294" s="41"/>
      <c r="L294" s="41"/>
      <c r="M294" s="270"/>
      <c r="N294" s="271" t="s">
        <v>721</v>
      </c>
      <c r="O294" s="175">
        <v>0</v>
      </c>
      <c r="P294" s="175">
        <v>1</v>
      </c>
      <c r="Q294" s="175">
        <v>0</v>
      </c>
      <c r="R294" s="175">
        <v>0</v>
      </c>
      <c r="S294" s="175">
        <v>0</v>
      </c>
      <c r="T294" s="175">
        <v>1</v>
      </c>
      <c r="U294" s="332" t="str">
        <f>Parameters!D$107&amp;"_"&amp;Parameters!E116</f>
        <v>RADIO_RSSI_AVG</v>
      </c>
      <c r="V294" s="333"/>
      <c r="W294" s="333"/>
      <c r="X294" s="333"/>
      <c r="Y294" s="333"/>
      <c r="Z294" s="333"/>
      <c r="AA294" s="333"/>
      <c r="AB294" s="333"/>
      <c r="AC294" s="333"/>
      <c r="AD294" s="333"/>
      <c r="AE294" s="333"/>
      <c r="AF294" s="333"/>
      <c r="AG294" s="333"/>
      <c r="AH294" s="333"/>
      <c r="AI294" s="333"/>
      <c r="AJ294" s="333"/>
      <c r="AK294" s="333"/>
      <c r="AL294" s="333"/>
      <c r="AM294" s="333"/>
      <c r="AN294" s="333"/>
      <c r="AO294" s="333"/>
      <c r="AP294" s="333"/>
      <c r="AQ294" s="333"/>
      <c r="AR294" s="333"/>
      <c r="AS294" s="333"/>
      <c r="AT294" s="333"/>
      <c r="AU294" s="333"/>
      <c r="AV294" s="333"/>
      <c r="AW294" s="333"/>
      <c r="AX294" s="333"/>
      <c r="AY294" s="333"/>
      <c r="AZ294" s="334"/>
      <c r="BA294" s="41"/>
      <c r="BB294" s="161" t="s">
        <v>696</v>
      </c>
      <c r="BC294" s="41"/>
      <c r="BD294" s="41"/>
      <c r="BE294" s="41"/>
      <c r="BF294" s="41"/>
      <c r="BG294" s="41"/>
    </row>
    <row r="295" spans="1:59" x14ac:dyDescent="0.25">
      <c r="A295" s="41"/>
      <c r="B295" s="41"/>
      <c r="C295" s="41"/>
      <c r="D295" s="41"/>
      <c r="E295" s="158">
        <v>0</v>
      </c>
      <c r="F295" s="41"/>
      <c r="G295" s="41"/>
      <c r="H295" s="41"/>
      <c r="I295" s="41"/>
      <c r="J295" s="41"/>
      <c r="K295" s="41"/>
      <c r="L295" s="41"/>
      <c r="M295" s="270"/>
      <c r="N295" s="271" t="s">
        <v>722</v>
      </c>
      <c r="O295" s="175">
        <v>0</v>
      </c>
      <c r="P295" s="175">
        <v>1</v>
      </c>
      <c r="Q295" s="175">
        <v>0</v>
      </c>
      <c r="R295" s="175">
        <v>0</v>
      </c>
      <c r="S295" s="175">
        <v>1</v>
      </c>
      <c r="T295" s="175">
        <v>0</v>
      </c>
      <c r="U295" s="332" t="str">
        <f>Parameters!D$107&amp;"_"&amp;Parameters!E117</f>
        <v>RADIO_LQI_MIN</v>
      </c>
      <c r="V295" s="333"/>
      <c r="W295" s="333"/>
      <c r="X295" s="333"/>
      <c r="Y295" s="333"/>
      <c r="Z295" s="333"/>
      <c r="AA295" s="333"/>
      <c r="AB295" s="333"/>
      <c r="AC295" s="333"/>
      <c r="AD295" s="333"/>
      <c r="AE295" s="333"/>
      <c r="AF295" s="333"/>
      <c r="AG295" s="333"/>
      <c r="AH295" s="333"/>
      <c r="AI295" s="333"/>
      <c r="AJ295" s="333"/>
      <c r="AK295" s="333"/>
      <c r="AL295" s="333"/>
      <c r="AM295" s="333"/>
      <c r="AN295" s="333"/>
      <c r="AO295" s="333"/>
      <c r="AP295" s="333"/>
      <c r="AQ295" s="333"/>
      <c r="AR295" s="333"/>
      <c r="AS295" s="333"/>
      <c r="AT295" s="333"/>
      <c r="AU295" s="333"/>
      <c r="AV295" s="333"/>
      <c r="AW295" s="333"/>
      <c r="AX295" s="333"/>
      <c r="AY295" s="333"/>
      <c r="AZ295" s="334"/>
      <c r="BA295" s="41"/>
      <c r="BB295" s="161" t="s">
        <v>696</v>
      </c>
      <c r="BC295" s="41"/>
      <c r="BD295" s="41"/>
      <c r="BE295" s="41"/>
      <c r="BF295" s="41"/>
      <c r="BG295" s="41"/>
    </row>
    <row r="296" spans="1:59" x14ac:dyDescent="0.25">
      <c r="A296" s="41"/>
      <c r="B296" s="41"/>
      <c r="C296" s="41"/>
      <c r="D296" s="41"/>
      <c r="E296" s="158">
        <v>0</v>
      </c>
      <c r="F296" s="41"/>
      <c r="G296" s="41"/>
      <c r="H296" s="41"/>
      <c r="I296" s="41"/>
      <c r="J296" s="41"/>
      <c r="K296" s="41"/>
      <c r="L296" s="41"/>
      <c r="M296" s="270"/>
      <c r="N296" s="271" t="s">
        <v>723</v>
      </c>
      <c r="O296" s="175">
        <v>0</v>
      </c>
      <c r="P296" s="175">
        <v>1</v>
      </c>
      <c r="Q296" s="175">
        <v>0</v>
      </c>
      <c r="R296" s="175">
        <v>0</v>
      </c>
      <c r="S296" s="175">
        <v>1</v>
      </c>
      <c r="T296" s="175">
        <v>1</v>
      </c>
      <c r="U296" s="332" t="str">
        <f>Parameters!D$107&amp;"_"&amp;Parameters!E118</f>
        <v>RADIO_LQI_MAX</v>
      </c>
      <c r="V296" s="333"/>
      <c r="W296" s="333"/>
      <c r="X296" s="333"/>
      <c r="Y296" s="333"/>
      <c r="Z296" s="333"/>
      <c r="AA296" s="333"/>
      <c r="AB296" s="333"/>
      <c r="AC296" s="333"/>
      <c r="AD296" s="333"/>
      <c r="AE296" s="333"/>
      <c r="AF296" s="333"/>
      <c r="AG296" s="333"/>
      <c r="AH296" s="333"/>
      <c r="AI296" s="333"/>
      <c r="AJ296" s="333"/>
      <c r="AK296" s="333"/>
      <c r="AL296" s="333"/>
      <c r="AM296" s="333"/>
      <c r="AN296" s="333"/>
      <c r="AO296" s="333"/>
      <c r="AP296" s="333"/>
      <c r="AQ296" s="333"/>
      <c r="AR296" s="333"/>
      <c r="AS296" s="333"/>
      <c r="AT296" s="333"/>
      <c r="AU296" s="333"/>
      <c r="AV296" s="333"/>
      <c r="AW296" s="333"/>
      <c r="AX296" s="333"/>
      <c r="AY296" s="333"/>
      <c r="AZ296" s="334"/>
      <c r="BA296" s="41"/>
      <c r="BB296" s="161" t="s">
        <v>696</v>
      </c>
      <c r="BC296" s="41"/>
      <c r="BD296" s="41"/>
      <c r="BE296" s="41"/>
      <c r="BF296" s="41"/>
      <c r="BG296" s="41"/>
    </row>
    <row r="297" spans="1:59" x14ac:dyDescent="0.25">
      <c r="A297" s="41"/>
      <c r="B297" s="41"/>
      <c r="C297" s="41"/>
      <c r="D297" s="41"/>
      <c r="E297" s="158">
        <v>0</v>
      </c>
      <c r="F297" s="41"/>
      <c r="G297" s="41"/>
      <c r="H297" s="41"/>
      <c r="I297" s="41"/>
      <c r="J297" s="41"/>
      <c r="K297" s="41"/>
      <c r="L297" s="41"/>
      <c r="M297" s="270"/>
      <c r="N297" s="271" t="s">
        <v>724</v>
      </c>
      <c r="O297" s="175">
        <v>0</v>
      </c>
      <c r="P297" s="175">
        <v>1</v>
      </c>
      <c r="Q297" s="175">
        <v>0</v>
      </c>
      <c r="R297" s="175">
        <v>1</v>
      </c>
      <c r="S297" s="175">
        <v>0</v>
      </c>
      <c r="T297" s="175">
        <v>0</v>
      </c>
      <c r="U297" s="332" t="str">
        <f>Parameters!D$107&amp;"_"&amp;Parameters!E119</f>
        <v>RADIO_LQI_AVG</v>
      </c>
      <c r="V297" s="333"/>
      <c r="W297" s="333"/>
      <c r="X297" s="333"/>
      <c r="Y297" s="333"/>
      <c r="Z297" s="333"/>
      <c r="AA297" s="333"/>
      <c r="AB297" s="333"/>
      <c r="AC297" s="333"/>
      <c r="AD297" s="333"/>
      <c r="AE297" s="333"/>
      <c r="AF297" s="333"/>
      <c r="AG297" s="333"/>
      <c r="AH297" s="333"/>
      <c r="AI297" s="333"/>
      <c r="AJ297" s="333"/>
      <c r="AK297" s="333"/>
      <c r="AL297" s="333"/>
      <c r="AM297" s="333"/>
      <c r="AN297" s="333"/>
      <c r="AO297" s="333"/>
      <c r="AP297" s="333"/>
      <c r="AQ297" s="333"/>
      <c r="AR297" s="333"/>
      <c r="AS297" s="333"/>
      <c r="AT297" s="333"/>
      <c r="AU297" s="333"/>
      <c r="AV297" s="333"/>
      <c r="AW297" s="333"/>
      <c r="AX297" s="333"/>
      <c r="AY297" s="333"/>
      <c r="AZ297" s="334"/>
      <c r="BA297" s="41"/>
      <c r="BB297" s="161" t="s">
        <v>696</v>
      </c>
      <c r="BC297" s="41"/>
      <c r="BD297" s="41"/>
      <c r="BE297" s="41"/>
      <c r="BF297" s="41"/>
      <c r="BG297" s="41"/>
    </row>
    <row r="298" spans="1:59" x14ac:dyDescent="0.25">
      <c r="A298" s="41"/>
      <c r="B298" s="41"/>
      <c r="C298" s="41"/>
      <c r="D298" s="41"/>
      <c r="E298" s="158">
        <v>0</v>
      </c>
      <c r="F298" s="41"/>
      <c r="G298" s="41"/>
      <c r="H298" s="41"/>
      <c r="I298" s="41"/>
      <c r="J298" s="41"/>
      <c r="K298" s="41"/>
      <c r="L298" s="41"/>
      <c r="M298" s="270"/>
      <c r="N298" s="271" t="s">
        <v>725</v>
      </c>
      <c r="O298" s="175">
        <v>0</v>
      </c>
      <c r="P298" s="175">
        <v>1</v>
      </c>
      <c r="Q298" s="175">
        <v>0</v>
      </c>
      <c r="R298" s="175">
        <v>1</v>
      </c>
      <c r="S298" s="175">
        <v>0</v>
      </c>
      <c r="T298" s="175">
        <v>1</v>
      </c>
      <c r="U298" s="332" t="str">
        <f>Parameters!D$107&amp;"_"&amp;Parameters!E120</f>
        <v>RADIO_CAL_REQ</v>
      </c>
      <c r="V298" s="333"/>
      <c r="W298" s="333"/>
      <c r="X298" s="333"/>
      <c r="Y298" s="333"/>
      <c r="Z298" s="333"/>
      <c r="AA298" s="333"/>
      <c r="AB298" s="333"/>
      <c r="AC298" s="333"/>
      <c r="AD298" s="333"/>
      <c r="AE298" s="333"/>
      <c r="AF298" s="333"/>
      <c r="AG298" s="333"/>
      <c r="AH298" s="333"/>
      <c r="AI298" s="333"/>
      <c r="AJ298" s="333"/>
      <c r="AK298" s="333"/>
      <c r="AL298" s="333"/>
      <c r="AM298" s="333"/>
      <c r="AN298" s="333"/>
      <c r="AO298" s="333"/>
      <c r="AP298" s="333"/>
      <c r="AQ298" s="333"/>
      <c r="AR298" s="333"/>
      <c r="AS298" s="333"/>
      <c r="AT298" s="333"/>
      <c r="AU298" s="333"/>
      <c r="AV298" s="333"/>
      <c r="AW298" s="333"/>
      <c r="AX298" s="333"/>
      <c r="AY298" s="333"/>
      <c r="AZ298" s="334"/>
      <c r="BA298" s="41"/>
      <c r="BB298" s="161" t="s">
        <v>665</v>
      </c>
      <c r="BC298" s="41"/>
      <c r="BD298" s="41"/>
      <c r="BE298" s="41"/>
      <c r="BF298" s="41"/>
      <c r="BG298" s="41"/>
    </row>
    <row r="299" spans="1:59" x14ac:dyDescent="0.25">
      <c r="A299" s="41"/>
      <c r="B299" s="41"/>
      <c r="C299" s="41"/>
      <c r="D299" s="41"/>
      <c r="E299" s="268">
        <v>0</v>
      </c>
      <c r="F299" s="41"/>
      <c r="G299" s="41"/>
      <c r="H299" s="41"/>
      <c r="I299" s="41"/>
      <c r="J299" s="41"/>
      <c r="K299" s="41"/>
      <c r="L299" s="194" t="s">
        <v>588</v>
      </c>
      <c r="M299" s="272"/>
      <c r="N299" s="273" t="s">
        <v>726</v>
      </c>
      <c r="O299" s="175">
        <v>0</v>
      </c>
      <c r="P299" s="175">
        <v>1</v>
      </c>
      <c r="Q299" s="175">
        <v>0</v>
      </c>
      <c r="R299" s="175">
        <v>1</v>
      </c>
      <c r="S299" s="175">
        <v>1</v>
      </c>
      <c r="T299" s="175">
        <v>0</v>
      </c>
      <c r="U299" s="335" t="s">
        <v>712</v>
      </c>
      <c r="V299" s="336"/>
      <c r="W299" s="336"/>
      <c r="X299" s="336"/>
      <c r="Y299" s="336"/>
      <c r="Z299" s="336"/>
      <c r="AA299" s="336"/>
      <c r="AB299" s="336"/>
      <c r="AC299" s="336"/>
      <c r="AD299" s="336"/>
      <c r="AE299" s="336"/>
      <c r="AF299" s="336"/>
      <c r="AG299" s="336"/>
      <c r="AH299" s="336"/>
      <c r="AI299" s="336"/>
      <c r="AJ299" s="336"/>
      <c r="AK299" s="336"/>
      <c r="AL299" s="336"/>
      <c r="AM299" s="336"/>
      <c r="AN299" s="336"/>
      <c r="AO299" s="336"/>
      <c r="AP299" s="336"/>
      <c r="AQ299" s="336"/>
      <c r="AR299" s="336"/>
      <c r="AS299" s="336"/>
      <c r="AT299" s="336"/>
      <c r="AU299" s="336"/>
      <c r="AV299" s="336"/>
      <c r="AW299" s="336"/>
      <c r="AX299" s="336"/>
      <c r="AY299" s="336"/>
      <c r="AZ299" s="337"/>
      <c r="BA299" s="41"/>
      <c r="BB299" s="266" t="s">
        <v>729</v>
      </c>
      <c r="BC299" s="41"/>
      <c r="BD299" s="41"/>
      <c r="BE299" s="41"/>
      <c r="BF299" s="41"/>
      <c r="BG299" s="41"/>
    </row>
    <row r="300" spans="1:59" x14ac:dyDescent="0.2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194" t="s">
        <v>588</v>
      </c>
      <c r="M300" s="371" t="s">
        <v>227</v>
      </c>
      <c r="N300" s="371"/>
      <c r="O300" s="371" t="s">
        <v>227</v>
      </c>
      <c r="P300" s="371"/>
      <c r="Q300" s="371"/>
      <c r="R300" s="371"/>
      <c r="S300" s="371"/>
      <c r="T300" s="371"/>
      <c r="U300" s="395" t="s">
        <v>227</v>
      </c>
      <c r="V300" s="395"/>
      <c r="W300" s="395"/>
      <c r="X300" s="395"/>
      <c r="Y300" s="395"/>
      <c r="Z300" s="395"/>
      <c r="AA300" s="395"/>
      <c r="AB300" s="395"/>
      <c r="AC300" s="395"/>
      <c r="AD300" s="395"/>
      <c r="AE300" s="395"/>
      <c r="AF300" s="395"/>
      <c r="AG300" s="395"/>
      <c r="AH300" s="395"/>
      <c r="AI300" s="395"/>
      <c r="AJ300" s="395"/>
      <c r="AK300" s="395"/>
      <c r="AL300" s="395"/>
      <c r="AM300" s="395"/>
      <c r="AN300" s="395"/>
      <c r="AO300" s="395"/>
      <c r="AP300" s="395"/>
      <c r="AQ300" s="395"/>
      <c r="AR300" s="395"/>
      <c r="AS300" s="395"/>
      <c r="AT300" s="395"/>
      <c r="AU300" s="395"/>
      <c r="AV300" s="395"/>
      <c r="AW300" s="395"/>
      <c r="AX300" s="395"/>
      <c r="AY300" s="395"/>
      <c r="AZ300" s="396"/>
      <c r="BA300" s="41"/>
      <c r="BB300" s="41"/>
      <c r="BC300" s="41"/>
      <c r="BD300" s="41"/>
      <c r="BE300" s="41"/>
      <c r="BF300" s="41"/>
      <c r="BG300" s="41"/>
    </row>
    <row r="301" spans="1:59" x14ac:dyDescent="0.25">
      <c r="A301" s="41"/>
      <c r="B301" s="41"/>
      <c r="C301" s="41"/>
      <c r="D301" s="41"/>
      <c r="E301" s="268">
        <v>0</v>
      </c>
      <c r="F301" s="41"/>
      <c r="G301" s="41"/>
      <c r="H301" s="41"/>
      <c r="I301" s="41"/>
      <c r="J301" s="41"/>
      <c r="K301" s="41"/>
      <c r="L301" s="194" t="s">
        <v>588</v>
      </c>
      <c r="M301" s="272"/>
      <c r="N301" s="273" t="s">
        <v>728</v>
      </c>
      <c r="O301" s="175">
        <v>0</v>
      </c>
      <c r="P301" s="175">
        <v>1</v>
      </c>
      <c r="Q301" s="175">
        <v>1</v>
      </c>
      <c r="R301" s="175">
        <v>1</v>
      </c>
      <c r="S301" s="175">
        <v>1</v>
      </c>
      <c r="T301" s="175">
        <v>1</v>
      </c>
      <c r="U301" s="335" t="s">
        <v>712</v>
      </c>
      <c r="V301" s="336"/>
      <c r="W301" s="336"/>
      <c r="X301" s="336"/>
      <c r="Y301" s="336"/>
      <c r="Z301" s="336"/>
      <c r="AA301" s="336"/>
      <c r="AB301" s="336"/>
      <c r="AC301" s="336"/>
      <c r="AD301" s="336"/>
      <c r="AE301" s="336"/>
      <c r="AF301" s="336"/>
      <c r="AG301" s="336"/>
      <c r="AH301" s="336"/>
      <c r="AI301" s="336"/>
      <c r="AJ301" s="336"/>
      <c r="AK301" s="336"/>
      <c r="AL301" s="336"/>
      <c r="AM301" s="336"/>
      <c r="AN301" s="336"/>
      <c r="AO301" s="336"/>
      <c r="AP301" s="336"/>
      <c r="AQ301" s="336"/>
      <c r="AR301" s="336"/>
      <c r="AS301" s="336"/>
      <c r="AT301" s="336"/>
      <c r="AU301" s="336"/>
      <c r="AV301" s="336"/>
      <c r="AW301" s="336"/>
      <c r="AX301" s="336"/>
      <c r="AY301" s="336"/>
      <c r="AZ301" s="337"/>
      <c r="BA301" s="41"/>
      <c r="BB301" s="266" t="s">
        <v>729</v>
      </c>
      <c r="BC301" s="41"/>
      <c r="BD301" s="41"/>
      <c r="BE301" s="41"/>
      <c r="BF301" s="41"/>
      <c r="BG301" s="41"/>
    </row>
    <row r="302" spans="1:59" x14ac:dyDescent="0.2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157"/>
      <c r="P302" s="49"/>
      <c r="Q302" s="148"/>
      <c r="R302" s="148"/>
      <c r="S302" s="148"/>
      <c r="T302" s="148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</row>
    <row r="303" spans="1:59" x14ac:dyDescent="0.2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194" t="s">
        <v>588</v>
      </c>
      <c r="M303" s="41" t="s">
        <v>503</v>
      </c>
      <c r="N303" s="41"/>
      <c r="O303" s="157"/>
      <c r="P303" s="49"/>
      <c r="Q303" s="148"/>
      <c r="R303" s="148"/>
      <c r="S303" s="148"/>
      <c r="T303" s="148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</row>
    <row r="304" spans="1:59" x14ac:dyDescent="0.2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157"/>
      <c r="P304" s="49"/>
      <c r="Q304" s="148"/>
      <c r="R304" s="148"/>
      <c r="S304" s="148"/>
      <c r="T304" s="148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</row>
    <row r="305" spans="1:59" x14ac:dyDescent="0.2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157"/>
      <c r="P305" s="49"/>
      <c r="Q305" s="148"/>
      <c r="R305" s="148"/>
      <c r="S305" s="148"/>
      <c r="T305" s="148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</row>
    <row r="306" spans="1:59" x14ac:dyDescent="0.25">
      <c r="A306" s="67" t="s">
        <v>578</v>
      </c>
      <c r="B306" s="67" t="s">
        <v>1</v>
      </c>
      <c r="C306" s="176" t="s">
        <v>234</v>
      </c>
      <c r="D306" s="41"/>
      <c r="E306" s="174" t="s">
        <v>562</v>
      </c>
      <c r="F306" s="347" t="s">
        <v>221</v>
      </c>
      <c r="G306" s="348"/>
      <c r="H306" s="348"/>
      <c r="I306" s="348"/>
      <c r="J306" s="348"/>
      <c r="K306" s="348"/>
      <c r="L306" s="349"/>
      <c r="M306" s="350" t="s">
        <v>576</v>
      </c>
      <c r="N306" s="351"/>
      <c r="O306" s="360" t="s">
        <v>577</v>
      </c>
      <c r="P306" s="361"/>
      <c r="Q306" s="361"/>
      <c r="R306" s="361"/>
      <c r="S306" s="361"/>
      <c r="T306" s="362"/>
      <c r="U306" s="338" t="s">
        <v>572</v>
      </c>
      <c r="V306" s="339"/>
      <c r="W306" s="339"/>
      <c r="X306" s="339"/>
      <c r="Y306" s="339"/>
      <c r="Z306" s="339"/>
      <c r="AA306" s="339"/>
      <c r="AB306" s="340"/>
      <c r="AC306" s="338" t="s">
        <v>573</v>
      </c>
      <c r="AD306" s="339"/>
      <c r="AE306" s="339"/>
      <c r="AF306" s="339"/>
      <c r="AG306" s="339"/>
      <c r="AH306" s="339"/>
      <c r="AI306" s="339"/>
      <c r="AJ306" s="340"/>
      <c r="AK306" s="338" t="s">
        <v>574</v>
      </c>
      <c r="AL306" s="339"/>
      <c r="AM306" s="339"/>
      <c r="AN306" s="339"/>
      <c r="AO306" s="339"/>
      <c r="AP306" s="339"/>
      <c r="AQ306" s="339"/>
      <c r="AR306" s="340"/>
      <c r="AS306" s="338" t="s">
        <v>575</v>
      </c>
      <c r="AT306" s="339"/>
      <c r="AU306" s="339"/>
      <c r="AV306" s="339"/>
      <c r="AW306" s="339"/>
      <c r="AX306" s="339"/>
      <c r="AY306" s="339"/>
      <c r="AZ306" s="340"/>
      <c r="BA306" s="41"/>
      <c r="BB306" s="41"/>
      <c r="BC306" s="41"/>
      <c r="BD306" s="41"/>
      <c r="BE306" s="41"/>
      <c r="BF306" s="41"/>
      <c r="BG306" s="41"/>
    </row>
    <row r="307" spans="1:59" x14ac:dyDescent="0.25">
      <c r="A307" s="41"/>
      <c r="B307" s="41"/>
      <c r="C307" s="41"/>
      <c r="D307" s="41"/>
      <c r="E307" s="154">
        <v>47</v>
      </c>
      <c r="F307" s="44">
        <v>46</v>
      </c>
      <c r="G307" s="45"/>
      <c r="H307" s="45"/>
      <c r="I307" s="45"/>
      <c r="J307" s="45"/>
      <c r="K307" s="45"/>
      <c r="L307" s="46">
        <v>40</v>
      </c>
      <c r="M307" s="44">
        <v>39</v>
      </c>
      <c r="N307" s="46">
        <v>38</v>
      </c>
      <c r="O307" s="56">
        <v>37</v>
      </c>
      <c r="P307" s="55"/>
      <c r="Q307" s="55"/>
      <c r="R307" s="55"/>
      <c r="S307" s="55"/>
      <c r="T307" s="57">
        <v>32</v>
      </c>
      <c r="U307" s="55">
        <v>31</v>
      </c>
      <c r="V307" s="55"/>
      <c r="W307" s="55"/>
      <c r="X307" s="55"/>
      <c r="Y307" s="55"/>
      <c r="Z307" s="55"/>
      <c r="AA307" s="55"/>
      <c r="AB307" s="57">
        <v>24</v>
      </c>
      <c r="AC307" s="55">
        <v>23</v>
      </c>
      <c r="AD307" s="55"/>
      <c r="AE307" s="55"/>
      <c r="AF307" s="55"/>
      <c r="AG307" s="55"/>
      <c r="AH307" s="55"/>
      <c r="AI307" s="55"/>
      <c r="AJ307" s="57">
        <v>16</v>
      </c>
      <c r="AK307" s="55">
        <v>15</v>
      </c>
      <c r="AL307" s="55"/>
      <c r="AM307" s="55"/>
      <c r="AN307" s="55"/>
      <c r="AO307" s="55"/>
      <c r="AP307" s="55"/>
      <c r="AQ307" s="55"/>
      <c r="AR307" s="57">
        <v>8</v>
      </c>
      <c r="AS307" s="55">
        <v>7</v>
      </c>
      <c r="AT307" s="55"/>
      <c r="AU307" s="55"/>
      <c r="AV307" s="55"/>
      <c r="AW307" s="55"/>
      <c r="AX307" s="55"/>
      <c r="AY307" s="55"/>
      <c r="AZ307" s="57">
        <v>0</v>
      </c>
      <c r="BA307" s="41"/>
      <c r="BB307" s="41"/>
      <c r="BC307" s="41"/>
      <c r="BD307" s="41"/>
      <c r="BE307" s="41"/>
      <c r="BF307" s="41"/>
      <c r="BG307" s="41"/>
    </row>
    <row r="308" spans="1:59" x14ac:dyDescent="0.25">
      <c r="A308" s="41"/>
      <c r="B308" s="41"/>
      <c r="C308" s="41"/>
      <c r="D308" s="41"/>
      <c r="E308" s="191" t="s">
        <v>563</v>
      </c>
      <c r="F308" s="341" t="s">
        <v>592</v>
      </c>
      <c r="G308" s="342"/>
      <c r="H308" s="342"/>
      <c r="I308" s="342"/>
      <c r="J308" s="342"/>
      <c r="K308" s="342"/>
      <c r="L308" s="343"/>
      <c r="M308" s="341" t="s">
        <v>593</v>
      </c>
      <c r="N308" s="343"/>
      <c r="O308" s="341" t="s">
        <v>594</v>
      </c>
      <c r="P308" s="342"/>
      <c r="Q308" s="342"/>
      <c r="R308" s="342"/>
      <c r="S308" s="342"/>
      <c r="T308" s="343"/>
      <c r="U308" s="341" t="s">
        <v>595</v>
      </c>
      <c r="V308" s="342"/>
      <c r="W308" s="342"/>
      <c r="X308" s="342"/>
      <c r="Y308" s="342"/>
      <c r="Z308" s="342"/>
      <c r="AA308" s="342"/>
      <c r="AB308" s="343"/>
      <c r="AC308" s="341" t="s">
        <v>595</v>
      </c>
      <c r="AD308" s="342"/>
      <c r="AE308" s="342"/>
      <c r="AF308" s="342"/>
      <c r="AG308" s="342"/>
      <c r="AH308" s="342"/>
      <c r="AI308" s="342"/>
      <c r="AJ308" s="343"/>
      <c r="AK308" s="341" t="s">
        <v>595</v>
      </c>
      <c r="AL308" s="342"/>
      <c r="AM308" s="342"/>
      <c r="AN308" s="342"/>
      <c r="AO308" s="342"/>
      <c r="AP308" s="342"/>
      <c r="AQ308" s="342"/>
      <c r="AR308" s="343"/>
      <c r="AS308" s="341" t="s">
        <v>595</v>
      </c>
      <c r="AT308" s="342"/>
      <c r="AU308" s="342"/>
      <c r="AV308" s="342"/>
      <c r="AW308" s="342"/>
      <c r="AX308" s="342"/>
      <c r="AY308" s="342"/>
      <c r="AZ308" s="343"/>
      <c r="BA308" s="41"/>
      <c r="BB308" s="41"/>
      <c r="BC308" s="41"/>
      <c r="BD308" s="41"/>
      <c r="BE308" s="41"/>
      <c r="BF308" s="41"/>
      <c r="BG308" s="41"/>
    </row>
    <row r="309" spans="1:59" x14ac:dyDescent="0.2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</row>
    <row r="310" spans="1:59" x14ac:dyDescent="0.25">
      <c r="A310" s="41"/>
      <c r="B310" s="41"/>
      <c r="C310" s="41"/>
      <c r="D310" s="41"/>
      <c r="E310" s="158">
        <v>0</v>
      </c>
      <c r="F310" s="363" t="s">
        <v>570</v>
      </c>
      <c r="G310" s="364"/>
      <c r="H310" s="364"/>
      <c r="I310" s="364"/>
      <c r="J310" s="364"/>
      <c r="K310" s="364"/>
      <c r="L310" s="365"/>
      <c r="M310" s="366" t="s">
        <v>225</v>
      </c>
      <c r="N310" s="367"/>
      <c r="O310" s="157" t="s">
        <v>568</v>
      </c>
      <c r="P310" s="49" t="s">
        <v>704</v>
      </c>
      <c r="Q310" s="148"/>
      <c r="R310" s="148"/>
      <c r="S310" s="148"/>
      <c r="T310" s="148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</row>
    <row r="311" spans="1:59" x14ac:dyDescent="0.25">
      <c r="A311" s="41"/>
      <c r="B311" s="41"/>
      <c r="C311" s="41"/>
      <c r="D311" s="194" t="s">
        <v>588</v>
      </c>
      <c r="E311" s="268">
        <v>1</v>
      </c>
      <c r="F311" s="344" t="s">
        <v>570</v>
      </c>
      <c r="G311" s="345"/>
      <c r="H311" s="345"/>
      <c r="I311" s="345"/>
      <c r="J311" s="345"/>
      <c r="K311" s="345"/>
      <c r="L311" s="346"/>
      <c r="M311" s="344" t="s">
        <v>225</v>
      </c>
      <c r="N311" s="346"/>
      <c r="O311" s="177" t="s">
        <v>568</v>
      </c>
      <c r="P311" s="178" t="s">
        <v>591</v>
      </c>
      <c r="Q311" s="148"/>
      <c r="R311" s="148"/>
      <c r="S311" s="148"/>
      <c r="T311" s="148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</row>
    <row r="312" spans="1:59" x14ac:dyDescent="0.25">
      <c r="A312" s="41"/>
      <c r="B312" s="41"/>
      <c r="C312" s="41"/>
      <c r="D312" s="194" t="s">
        <v>588</v>
      </c>
      <c r="E312" s="268">
        <v>0</v>
      </c>
      <c r="F312" s="344" t="s">
        <v>569</v>
      </c>
      <c r="G312" s="345"/>
      <c r="H312" s="345"/>
      <c r="I312" s="345"/>
      <c r="J312" s="345"/>
      <c r="K312" s="345"/>
      <c r="L312" s="346"/>
      <c r="M312" s="344" t="s">
        <v>225</v>
      </c>
      <c r="N312" s="346"/>
      <c r="O312" s="177" t="s">
        <v>568</v>
      </c>
      <c r="P312" s="178" t="s">
        <v>591</v>
      </c>
      <c r="Q312" s="148"/>
      <c r="R312" s="148"/>
      <c r="S312" s="148"/>
      <c r="T312" s="148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</row>
    <row r="313" spans="1:59" x14ac:dyDescent="0.25">
      <c r="A313" s="41"/>
      <c r="B313" s="41"/>
      <c r="C313" s="41"/>
      <c r="D313" s="194" t="s">
        <v>588</v>
      </c>
      <c r="E313" s="268">
        <v>1</v>
      </c>
      <c r="F313" s="344" t="s">
        <v>569</v>
      </c>
      <c r="G313" s="345"/>
      <c r="H313" s="345"/>
      <c r="I313" s="345"/>
      <c r="J313" s="345"/>
      <c r="K313" s="345"/>
      <c r="L313" s="346"/>
      <c r="M313" s="344" t="s">
        <v>225</v>
      </c>
      <c r="N313" s="346"/>
      <c r="O313" s="177" t="s">
        <v>568</v>
      </c>
      <c r="P313" s="178" t="s">
        <v>591</v>
      </c>
      <c r="Q313" s="148"/>
      <c r="R313" s="148"/>
      <c r="S313" s="148"/>
      <c r="T313" s="148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</row>
    <row r="314" spans="1:59" x14ac:dyDescent="0.2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157"/>
      <c r="P314" s="49"/>
      <c r="Q314" s="148"/>
      <c r="R314" s="148"/>
      <c r="S314" s="148"/>
      <c r="T314" s="148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</row>
    <row r="315" spans="1:59" x14ac:dyDescent="0.25">
      <c r="A315" s="394" t="s">
        <v>727</v>
      </c>
      <c r="B315" s="394"/>
      <c r="C315" s="41"/>
      <c r="D315" s="41"/>
      <c r="E315" s="158">
        <v>0</v>
      </c>
      <c r="F315" s="41"/>
      <c r="G315" s="41"/>
      <c r="H315" s="41"/>
      <c r="I315" s="41"/>
      <c r="J315" s="41"/>
      <c r="K315" s="41"/>
      <c r="L315" s="41"/>
      <c r="M315" s="270"/>
      <c r="N315" s="271" t="s">
        <v>579</v>
      </c>
      <c r="O315" s="175">
        <v>0</v>
      </c>
      <c r="P315" s="175">
        <v>0</v>
      </c>
      <c r="Q315" s="175">
        <v>0</v>
      </c>
      <c r="R315" s="175">
        <v>0</v>
      </c>
      <c r="S315" s="175">
        <v>0</v>
      </c>
      <c r="T315" s="175">
        <v>0</v>
      </c>
      <c r="U315" s="407" t="s">
        <v>732</v>
      </c>
      <c r="V315" s="408"/>
      <c r="W315" s="408"/>
      <c r="X315" s="408"/>
      <c r="Y315" s="408"/>
      <c r="Z315" s="408"/>
      <c r="AA315" s="408"/>
      <c r="AB315" s="408"/>
      <c r="AC315" s="408"/>
      <c r="AD315" s="408"/>
      <c r="AE315" s="408"/>
      <c r="AF315" s="408"/>
      <c r="AG315" s="408"/>
      <c r="AH315" s="408"/>
      <c r="AI315" s="408"/>
      <c r="AJ315" s="408"/>
      <c r="AK315" s="408"/>
      <c r="AL315" s="408"/>
      <c r="AM315" s="408"/>
      <c r="AN315" s="408"/>
      <c r="AO315" s="408"/>
      <c r="AP315" s="408"/>
      <c r="AQ315" s="408"/>
      <c r="AR315" s="408"/>
      <c r="AS315" s="408"/>
      <c r="AT315" s="408"/>
      <c r="AU315" s="408"/>
      <c r="AV315" s="408"/>
      <c r="AW315" s="408"/>
      <c r="AX315" s="408"/>
      <c r="AY315" s="408"/>
      <c r="AZ315" s="409"/>
      <c r="BA315" s="41"/>
      <c r="BB315" s="41"/>
      <c r="BC315" s="41"/>
      <c r="BD315" s="41"/>
      <c r="BE315" s="41"/>
      <c r="BF315" s="41"/>
      <c r="BG315" s="41"/>
    </row>
    <row r="316" spans="1:59" x14ac:dyDescent="0.2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371" t="s">
        <v>227</v>
      </c>
      <c r="N316" s="371"/>
      <c r="O316" s="157"/>
      <c r="P316" s="49"/>
      <c r="Q316" s="148"/>
      <c r="R316" s="148"/>
      <c r="S316" s="148"/>
      <c r="T316" s="148"/>
      <c r="U316" s="410"/>
      <c r="V316" s="411"/>
      <c r="W316" s="411"/>
      <c r="X316" s="411"/>
      <c r="Y316" s="411"/>
      <c r="Z316" s="411"/>
      <c r="AA316" s="411"/>
      <c r="AB316" s="411"/>
      <c r="AC316" s="411"/>
      <c r="AD316" s="411"/>
      <c r="AE316" s="411"/>
      <c r="AF316" s="411"/>
      <c r="AG316" s="411"/>
      <c r="AH316" s="411"/>
      <c r="AI316" s="411"/>
      <c r="AJ316" s="411"/>
      <c r="AK316" s="411"/>
      <c r="AL316" s="411"/>
      <c r="AM316" s="411"/>
      <c r="AN316" s="411"/>
      <c r="AO316" s="411"/>
      <c r="AP316" s="411"/>
      <c r="AQ316" s="411"/>
      <c r="AR316" s="411"/>
      <c r="AS316" s="411"/>
      <c r="AT316" s="411"/>
      <c r="AU316" s="411"/>
      <c r="AV316" s="411"/>
      <c r="AW316" s="411"/>
      <c r="AX316" s="411"/>
      <c r="AY316" s="411"/>
      <c r="AZ316" s="412"/>
      <c r="BA316" s="41"/>
      <c r="BB316" s="41"/>
      <c r="BC316" s="41"/>
      <c r="BD316" s="41"/>
      <c r="BE316" s="41"/>
      <c r="BF316" s="41"/>
      <c r="BG316" s="41"/>
    </row>
    <row r="317" spans="1:59" x14ac:dyDescent="0.25">
      <c r="A317" s="41"/>
      <c r="B317" s="41"/>
      <c r="C317" s="41"/>
      <c r="D317" s="41"/>
      <c r="E317" s="268">
        <v>0</v>
      </c>
      <c r="F317" s="41"/>
      <c r="G317" s="41"/>
      <c r="H317" s="41"/>
      <c r="I317" s="41"/>
      <c r="J317" s="41"/>
      <c r="K317" s="41"/>
      <c r="L317" s="194" t="s">
        <v>588</v>
      </c>
      <c r="M317" s="272"/>
      <c r="N317" s="273" t="s">
        <v>728</v>
      </c>
      <c r="O317" s="175">
        <v>0</v>
      </c>
      <c r="P317" s="175">
        <v>1</v>
      </c>
      <c r="Q317" s="175">
        <v>1</v>
      </c>
      <c r="R317" s="175">
        <v>1</v>
      </c>
      <c r="S317" s="175">
        <v>1</v>
      </c>
      <c r="T317" s="175">
        <v>1</v>
      </c>
      <c r="U317" s="413"/>
      <c r="V317" s="414"/>
      <c r="W317" s="414"/>
      <c r="X317" s="414"/>
      <c r="Y317" s="414"/>
      <c r="Z317" s="414"/>
      <c r="AA317" s="414"/>
      <c r="AB317" s="414"/>
      <c r="AC317" s="414"/>
      <c r="AD317" s="414"/>
      <c r="AE317" s="414"/>
      <c r="AF317" s="414"/>
      <c r="AG317" s="414"/>
      <c r="AH317" s="414"/>
      <c r="AI317" s="414"/>
      <c r="AJ317" s="414"/>
      <c r="AK317" s="414"/>
      <c r="AL317" s="414"/>
      <c r="AM317" s="414"/>
      <c r="AN317" s="414"/>
      <c r="AO317" s="414"/>
      <c r="AP317" s="414"/>
      <c r="AQ317" s="414"/>
      <c r="AR317" s="414"/>
      <c r="AS317" s="414"/>
      <c r="AT317" s="414"/>
      <c r="AU317" s="414"/>
      <c r="AV317" s="414"/>
      <c r="AW317" s="414"/>
      <c r="AX317" s="414"/>
      <c r="AY317" s="414"/>
      <c r="AZ317" s="415"/>
      <c r="BA317" s="41"/>
      <c r="BB317" s="41"/>
      <c r="BC317" s="41"/>
      <c r="BD317" s="41"/>
      <c r="BE317" s="41"/>
      <c r="BF317" s="41"/>
      <c r="BG317" s="41"/>
    </row>
    <row r="318" spans="1:59" x14ac:dyDescent="0.2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157"/>
      <c r="P318" s="49"/>
      <c r="Q318" s="148"/>
      <c r="R318" s="148"/>
      <c r="S318" s="148"/>
      <c r="T318" s="148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</row>
    <row r="319" spans="1:59" x14ac:dyDescent="0.2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194" t="s">
        <v>588</v>
      </c>
      <c r="M319" s="41" t="s">
        <v>503</v>
      </c>
      <c r="N319" s="41"/>
      <c r="O319" s="157"/>
      <c r="P319" s="49"/>
      <c r="Q319" s="148"/>
      <c r="R319" s="148"/>
      <c r="S319" s="148"/>
      <c r="T319" s="148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</row>
    <row r="320" spans="1:59" x14ac:dyDescent="0.2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157"/>
      <c r="P320" s="49"/>
      <c r="Q320" s="148"/>
      <c r="R320" s="148"/>
      <c r="S320" s="148"/>
      <c r="T320" s="148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</row>
    <row r="321" spans="1:59" x14ac:dyDescent="0.2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157"/>
      <c r="P321" s="49"/>
      <c r="Q321" s="148"/>
      <c r="R321" s="148"/>
      <c r="S321" s="148"/>
      <c r="T321" s="148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</row>
    <row r="322" spans="1:59" ht="15.75" x14ac:dyDescent="0.25">
      <c r="A322" s="58" t="s">
        <v>239</v>
      </c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  <c r="AI322" s="59"/>
      <c r="AJ322" s="59"/>
      <c r="AK322" s="59"/>
      <c r="AL322" s="59"/>
      <c r="AM322" s="59"/>
      <c r="AN322" s="59"/>
      <c r="AO322" s="59"/>
      <c r="AP322" s="59"/>
      <c r="AQ322" s="59"/>
      <c r="AR322" s="59"/>
      <c r="AS322" s="59"/>
      <c r="AT322" s="59"/>
      <c r="AU322" s="59"/>
      <c r="AV322" s="59"/>
      <c r="AW322" s="59"/>
      <c r="AX322" s="59"/>
      <c r="AY322" s="59"/>
      <c r="AZ322" s="59"/>
      <c r="BA322" s="59"/>
      <c r="BB322" s="59"/>
      <c r="BC322" s="59"/>
      <c r="BD322" s="59"/>
      <c r="BE322" s="59"/>
      <c r="BF322" s="59"/>
      <c r="BG322" s="59"/>
    </row>
    <row r="323" spans="1:59" x14ac:dyDescent="0.2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</row>
    <row r="324" spans="1:59" x14ac:dyDescent="0.25">
      <c r="A324" s="67" t="s">
        <v>265</v>
      </c>
      <c r="B324" s="67" t="s">
        <v>10</v>
      </c>
      <c r="C324" s="176" t="s">
        <v>234</v>
      </c>
      <c r="D324" s="41"/>
      <c r="E324" s="174" t="s">
        <v>562</v>
      </c>
      <c r="F324" s="347" t="s">
        <v>221</v>
      </c>
      <c r="G324" s="348"/>
      <c r="H324" s="348"/>
      <c r="I324" s="348"/>
      <c r="J324" s="348"/>
      <c r="K324" s="348"/>
      <c r="L324" s="349"/>
      <c r="M324" s="350" t="s">
        <v>576</v>
      </c>
      <c r="N324" s="351"/>
      <c r="O324" s="360" t="s">
        <v>577</v>
      </c>
      <c r="P324" s="361"/>
      <c r="Q324" s="361"/>
      <c r="R324" s="361"/>
      <c r="S324" s="361"/>
      <c r="T324" s="362"/>
      <c r="U324" s="338" t="s">
        <v>572</v>
      </c>
      <c r="V324" s="339"/>
      <c r="W324" s="339"/>
      <c r="X324" s="339"/>
      <c r="Y324" s="339"/>
      <c r="Z324" s="339"/>
      <c r="AA324" s="339"/>
      <c r="AB324" s="340"/>
      <c r="AC324" s="338" t="s">
        <v>573</v>
      </c>
      <c r="AD324" s="339"/>
      <c r="AE324" s="339"/>
      <c r="AF324" s="339"/>
      <c r="AG324" s="339"/>
      <c r="AH324" s="339"/>
      <c r="AI324" s="339"/>
      <c r="AJ324" s="340"/>
      <c r="AK324" s="338" t="s">
        <v>574</v>
      </c>
      <c r="AL324" s="339"/>
      <c r="AM324" s="339"/>
      <c r="AN324" s="339"/>
      <c r="AO324" s="339"/>
      <c r="AP324" s="339"/>
      <c r="AQ324" s="339"/>
      <c r="AR324" s="340"/>
      <c r="AS324" s="338" t="s">
        <v>575</v>
      </c>
      <c r="AT324" s="339"/>
      <c r="AU324" s="339"/>
      <c r="AV324" s="339"/>
      <c r="AW324" s="339"/>
      <c r="AX324" s="339"/>
      <c r="AY324" s="339"/>
      <c r="AZ324" s="340"/>
      <c r="BA324" s="41"/>
      <c r="BB324" s="41"/>
      <c r="BC324" s="41"/>
      <c r="BD324" s="41"/>
      <c r="BE324" s="41"/>
      <c r="BF324" s="41"/>
      <c r="BG324" s="41"/>
    </row>
    <row r="325" spans="1:59" x14ac:dyDescent="0.25">
      <c r="A325" s="41"/>
      <c r="B325" s="41"/>
      <c r="C325" s="41"/>
      <c r="D325" s="41"/>
      <c r="E325" s="154">
        <v>47</v>
      </c>
      <c r="F325" s="44">
        <v>46</v>
      </c>
      <c r="G325" s="45"/>
      <c r="H325" s="45"/>
      <c r="I325" s="45"/>
      <c r="J325" s="45"/>
      <c r="K325" s="45"/>
      <c r="L325" s="46">
        <v>40</v>
      </c>
      <c r="M325" s="44">
        <v>39</v>
      </c>
      <c r="N325" s="46">
        <v>38</v>
      </c>
      <c r="O325" s="56">
        <v>37</v>
      </c>
      <c r="P325" s="55"/>
      <c r="Q325" s="55"/>
      <c r="R325" s="55"/>
      <c r="S325" s="55"/>
      <c r="T325" s="57">
        <v>32</v>
      </c>
      <c r="U325" s="55">
        <v>31</v>
      </c>
      <c r="V325" s="55"/>
      <c r="W325" s="55"/>
      <c r="X325" s="55"/>
      <c r="Y325" s="55"/>
      <c r="Z325" s="55"/>
      <c r="AA325" s="55"/>
      <c r="AB325" s="57">
        <v>24</v>
      </c>
      <c r="AC325" s="55">
        <v>23</v>
      </c>
      <c r="AD325" s="55"/>
      <c r="AE325" s="55"/>
      <c r="AF325" s="55"/>
      <c r="AG325" s="55"/>
      <c r="AH325" s="55"/>
      <c r="AI325" s="55"/>
      <c r="AJ325" s="57">
        <v>16</v>
      </c>
      <c r="AK325" s="55">
        <v>15</v>
      </c>
      <c r="AL325" s="55"/>
      <c r="AM325" s="55"/>
      <c r="AN325" s="55"/>
      <c r="AO325" s="55"/>
      <c r="AP325" s="55"/>
      <c r="AQ325" s="55"/>
      <c r="AR325" s="57">
        <v>8</v>
      </c>
      <c r="AS325" s="55">
        <v>7</v>
      </c>
      <c r="AT325" s="55"/>
      <c r="AU325" s="55"/>
      <c r="AV325" s="55"/>
      <c r="AW325" s="55"/>
      <c r="AX325" s="55"/>
      <c r="AY325" s="55"/>
      <c r="AZ325" s="57">
        <v>0</v>
      </c>
      <c r="BA325" s="41"/>
      <c r="BB325" s="41"/>
      <c r="BC325" s="41"/>
      <c r="BD325" s="41"/>
      <c r="BE325" s="41"/>
      <c r="BF325" s="41"/>
      <c r="BG325" s="41"/>
    </row>
    <row r="326" spans="1:59" x14ac:dyDescent="0.25">
      <c r="A326" s="41"/>
      <c r="B326" s="41"/>
      <c r="C326" s="41"/>
      <c r="D326" s="41"/>
      <c r="E326" s="191" t="s">
        <v>563</v>
      </c>
      <c r="F326" s="341" t="s">
        <v>592</v>
      </c>
      <c r="G326" s="342"/>
      <c r="H326" s="342"/>
      <c r="I326" s="342"/>
      <c r="J326" s="342"/>
      <c r="K326" s="342"/>
      <c r="L326" s="343"/>
      <c r="M326" s="341" t="s">
        <v>593</v>
      </c>
      <c r="N326" s="343"/>
      <c r="O326" s="341" t="s">
        <v>594</v>
      </c>
      <c r="P326" s="342"/>
      <c r="Q326" s="342"/>
      <c r="R326" s="342"/>
      <c r="S326" s="342"/>
      <c r="T326" s="343"/>
      <c r="U326" s="341" t="s">
        <v>595</v>
      </c>
      <c r="V326" s="342"/>
      <c r="W326" s="342"/>
      <c r="X326" s="342"/>
      <c r="Y326" s="342"/>
      <c r="Z326" s="342"/>
      <c r="AA326" s="342"/>
      <c r="AB326" s="343"/>
      <c r="AC326" s="341" t="s">
        <v>595</v>
      </c>
      <c r="AD326" s="342"/>
      <c r="AE326" s="342"/>
      <c r="AF326" s="342"/>
      <c r="AG326" s="342"/>
      <c r="AH326" s="342"/>
      <c r="AI326" s="342"/>
      <c r="AJ326" s="343"/>
      <c r="AK326" s="341" t="s">
        <v>595</v>
      </c>
      <c r="AL326" s="342"/>
      <c r="AM326" s="342"/>
      <c r="AN326" s="342"/>
      <c r="AO326" s="342"/>
      <c r="AP326" s="342"/>
      <c r="AQ326" s="342"/>
      <c r="AR326" s="343"/>
      <c r="AS326" s="341" t="s">
        <v>595</v>
      </c>
      <c r="AT326" s="342"/>
      <c r="AU326" s="342"/>
      <c r="AV326" s="342"/>
      <c r="AW326" s="342"/>
      <c r="AX326" s="342"/>
      <c r="AY326" s="342"/>
      <c r="AZ326" s="343"/>
      <c r="BA326" s="41"/>
      <c r="BB326" s="41"/>
      <c r="BC326" s="41"/>
      <c r="BD326" s="41"/>
      <c r="BE326" s="41"/>
      <c r="BF326" s="41"/>
      <c r="BG326" s="41"/>
    </row>
    <row r="327" spans="1:59" x14ac:dyDescent="0.25">
      <c r="A327" s="41"/>
      <c r="B327" s="41"/>
      <c r="C327" s="41"/>
      <c r="D327" s="41"/>
      <c r="E327" s="148"/>
      <c r="F327" s="148"/>
      <c r="G327" s="148"/>
      <c r="H327" s="14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</row>
    <row r="328" spans="1:59" x14ac:dyDescent="0.25">
      <c r="A328" s="41"/>
      <c r="B328" s="41"/>
      <c r="C328" s="41"/>
      <c r="D328" s="41"/>
      <c r="E328" s="158">
        <v>0</v>
      </c>
      <c r="F328" s="363" t="s">
        <v>569</v>
      </c>
      <c r="G328" s="364"/>
      <c r="H328" s="364"/>
      <c r="I328" s="364"/>
      <c r="J328" s="364"/>
      <c r="K328" s="364"/>
      <c r="L328" s="365"/>
      <c r="M328" s="366" t="s">
        <v>234</v>
      </c>
      <c r="N328" s="367"/>
      <c r="O328" s="157" t="s">
        <v>568</v>
      </c>
      <c r="P328" s="49" t="s">
        <v>645</v>
      </c>
      <c r="Q328" s="148"/>
      <c r="R328" s="148"/>
      <c r="S328" s="148"/>
      <c r="T328" s="148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</row>
    <row r="329" spans="1:59" x14ac:dyDescent="0.25">
      <c r="A329" s="41"/>
      <c r="B329" s="41"/>
      <c r="C329" s="41"/>
      <c r="D329" s="194" t="s">
        <v>588</v>
      </c>
      <c r="E329" s="268">
        <v>1</v>
      </c>
      <c r="F329" s="344" t="s">
        <v>570</v>
      </c>
      <c r="G329" s="345"/>
      <c r="H329" s="345"/>
      <c r="I329" s="345"/>
      <c r="J329" s="345"/>
      <c r="K329" s="345"/>
      <c r="L329" s="346"/>
      <c r="M329" s="344" t="s">
        <v>233</v>
      </c>
      <c r="N329" s="345"/>
      <c r="O329" s="206" t="s">
        <v>568</v>
      </c>
      <c r="P329" s="207" t="s">
        <v>591</v>
      </c>
      <c r="Q329" s="148"/>
      <c r="R329" s="148"/>
      <c r="S329" s="148"/>
      <c r="T329" s="148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</row>
    <row r="330" spans="1:59" x14ac:dyDescent="0.25">
      <c r="A330" s="41"/>
      <c r="B330" s="41"/>
      <c r="C330" s="41"/>
      <c r="D330" s="41"/>
      <c r="E330" s="158">
        <v>0</v>
      </c>
      <c r="F330" s="363" t="s">
        <v>570</v>
      </c>
      <c r="G330" s="364"/>
      <c r="H330" s="364"/>
      <c r="I330" s="364"/>
      <c r="J330" s="364"/>
      <c r="K330" s="364"/>
      <c r="L330" s="365"/>
      <c r="M330" s="366" t="s">
        <v>234</v>
      </c>
      <c r="N330" s="367"/>
      <c r="O330" s="157" t="s">
        <v>568</v>
      </c>
      <c r="P330" s="49" t="s">
        <v>646</v>
      </c>
      <c r="Q330" s="148"/>
      <c r="R330" s="148"/>
      <c r="S330" s="148"/>
      <c r="T330" s="148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</row>
    <row r="331" spans="1:59" x14ac:dyDescent="0.25">
      <c r="A331" s="41"/>
      <c r="B331" s="41"/>
      <c r="C331" s="41"/>
      <c r="D331" s="194"/>
      <c r="E331" s="158">
        <v>1</v>
      </c>
      <c r="F331" s="363" t="s">
        <v>570</v>
      </c>
      <c r="G331" s="364"/>
      <c r="H331" s="364"/>
      <c r="I331" s="364"/>
      <c r="J331" s="364"/>
      <c r="K331" s="364"/>
      <c r="L331" s="365"/>
      <c r="M331" s="366" t="s">
        <v>233</v>
      </c>
      <c r="N331" s="367"/>
      <c r="O331" s="157" t="s">
        <v>568</v>
      </c>
      <c r="P331" s="49" t="s">
        <v>647</v>
      </c>
      <c r="Q331" s="148"/>
      <c r="R331" s="148"/>
      <c r="S331" s="148"/>
      <c r="T331" s="148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</row>
    <row r="332" spans="1:59" x14ac:dyDescent="0.2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157"/>
      <c r="P332" s="49"/>
      <c r="Q332" s="148"/>
      <c r="R332" s="148"/>
      <c r="S332" s="148"/>
      <c r="T332" s="148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</row>
    <row r="333" spans="1:59" x14ac:dyDescent="0.25">
      <c r="A333" s="394" t="s">
        <v>755</v>
      </c>
      <c r="B333" s="394"/>
      <c r="C333" s="41"/>
      <c r="D333" s="41"/>
      <c r="E333" s="158" t="s">
        <v>564</v>
      </c>
      <c r="F333" s="41"/>
      <c r="G333" s="41"/>
      <c r="H333" s="41"/>
      <c r="I333" s="41"/>
      <c r="J333" s="41"/>
      <c r="K333" s="41"/>
      <c r="L333" s="41"/>
      <c r="M333" s="270"/>
      <c r="N333" s="271" t="s">
        <v>730</v>
      </c>
      <c r="O333" s="175">
        <v>1</v>
      </c>
      <c r="P333" s="175">
        <v>0</v>
      </c>
      <c r="Q333" s="175">
        <v>0</v>
      </c>
      <c r="R333" s="175">
        <v>0</v>
      </c>
      <c r="S333" s="175">
        <v>0</v>
      </c>
      <c r="T333" s="175">
        <v>0</v>
      </c>
      <c r="U333" s="332" t="str">
        <f>Parameters!D$58&amp;"_"&amp;Parameters!E59</f>
        <v>RUN_NB</v>
      </c>
      <c r="V333" s="333"/>
      <c r="W333" s="333"/>
      <c r="X333" s="333"/>
      <c r="Y333" s="333"/>
      <c r="Z333" s="333"/>
      <c r="AA333" s="333"/>
      <c r="AB333" s="333"/>
      <c r="AC333" s="333"/>
      <c r="AD333" s="333"/>
      <c r="AE333" s="333"/>
      <c r="AF333" s="333"/>
      <c r="AG333" s="333"/>
      <c r="AH333" s="333"/>
      <c r="AI333" s="333"/>
      <c r="AJ333" s="333"/>
      <c r="AK333" s="333"/>
      <c r="AL333" s="333"/>
      <c r="AM333" s="333"/>
      <c r="AN333" s="333"/>
      <c r="AO333" s="333"/>
      <c r="AP333" s="333"/>
      <c r="AQ333" s="333"/>
      <c r="AR333" s="333"/>
      <c r="AS333" s="333"/>
      <c r="AT333" s="333"/>
      <c r="AU333" s="333"/>
      <c r="AV333" s="333"/>
      <c r="AW333" s="333"/>
      <c r="AX333" s="333"/>
      <c r="AY333" s="333"/>
      <c r="AZ333" s="334"/>
      <c r="BA333" s="160"/>
      <c r="BB333" s="161" t="s">
        <v>665</v>
      </c>
      <c r="BC333" s="41"/>
      <c r="BD333" s="41"/>
      <c r="BE333" s="41"/>
      <c r="BF333" s="41"/>
      <c r="BG333" s="41"/>
    </row>
    <row r="334" spans="1:59" x14ac:dyDescent="0.25">
      <c r="A334" s="41"/>
      <c r="B334" s="41"/>
      <c r="C334" s="41"/>
      <c r="D334" s="41"/>
      <c r="E334" s="158" t="s">
        <v>564</v>
      </c>
      <c r="F334" s="41"/>
      <c r="G334" s="41"/>
      <c r="H334" s="41"/>
      <c r="I334" s="41"/>
      <c r="J334" s="41"/>
      <c r="K334" s="41"/>
      <c r="L334" s="41"/>
      <c r="M334" s="270"/>
      <c r="N334" s="271" t="s">
        <v>733</v>
      </c>
      <c r="O334" s="175">
        <v>1</v>
      </c>
      <c r="P334" s="175">
        <v>0</v>
      </c>
      <c r="Q334" s="175">
        <v>0</v>
      </c>
      <c r="R334" s="175">
        <v>0</v>
      </c>
      <c r="S334" s="175">
        <v>0</v>
      </c>
      <c r="T334" s="175">
        <v>1</v>
      </c>
      <c r="U334" s="332" t="str">
        <f>Parameters!D$58&amp;"_"&amp;Parameters!E60</f>
        <v>RUN_TOTAL_TIME</v>
      </c>
      <c r="V334" s="333"/>
      <c r="W334" s="333"/>
      <c r="X334" s="333"/>
      <c r="Y334" s="333"/>
      <c r="Z334" s="333"/>
      <c r="AA334" s="333"/>
      <c r="AB334" s="333"/>
      <c r="AC334" s="333"/>
      <c r="AD334" s="333"/>
      <c r="AE334" s="333"/>
      <c r="AF334" s="333"/>
      <c r="AG334" s="333"/>
      <c r="AH334" s="333"/>
      <c r="AI334" s="333"/>
      <c r="AJ334" s="333"/>
      <c r="AK334" s="333"/>
      <c r="AL334" s="333"/>
      <c r="AM334" s="333"/>
      <c r="AN334" s="333"/>
      <c r="AO334" s="333"/>
      <c r="AP334" s="333"/>
      <c r="AQ334" s="333"/>
      <c r="AR334" s="333"/>
      <c r="AS334" s="333"/>
      <c r="AT334" s="333"/>
      <c r="AU334" s="333"/>
      <c r="AV334" s="333"/>
      <c r="AW334" s="333"/>
      <c r="AX334" s="333"/>
      <c r="AY334" s="333"/>
      <c r="AZ334" s="334"/>
      <c r="BA334" s="160"/>
      <c r="BB334" s="161" t="s">
        <v>758</v>
      </c>
      <c r="BC334" s="41"/>
      <c r="BD334" s="41"/>
      <c r="BE334" s="41"/>
      <c r="BF334" s="41"/>
      <c r="BG334" s="41"/>
    </row>
    <row r="335" spans="1:59" x14ac:dyDescent="0.25">
      <c r="A335" s="41"/>
      <c r="B335" s="41"/>
      <c r="C335" s="41"/>
      <c r="D335" s="41"/>
      <c r="E335" s="158" t="s">
        <v>564</v>
      </c>
      <c r="F335" s="41"/>
      <c r="G335" s="41"/>
      <c r="H335" s="41"/>
      <c r="I335" s="41"/>
      <c r="J335" s="41"/>
      <c r="K335" s="41"/>
      <c r="L335" s="41"/>
      <c r="M335" s="270"/>
      <c r="N335" s="271" t="s">
        <v>734</v>
      </c>
      <c r="O335" s="175">
        <v>1</v>
      </c>
      <c r="P335" s="175">
        <v>0</v>
      </c>
      <c r="Q335" s="175">
        <v>0</v>
      </c>
      <c r="R335" s="175">
        <v>0</v>
      </c>
      <c r="S335" s="175">
        <v>1</v>
      </c>
      <c r="T335" s="175">
        <v>0</v>
      </c>
      <c r="U335" s="332" t="str">
        <f>Parameters!D$58&amp;"_"&amp;Parameters!E61</f>
        <v>RUN_FIRST_TIME</v>
      </c>
      <c r="V335" s="333"/>
      <c r="W335" s="333"/>
      <c r="X335" s="333"/>
      <c r="Y335" s="333"/>
      <c r="Z335" s="333"/>
      <c r="AA335" s="333"/>
      <c r="AB335" s="333"/>
      <c r="AC335" s="333"/>
      <c r="AD335" s="333"/>
      <c r="AE335" s="333"/>
      <c r="AF335" s="333"/>
      <c r="AG335" s="333"/>
      <c r="AH335" s="333"/>
      <c r="AI335" s="333"/>
      <c r="AJ335" s="333"/>
      <c r="AK335" s="333"/>
      <c r="AL335" s="333"/>
      <c r="AM335" s="333"/>
      <c r="AN335" s="333"/>
      <c r="AO335" s="333"/>
      <c r="AP335" s="333"/>
      <c r="AQ335" s="333"/>
      <c r="AR335" s="333"/>
      <c r="AS335" s="333"/>
      <c r="AT335" s="333"/>
      <c r="AU335" s="333"/>
      <c r="AV335" s="333"/>
      <c r="AW335" s="333"/>
      <c r="AX335" s="333"/>
      <c r="AY335" s="333"/>
      <c r="AZ335" s="334"/>
      <c r="BA335" s="160"/>
      <c r="BB335" s="161" t="s">
        <v>758</v>
      </c>
      <c r="BC335" s="41"/>
      <c r="BD335" s="41"/>
      <c r="BE335" s="41"/>
      <c r="BF335" s="41"/>
      <c r="BG335" s="41"/>
    </row>
    <row r="336" spans="1:59" x14ac:dyDescent="0.25">
      <c r="A336" s="41"/>
      <c r="B336" s="41"/>
      <c r="C336" s="41"/>
      <c r="D336" s="41"/>
      <c r="E336" s="158" t="s">
        <v>564</v>
      </c>
      <c r="F336" s="41"/>
      <c r="G336" s="41"/>
      <c r="H336" s="41"/>
      <c r="I336" s="41"/>
      <c r="J336" s="41"/>
      <c r="K336" s="41"/>
      <c r="L336" s="41"/>
      <c r="M336" s="270"/>
      <c r="N336" s="271" t="s">
        <v>735</v>
      </c>
      <c r="O336" s="175">
        <v>1</v>
      </c>
      <c r="P336" s="175">
        <v>0</v>
      </c>
      <c r="Q336" s="175">
        <v>0</v>
      </c>
      <c r="R336" s="175">
        <v>0</v>
      </c>
      <c r="S336" s="175">
        <v>1</v>
      </c>
      <c r="T336" s="175">
        <v>1</v>
      </c>
      <c r="U336" s="332" t="str">
        <f>Parameters!D$58&amp;"_"&amp;Parameters!E62</f>
        <v>RUN_LAST_TIME</v>
      </c>
      <c r="V336" s="333"/>
      <c r="W336" s="333"/>
      <c r="X336" s="333"/>
      <c r="Y336" s="333"/>
      <c r="Z336" s="333"/>
      <c r="AA336" s="333"/>
      <c r="AB336" s="333"/>
      <c r="AC336" s="333"/>
      <c r="AD336" s="333"/>
      <c r="AE336" s="333"/>
      <c r="AF336" s="333"/>
      <c r="AG336" s="333"/>
      <c r="AH336" s="333"/>
      <c r="AI336" s="333"/>
      <c r="AJ336" s="333"/>
      <c r="AK336" s="333"/>
      <c r="AL336" s="333"/>
      <c r="AM336" s="333"/>
      <c r="AN336" s="333"/>
      <c r="AO336" s="333"/>
      <c r="AP336" s="333"/>
      <c r="AQ336" s="333"/>
      <c r="AR336" s="333"/>
      <c r="AS336" s="333"/>
      <c r="AT336" s="333"/>
      <c r="AU336" s="333"/>
      <c r="AV336" s="333"/>
      <c r="AW336" s="333"/>
      <c r="AX336" s="333"/>
      <c r="AY336" s="333"/>
      <c r="AZ336" s="334"/>
      <c r="BA336" s="160"/>
      <c r="BB336" s="161" t="s">
        <v>758</v>
      </c>
      <c r="BC336" s="41"/>
      <c r="BD336" s="41"/>
      <c r="BE336" s="41"/>
      <c r="BF336" s="41"/>
      <c r="BG336" s="41"/>
    </row>
    <row r="337" spans="1:59" x14ac:dyDescent="0.25">
      <c r="A337" s="41"/>
      <c r="B337" s="41"/>
      <c r="C337" s="41"/>
      <c r="D337" s="41"/>
      <c r="E337" s="158" t="s">
        <v>564</v>
      </c>
      <c r="F337" s="41"/>
      <c r="G337" s="41"/>
      <c r="H337" s="41"/>
      <c r="I337" s="41"/>
      <c r="J337" s="41"/>
      <c r="K337" s="41"/>
      <c r="L337" s="41"/>
      <c r="M337" s="270"/>
      <c r="N337" s="271" t="s">
        <v>736</v>
      </c>
      <c r="O337" s="175">
        <v>1</v>
      </c>
      <c r="P337" s="175">
        <v>0</v>
      </c>
      <c r="Q337" s="175">
        <v>0</v>
      </c>
      <c r="R337" s="175">
        <v>1</v>
      </c>
      <c r="S337" s="175">
        <v>0</v>
      </c>
      <c r="T337" s="175">
        <v>0</v>
      </c>
      <c r="U337" s="332" t="str">
        <f>Parameters!D$64&amp;"_"&amp;Parameters!E65</f>
        <v>CHARGE_NB</v>
      </c>
      <c r="V337" s="333"/>
      <c r="W337" s="333"/>
      <c r="X337" s="333"/>
      <c r="Y337" s="333"/>
      <c r="Z337" s="333"/>
      <c r="AA337" s="333"/>
      <c r="AB337" s="333"/>
      <c r="AC337" s="333"/>
      <c r="AD337" s="333"/>
      <c r="AE337" s="333"/>
      <c r="AF337" s="333"/>
      <c r="AG337" s="333"/>
      <c r="AH337" s="333"/>
      <c r="AI337" s="333"/>
      <c r="AJ337" s="333"/>
      <c r="AK337" s="333"/>
      <c r="AL337" s="333"/>
      <c r="AM337" s="333"/>
      <c r="AN337" s="333"/>
      <c r="AO337" s="333"/>
      <c r="AP337" s="333"/>
      <c r="AQ337" s="333"/>
      <c r="AR337" s="333"/>
      <c r="AS337" s="333"/>
      <c r="AT337" s="333"/>
      <c r="AU337" s="333"/>
      <c r="AV337" s="333"/>
      <c r="AW337" s="333"/>
      <c r="AX337" s="333"/>
      <c r="AY337" s="333"/>
      <c r="AZ337" s="334"/>
      <c r="BA337" s="160"/>
      <c r="BB337" s="161" t="s">
        <v>665</v>
      </c>
      <c r="BC337" s="41"/>
      <c r="BD337" s="41"/>
      <c r="BE337" s="41"/>
      <c r="BF337" s="41"/>
      <c r="BG337" s="41"/>
    </row>
    <row r="338" spans="1:59" x14ac:dyDescent="0.25">
      <c r="A338" s="41"/>
      <c r="B338" s="41"/>
      <c r="C338" s="41"/>
      <c r="D338" s="41"/>
      <c r="E338" s="158" t="s">
        <v>564</v>
      </c>
      <c r="F338" s="41"/>
      <c r="G338" s="41"/>
      <c r="H338" s="41"/>
      <c r="I338" s="41"/>
      <c r="J338" s="41"/>
      <c r="K338" s="41"/>
      <c r="L338" s="41"/>
      <c r="M338" s="270"/>
      <c r="N338" s="271" t="s">
        <v>737</v>
      </c>
      <c r="O338" s="175">
        <v>1</v>
      </c>
      <c r="P338" s="175">
        <v>0</v>
      </c>
      <c r="Q338" s="175">
        <v>0</v>
      </c>
      <c r="R338" s="175">
        <v>1</v>
      </c>
      <c r="S338" s="175">
        <v>0</v>
      </c>
      <c r="T338" s="175">
        <v>1</v>
      </c>
      <c r="U338" s="332" t="str">
        <f>Parameters!D$64&amp;"_"&amp;Parameters!E66</f>
        <v>CHARGE_TOTAL_TIME</v>
      </c>
      <c r="V338" s="333"/>
      <c r="W338" s="333"/>
      <c r="X338" s="333"/>
      <c r="Y338" s="333"/>
      <c r="Z338" s="333"/>
      <c r="AA338" s="333"/>
      <c r="AB338" s="333"/>
      <c r="AC338" s="333"/>
      <c r="AD338" s="333"/>
      <c r="AE338" s="333"/>
      <c r="AF338" s="333"/>
      <c r="AG338" s="333"/>
      <c r="AH338" s="333"/>
      <c r="AI338" s="333"/>
      <c r="AJ338" s="333"/>
      <c r="AK338" s="333"/>
      <c r="AL338" s="333"/>
      <c r="AM338" s="333"/>
      <c r="AN338" s="333"/>
      <c r="AO338" s="333"/>
      <c r="AP338" s="333"/>
      <c r="AQ338" s="333"/>
      <c r="AR338" s="333"/>
      <c r="AS338" s="333"/>
      <c r="AT338" s="333"/>
      <c r="AU338" s="333"/>
      <c r="AV338" s="333"/>
      <c r="AW338" s="333"/>
      <c r="AX338" s="333"/>
      <c r="AY338" s="333"/>
      <c r="AZ338" s="334"/>
      <c r="BA338" s="160"/>
      <c r="BB338" s="161" t="s">
        <v>758</v>
      </c>
      <c r="BC338" s="41"/>
      <c r="BD338" s="41"/>
      <c r="BE338" s="41"/>
      <c r="BF338" s="41"/>
      <c r="BG338" s="41"/>
    </row>
    <row r="339" spans="1:59" x14ac:dyDescent="0.25">
      <c r="A339" s="41"/>
      <c r="B339" s="41"/>
      <c r="C339" s="41"/>
      <c r="D339" s="41"/>
      <c r="E339" s="158" t="s">
        <v>564</v>
      </c>
      <c r="F339" s="41"/>
      <c r="G339" s="41"/>
      <c r="H339" s="41"/>
      <c r="I339" s="41"/>
      <c r="J339" s="41"/>
      <c r="K339" s="41"/>
      <c r="L339" s="41"/>
      <c r="M339" s="270"/>
      <c r="N339" s="271" t="s">
        <v>738</v>
      </c>
      <c r="O339" s="175">
        <v>1</v>
      </c>
      <c r="P339" s="175">
        <v>0</v>
      </c>
      <c r="Q339" s="175">
        <v>0</v>
      </c>
      <c r="R339" s="175">
        <v>1</v>
      </c>
      <c r="S339" s="175">
        <v>1</v>
      </c>
      <c r="T339" s="175">
        <v>0</v>
      </c>
      <c r="U339" s="332" t="str">
        <f>Parameters!D$64&amp;"_"&amp;Parameters!E67</f>
        <v>CHARGE_FIRST_TIME</v>
      </c>
      <c r="V339" s="333"/>
      <c r="W339" s="333"/>
      <c r="X339" s="333"/>
      <c r="Y339" s="333"/>
      <c r="Z339" s="333"/>
      <c r="AA339" s="333"/>
      <c r="AB339" s="333"/>
      <c r="AC339" s="333"/>
      <c r="AD339" s="333"/>
      <c r="AE339" s="333"/>
      <c r="AF339" s="333"/>
      <c r="AG339" s="333"/>
      <c r="AH339" s="333"/>
      <c r="AI339" s="333"/>
      <c r="AJ339" s="333"/>
      <c r="AK339" s="333"/>
      <c r="AL339" s="333"/>
      <c r="AM339" s="333"/>
      <c r="AN339" s="333"/>
      <c r="AO339" s="333"/>
      <c r="AP339" s="333"/>
      <c r="AQ339" s="333"/>
      <c r="AR339" s="333"/>
      <c r="AS339" s="333"/>
      <c r="AT339" s="333"/>
      <c r="AU339" s="333"/>
      <c r="AV339" s="333"/>
      <c r="AW339" s="333"/>
      <c r="AX339" s="333"/>
      <c r="AY339" s="333"/>
      <c r="AZ339" s="334"/>
      <c r="BA339" s="160"/>
      <c r="BB339" s="161" t="s">
        <v>758</v>
      </c>
      <c r="BC339" s="41"/>
      <c r="BD339" s="41"/>
      <c r="BE339" s="41"/>
      <c r="BF339" s="41"/>
      <c r="BG339" s="41"/>
    </row>
    <row r="340" spans="1:59" x14ac:dyDescent="0.25">
      <c r="A340" s="41"/>
      <c r="B340" s="41"/>
      <c r="C340" s="41"/>
      <c r="D340" s="41"/>
      <c r="E340" s="158" t="s">
        <v>564</v>
      </c>
      <c r="F340" s="41"/>
      <c r="G340" s="41"/>
      <c r="H340" s="41"/>
      <c r="I340" s="41"/>
      <c r="J340" s="41"/>
      <c r="K340" s="41"/>
      <c r="L340" s="41"/>
      <c r="M340" s="270"/>
      <c r="N340" s="271" t="s">
        <v>739</v>
      </c>
      <c r="O340" s="175">
        <v>1</v>
      </c>
      <c r="P340" s="175">
        <v>0</v>
      </c>
      <c r="Q340" s="175">
        <v>0</v>
      </c>
      <c r="R340" s="175">
        <v>1</v>
      </c>
      <c r="S340" s="175">
        <v>1</v>
      </c>
      <c r="T340" s="175">
        <v>1</v>
      </c>
      <c r="U340" s="332" t="str">
        <f>Parameters!D$64&amp;"_"&amp;Parameters!E68</f>
        <v>CHARGE_LAST_TIME</v>
      </c>
      <c r="V340" s="333"/>
      <c r="W340" s="333"/>
      <c r="X340" s="333"/>
      <c r="Y340" s="333"/>
      <c r="Z340" s="333"/>
      <c r="AA340" s="333"/>
      <c r="AB340" s="333"/>
      <c r="AC340" s="333"/>
      <c r="AD340" s="333"/>
      <c r="AE340" s="333"/>
      <c r="AF340" s="333"/>
      <c r="AG340" s="333"/>
      <c r="AH340" s="333"/>
      <c r="AI340" s="333"/>
      <c r="AJ340" s="333"/>
      <c r="AK340" s="333"/>
      <c r="AL340" s="333"/>
      <c r="AM340" s="333"/>
      <c r="AN340" s="333"/>
      <c r="AO340" s="333"/>
      <c r="AP340" s="333"/>
      <c r="AQ340" s="333"/>
      <c r="AR340" s="333"/>
      <c r="AS340" s="333"/>
      <c r="AT340" s="333"/>
      <c r="AU340" s="333"/>
      <c r="AV340" s="333"/>
      <c r="AW340" s="333"/>
      <c r="AX340" s="333"/>
      <c r="AY340" s="333"/>
      <c r="AZ340" s="334"/>
      <c r="BA340" s="160"/>
      <c r="BB340" s="161" t="s">
        <v>758</v>
      </c>
      <c r="BC340" s="41"/>
      <c r="BD340" s="41"/>
      <c r="BE340" s="41"/>
      <c r="BF340" s="41"/>
      <c r="BG340" s="41"/>
    </row>
    <row r="341" spans="1:59" x14ac:dyDescent="0.25">
      <c r="A341" s="41"/>
      <c r="B341" s="41"/>
      <c r="C341" s="41"/>
      <c r="D341" s="41"/>
      <c r="E341" s="158" t="s">
        <v>564</v>
      </c>
      <c r="F341" s="41"/>
      <c r="G341" s="41"/>
      <c r="H341" s="41"/>
      <c r="I341" s="41"/>
      <c r="J341" s="41"/>
      <c r="K341" s="41"/>
      <c r="L341" s="41"/>
      <c r="M341" s="270"/>
      <c r="N341" s="271" t="s">
        <v>740</v>
      </c>
      <c r="O341" s="175">
        <v>1</v>
      </c>
      <c r="P341" s="175">
        <v>0</v>
      </c>
      <c r="Q341" s="175">
        <v>1</v>
      </c>
      <c r="R341" s="175">
        <v>0</v>
      </c>
      <c r="S341" s="175">
        <v>0</v>
      </c>
      <c r="T341" s="175">
        <v>0</v>
      </c>
      <c r="U341" s="332" t="str">
        <f>Parameters!D$70&amp;"_"&amp;Parameters!E71</f>
        <v>ERRORS_NB_ERR_RADIO</v>
      </c>
      <c r="V341" s="333"/>
      <c r="W341" s="333"/>
      <c r="X341" s="333"/>
      <c r="Y341" s="333"/>
      <c r="Z341" s="333"/>
      <c r="AA341" s="333"/>
      <c r="AB341" s="333"/>
      <c r="AC341" s="333"/>
      <c r="AD341" s="333"/>
      <c r="AE341" s="333"/>
      <c r="AF341" s="333"/>
      <c r="AG341" s="333"/>
      <c r="AH341" s="333"/>
      <c r="AI341" s="333"/>
      <c r="AJ341" s="333"/>
      <c r="AK341" s="333"/>
      <c r="AL341" s="333"/>
      <c r="AM341" s="333"/>
      <c r="AN341" s="333"/>
      <c r="AO341" s="333"/>
      <c r="AP341" s="333"/>
      <c r="AQ341" s="333"/>
      <c r="AR341" s="333"/>
      <c r="AS341" s="333"/>
      <c r="AT341" s="333"/>
      <c r="AU341" s="333"/>
      <c r="AV341" s="333"/>
      <c r="AW341" s="333"/>
      <c r="AX341" s="333"/>
      <c r="AY341" s="333"/>
      <c r="AZ341" s="334"/>
      <c r="BA341" s="160"/>
      <c r="BB341" s="161" t="s">
        <v>665</v>
      </c>
      <c r="BC341" s="41"/>
      <c r="BD341" s="41"/>
      <c r="BE341" s="41"/>
      <c r="BF341" s="41"/>
      <c r="BG341" s="41"/>
    </row>
    <row r="342" spans="1:59" x14ac:dyDescent="0.25">
      <c r="A342" s="41"/>
      <c r="B342" s="41"/>
      <c r="C342" s="41"/>
      <c r="D342" s="41"/>
      <c r="E342" s="158" t="s">
        <v>564</v>
      </c>
      <c r="F342" s="41"/>
      <c r="G342" s="41"/>
      <c r="H342" s="41"/>
      <c r="I342" s="41"/>
      <c r="J342" s="41"/>
      <c r="K342" s="41"/>
      <c r="L342" s="41"/>
      <c r="M342" s="270"/>
      <c r="N342" s="271" t="s">
        <v>741</v>
      </c>
      <c r="O342" s="175">
        <v>1</v>
      </c>
      <c r="P342" s="175">
        <v>0</v>
      </c>
      <c r="Q342" s="175">
        <v>1</v>
      </c>
      <c r="R342" s="175">
        <v>0</v>
      </c>
      <c r="S342" s="175">
        <v>0</v>
      </c>
      <c r="T342" s="175">
        <v>1</v>
      </c>
      <c r="U342" s="332" t="str">
        <f>Parameters!D$70&amp;"_"&amp;Parameters!E72</f>
        <v>ERRORS_NB_ERR_SPI</v>
      </c>
      <c r="V342" s="333"/>
      <c r="W342" s="333"/>
      <c r="X342" s="333"/>
      <c r="Y342" s="333"/>
      <c r="Z342" s="333"/>
      <c r="AA342" s="333"/>
      <c r="AB342" s="333"/>
      <c r="AC342" s="333"/>
      <c r="AD342" s="333"/>
      <c r="AE342" s="333"/>
      <c r="AF342" s="333"/>
      <c r="AG342" s="333"/>
      <c r="AH342" s="333"/>
      <c r="AI342" s="333"/>
      <c r="AJ342" s="333"/>
      <c r="AK342" s="333"/>
      <c r="AL342" s="333"/>
      <c r="AM342" s="333"/>
      <c r="AN342" s="333"/>
      <c r="AO342" s="333"/>
      <c r="AP342" s="333"/>
      <c r="AQ342" s="333"/>
      <c r="AR342" s="333"/>
      <c r="AS342" s="333"/>
      <c r="AT342" s="333"/>
      <c r="AU342" s="333"/>
      <c r="AV342" s="333"/>
      <c r="AW342" s="333"/>
      <c r="AX342" s="333"/>
      <c r="AY342" s="333"/>
      <c r="AZ342" s="334"/>
      <c r="BA342" s="160"/>
      <c r="BB342" s="161" t="s">
        <v>665</v>
      </c>
      <c r="BC342" s="41"/>
      <c r="BD342" s="41"/>
      <c r="BE342" s="41"/>
      <c r="BF342" s="41"/>
      <c r="BG342" s="41"/>
    </row>
    <row r="343" spans="1:59" x14ac:dyDescent="0.25">
      <c r="A343" s="41"/>
      <c r="B343" s="41"/>
      <c r="C343" s="41"/>
      <c r="D343" s="41"/>
      <c r="E343" s="158" t="s">
        <v>564</v>
      </c>
      <c r="F343" s="41"/>
      <c r="G343" s="41"/>
      <c r="H343" s="41"/>
      <c r="I343" s="41"/>
      <c r="J343" s="41"/>
      <c r="K343" s="41"/>
      <c r="L343" s="41"/>
      <c r="M343" s="270"/>
      <c r="N343" s="271" t="s">
        <v>742</v>
      </c>
      <c r="O343" s="175">
        <v>1</v>
      </c>
      <c r="P343" s="175">
        <v>0</v>
      </c>
      <c r="Q343" s="175">
        <v>1</v>
      </c>
      <c r="R343" s="175">
        <v>0</v>
      </c>
      <c r="S343" s="175">
        <v>1</v>
      </c>
      <c r="T343" s="175">
        <v>0</v>
      </c>
      <c r="U343" s="332" t="str">
        <f>Parameters!D$70&amp;"_"&amp;Parameters!E73</f>
        <v>ERRORS_NB_ERR_HAL</v>
      </c>
      <c r="V343" s="333"/>
      <c r="W343" s="333"/>
      <c r="X343" s="333"/>
      <c r="Y343" s="333"/>
      <c r="Z343" s="333"/>
      <c r="AA343" s="333"/>
      <c r="AB343" s="333"/>
      <c r="AC343" s="333"/>
      <c r="AD343" s="333"/>
      <c r="AE343" s="333"/>
      <c r="AF343" s="333"/>
      <c r="AG343" s="333"/>
      <c r="AH343" s="333"/>
      <c r="AI343" s="333"/>
      <c r="AJ343" s="333"/>
      <c r="AK343" s="333"/>
      <c r="AL343" s="333"/>
      <c r="AM343" s="333"/>
      <c r="AN343" s="333"/>
      <c r="AO343" s="333"/>
      <c r="AP343" s="333"/>
      <c r="AQ343" s="333"/>
      <c r="AR343" s="333"/>
      <c r="AS343" s="333"/>
      <c r="AT343" s="333"/>
      <c r="AU343" s="333"/>
      <c r="AV343" s="333"/>
      <c r="AW343" s="333"/>
      <c r="AX343" s="333"/>
      <c r="AY343" s="333"/>
      <c r="AZ343" s="334"/>
      <c r="BA343" s="160"/>
      <c r="BB343" s="161" t="s">
        <v>665</v>
      </c>
      <c r="BC343" s="41"/>
      <c r="BD343" s="41"/>
      <c r="BE343" s="41"/>
      <c r="BF343" s="41"/>
      <c r="BG343" s="41"/>
    </row>
    <row r="344" spans="1:59" x14ac:dyDescent="0.25">
      <c r="A344" s="41"/>
      <c r="B344" s="41"/>
      <c r="C344" s="41"/>
      <c r="D344" s="41"/>
      <c r="E344" s="158" t="s">
        <v>564</v>
      </c>
      <c r="F344" s="41"/>
      <c r="G344" s="41"/>
      <c r="H344" s="41"/>
      <c r="I344" s="41"/>
      <c r="J344" s="41"/>
      <c r="K344" s="41"/>
      <c r="L344" s="41"/>
      <c r="M344" s="270"/>
      <c r="N344" s="271" t="s">
        <v>743</v>
      </c>
      <c r="O344" s="175">
        <v>1</v>
      </c>
      <c r="P344" s="175">
        <v>0</v>
      </c>
      <c r="Q344" s="175">
        <v>1</v>
      </c>
      <c r="R344" s="175">
        <v>0</v>
      </c>
      <c r="S344" s="175">
        <v>1</v>
      </c>
      <c r="T344" s="175">
        <v>1</v>
      </c>
      <c r="U344" s="332" t="str">
        <f>Parameters!D$70&amp;"_"&amp;Parameters!E74</f>
        <v>ERRORS_NB_ERR_TEMP</v>
      </c>
      <c r="V344" s="333"/>
      <c r="W344" s="333"/>
      <c r="X344" s="333"/>
      <c r="Y344" s="333"/>
      <c r="Z344" s="333"/>
      <c r="AA344" s="333"/>
      <c r="AB344" s="333"/>
      <c r="AC344" s="333"/>
      <c r="AD344" s="333"/>
      <c r="AE344" s="333"/>
      <c r="AF344" s="333"/>
      <c r="AG344" s="333"/>
      <c r="AH344" s="333"/>
      <c r="AI344" s="333"/>
      <c r="AJ344" s="333"/>
      <c r="AK344" s="333"/>
      <c r="AL344" s="333"/>
      <c r="AM344" s="333"/>
      <c r="AN344" s="333"/>
      <c r="AO344" s="333"/>
      <c r="AP344" s="333"/>
      <c r="AQ344" s="333"/>
      <c r="AR344" s="333"/>
      <c r="AS344" s="333"/>
      <c r="AT344" s="333"/>
      <c r="AU344" s="333"/>
      <c r="AV344" s="333"/>
      <c r="AW344" s="333"/>
      <c r="AX344" s="333"/>
      <c r="AY344" s="333"/>
      <c r="AZ344" s="334"/>
      <c r="BA344" s="160"/>
      <c r="BB344" s="161" t="s">
        <v>665</v>
      </c>
      <c r="BC344" s="41"/>
      <c r="BD344" s="41"/>
      <c r="BE344" s="41"/>
      <c r="BF344" s="41"/>
      <c r="BG344" s="41"/>
    </row>
    <row r="345" spans="1:59" x14ac:dyDescent="0.25">
      <c r="A345" s="41"/>
      <c r="B345" s="41"/>
      <c r="C345" s="41"/>
      <c r="D345" s="41"/>
      <c r="E345" s="158" t="s">
        <v>564</v>
      </c>
      <c r="F345" s="41"/>
      <c r="G345" s="41"/>
      <c r="H345" s="41"/>
      <c r="I345" s="41"/>
      <c r="J345" s="41"/>
      <c r="K345" s="41"/>
      <c r="L345" s="41"/>
      <c r="M345" s="270"/>
      <c r="N345" s="271" t="s">
        <v>744</v>
      </c>
      <c r="O345" s="175">
        <v>1</v>
      </c>
      <c r="P345" s="175">
        <v>0</v>
      </c>
      <c r="Q345" s="175">
        <v>1</v>
      </c>
      <c r="R345" s="175">
        <v>1</v>
      </c>
      <c r="S345" s="175">
        <v>0</v>
      </c>
      <c r="T345" s="175">
        <v>0</v>
      </c>
      <c r="U345" s="332" t="str">
        <f>Parameters!D$70&amp;"_"&amp;Parameters!E75</f>
        <v>ERRORS_NB_ERR_UCELL</v>
      </c>
      <c r="V345" s="333"/>
      <c r="W345" s="333"/>
      <c r="X345" s="333"/>
      <c r="Y345" s="333"/>
      <c r="Z345" s="333"/>
      <c r="AA345" s="333"/>
      <c r="AB345" s="333"/>
      <c r="AC345" s="333"/>
      <c r="AD345" s="333"/>
      <c r="AE345" s="333"/>
      <c r="AF345" s="333"/>
      <c r="AG345" s="333"/>
      <c r="AH345" s="333"/>
      <c r="AI345" s="333"/>
      <c r="AJ345" s="333"/>
      <c r="AK345" s="333"/>
      <c r="AL345" s="333"/>
      <c r="AM345" s="333"/>
      <c r="AN345" s="333"/>
      <c r="AO345" s="333"/>
      <c r="AP345" s="333"/>
      <c r="AQ345" s="333"/>
      <c r="AR345" s="333"/>
      <c r="AS345" s="333"/>
      <c r="AT345" s="333"/>
      <c r="AU345" s="333"/>
      <c r="AV345" s="333"/>
      <c r="AW345" s="333"/>
      <c r="AX345" s="333"/>
      <c r="AY345" s="333"/>
      <c r="AZ345" s="334"/>
      <c r="BA345" s="41"/>
      <c r="BB345" s="161" t="s">
        <v>665</v>
      </c>
      <c r="BC345" s="41"/>
      <c r="BD345" s="41"/>
      <c r="BE345" s="41"/>
      <c r="BF345" s="41"/>
      <c r="BG345" s="41"/>
    </row>
    <row r="346" spans="1:59" x14ac:dyDescent="0.25">
      <c r="A346" s="41"/>
      <c r="B346" s="41"/>
      <c r="C346" s="41"/>
      <c r="D346" s="41"/>
      <c r="E346" s="158" t="s">
        <v>564</v>
      </c>
      <c r="F346" s="41"/>
      <c r="G346" s="41"/>
      <c r="H346" s="41"/>
      <c r="I346" s="41"/>
      <c r="J346" s="41"/>
      <c r="K346" s="41"/>
      <c r="L346" s="194" t="s">
        <v>588</v>
      </c>
      <c r="M346" s="272"/>
      <c r="N346" s="273" t="s">
        <v>745</v>
      </c>
      <c r="O346" s="175">
        <v>1</v>
      </c>
      <c r="P346" s="175">
        <v>0</v>
      </c>
      <c r="Q346" s="175">
        <v>1</v>
      </c>
      <c r="R346" s="175">
        <v>1</v>
      </c>
      <c r="S346" s="175">
        <v>0</v>
      </c>
      <c r="T346" s="175">
        <v>1</v>
      </c>
      <c r="U346" s="335" t="str">
        <f>Parameters!D$70&amp;"_"&amp;Parameters!E76</f>
        <v>ERRORS_NB_ERR_xxxx</v>
      </c>
      <c r="V346" s="336"/>
      <c r="W346" s="336"/>
      <c r="X346" s="336"/>
      <c r="Y346" s="336"/>
      <c r="Z346" s="336"/>
      <c r="AA346" s="336"/>
      <c r="AB346" s="336"/>
      <c r="AC346" s="336"/>
      <c r="AD346" s="336"/>
      <c r="AE346" s="336"/>
      <c r="AF346" s="336"/>
      <c r="AG346" s="336"/>
      <c r="AH346" s="336"/>
      <c r="AI346" s="336"/>
      <c r="AJ346" s="336"/>
      <c r="AK346" s="336"/>
      <c r="AL346" s="336"/>
      <c r="AM346" s="336"/>
      <c r="AN346" s="336"/>
      <c r="AO346" s="336"/>
      <c r="AP346" s="336"/>
      <c r="AQ346" s="336"/>
      <c r="AR346" s="336"/>
      <c r="AS346" s="336"/>
      <c r="AT346" s="336"/>
      <c r="AU346" s="336"/>
      <c r="AV346" s="336"/>
      <c r="AW346" s="336"/>
      <c r="AX346" s="336"/>
      <c r="AY346" s="336"/>
      <c r="AZ346" s="337"/>
      <c r="BA346" s="41"/>
      <c r="BB346" s="266" t="s">
        <v>665</v>
      </c>
      <c r="BC346" s="41"/>
      <c r="BD346" s="41"/>
      <c r="BE346" s="41"/>
      <c r="BF346" s="41"/>
      <c r="BG346" s="41"/>
    </row>
    <row r="347" spans="1:59" x14ac:dyDescent="0.25">
      <c r="A347" s="41"/>
      <c r="B347" s="41"/>
      <c r="C347" s="41"/>
      <c r="D347" s="41"/>
      <c r="E347" s="158" t="s">
        <v>564</v>
      </c>
      <c r="F347" s="41"/>
      <c r="G347" s="41"/>
      <c r="H347" s="41"/>
      <c r="I347" s="41"/>
      <c r="J347" s="41"/>
      <c r="K347" s="41"/>
      <c r="L347" s="194" t="s">
        <v>588</v>
      </c>
      <c r="M347" s="272"/>
      <c r="N347" s="273" t="s">
        <v>746</v>
      </c>
      <c r="O347" s="175">
        <v>1</v>
      </c>
      <c r="P347" s="175">
        <v>0</v>
      </c>
      <c r="Q347" s="175">
        <v>1</v>
      </c>
      <c r="R347" s="175">
        <v>1</v>
      </c>
      <c r="S347" s="175">
        <v>1</v>
      </c>
      <c r="T347" s="175">
        <v>0</v>
      </c>
      <c r="U347" s="335" t="str">
        <f>Parameters!D$70&amp;"_"&amp;Parameters!E77</f>
        <v>ERRORS_NB_ERR_xxxx</v>
      </c>
      <c r="V347" s="336"/>
      <c r="W347" s="336"/>
      <c r="X347" s="336"/>
      <c r="Y347" s="336"/>
      <c r="Z347" s="336"/>
      <c r="AA347" s="336"/>
      <c r="AB347" s="336"/>
      <c r="AC347" s="336"/>
      <c r="AD347" s="336"/>
      <c r="AE347" s="336"/>
      <c r="AF347" s="336"/>
      <c r="AG347" s="336"/>
      <c r="AH347" s="336"/>
      <c r="AI347" s="336"/>
      <c r="AJ347" s="336"/>
      <c r="AK347" s="336"/>
      <c r="AL347" s="336"/>
      <c r="AM347" s="336"/>
      <c r="AN347" s="336"/>
      <c r="AO347" s="336"/>
      <c r="AP347" s="336"/>
      <c r="AQ347" s="336"/>
      <c r="AR347" s="336"/>
      <c r="AS347" s="336"/>
      <c r="AT347" s="336"/>
      <c r="AU347" s="336"/>
      <c r="AV347" s="336"/>
      <c r="AW347" s="336"/>
      <c r="AX347" s="336"/>
      <c r="AY347" s="336"/>
      <c r="AZ347" s="337"/>
      <c r="BA347" s="41"/>
      <c r="BB347" s="266" t="s">
        <v>665</v>
      </c>
      <c r="BC347" s="41"/>
      <c r="BD347" s="41"/>
      <c r="BE347" s="41"/>
      <c r="BF347" s="41"/>
      <c r="BG347" s="41"/>
    </row>
    <row r="348" spans="1:59" x14ac:dyDescent="0.25">
      <c r="A348" s="41"/>
      <c r="B348" s="41"/>
      <c r="C348" s="41"/>
      <c r="D348" s="41"/>
      <c r="E348" s="158" t="s">
        <v>564</v>
      </c>
      <c r="F348" s="41"/>
      <c r="G348" s="41"/>
      <c r="H348" s="41"/>
      <c r="I348" s="41"/>
      <c r="J348" s="41"/>
      <c r="K348" s="41"/>
      <c r="L348" s="194" t="s">
        <v>588</v>
      </c>
      <c r="M348" s="272"/>
      <c r="N348" s="273" t="s">
        <v>747</v>
      </c>
      <c r="O348" s="175">
        <v>1</v>
      </c>
      <c r="P348" s="175">
        <v>0</v>
      </c>
      <c r="Q348" s="175">
        <v>1</v>
      </c>
      <c r="R348" s="175">
        <v>1</v>
      </c>
      <c r="S348" s="175">
        <v>1</v>
      </c>
      <c r="T348" s="175">
        <v>1</v>
      </c>
      <c r="U348" s="335" t="str">
        <f>Parameters!D$70&amp;"_"&amp;Parameters!E78</f>
        <v>ERRORS_NB_ERR_xxxx</v>
      </c>
      <c r="V348" s="336"/>
      <c r="W348" s="336"/>
      <c r="X348" s="336"/>
      <c r="Y348" s="336"/>
      <c r="Z348" s="336"/>
      <c r="AA348" s="336"/>
      <c r="AB348" s="336"/>
      <c r="AC348" s="336"/>
      <c r="AD348" s="336"/>
      <c r="AE348" s="336"/>
      <c r="AF348" s="336"/>
      <c r="AG348" s="336"/>
      <c r="AH348" s="336"/>
      <c r="AI348" s="336"/>
      <c r="AJ348" s="336"/>
      <c r="AK348" s="336"/>
      <c r="AL348" s="336"/>
      <c r="AM348" s="336"/>
      <c r="AN348" s="336"/>
      <c r="AO348" s="336"/>
      <c r="AP348" s="336"/>
      <c r="AQ348" s="336"/>
      <c r="AR348" s="336"/>
      <c r="AS348" s="336"/>
      <c r="AT348" s="336"/>
      <c r="AU348" s="336"/>
      <c r="AV348" s="336"/>
      <c r="AW348" s="336"/>
      <c r="AX348" s="336"/>
      <c r="AY348" s="336"/>
      <c r="AZ348" s="337"/>
      <c r="BA348" s="41"/>
      <c r="BB348" s="266" t="s">
        <v>665</v>
      </c>
      <c r="BC348" s="41"/>
      <c r="BD348" s="41"/>
      <c r="BE348" s="41"/>
      <c r="BF348" s="41"/>
      <c r="BG348" s="41"/>
    </row>
    <row r="349" spans="1:59" x14ac:dyDescent="0.25">
      <c r="A349" s="41"/>
      <c r="B349" s="41"/>
      <c r="C349" s="41"/>
      <c r="D349" s="41"/>
      <c r="E349" s="158" t="s">
        <v>564</v>
      </c>
      <c r="F349" s="41"/>
      <c r="G349" s="41"/>
      <c r="H349" s="41"/>
      <c r="I349" s="41"/>
      <c r="J349" s="41"/>
      <c r="K349" s="41"/>
      <c r="L349" s="41"/>
      <c r="M349" s="270"/>
      <c r="N349" s="271" t="s">
        <v>748</v>
      </c>
      <c r="O349" s="175">
        <v>1</v>
      </c>
      <c r="P349" s="175">
        <v>1</v>
      </c>
      <c r="Q349" s="175">
        <v>0</v>
      </c>
      <c r="R349" s="175">
        <v>0</v>
      </c>
      <c r="S349" s="175">
        <v>0</v>
      </c>
      <c r="T349" s="175">
        <v>0</v>
      </c>
      <c r="U349" s="332" t="str">
        <f>Parameters!D$80&amp;"_"&amp;Parameters!E81</f>
        <v>DIAG_NB</v>
      </c>
      <c r="V349" s="333"/>
      <c r="W349" s="333"/>
      <c r="X349" s="333"/>
      <c r="Y349" s="333"/>
      <c r="Z349" s="333"/>
      <c r="AA349" s="333"/>
      <c r="AB349" s="333"/>
      <c r="AC349" s="333"/>
      <c r="AD349" s="333"/>
      <c r="AE349" s="333"/>
      <c r="AF349" s="333"/>
      <c r="AG349" s="333"/>
      <c r="AH349" s="333"/>
      <c r="AI349" s="333"/>
      <c r="AJ349" s="333"/>
      <c r="AK349" s="333"/>
      <c r="AL349" s="333"/>
      <c r="AM349" s="333"/>
      <c r="AN349" s="333"/>
      <c r="AO349" s="333"/>
      <c r="AP349" s="333"/>
      <c r="AQ349" s="333"/>
      <c r="AR349" s="333"/>
      <c r="AS349" s="333"/>
      <c r="AT349" s="333"/>
      <c r="AU349" s="333"/>
      <c r="AV349" s="333"/>
      <c r="AW349" s="333"/>
      <c r="AX349" s="333"/>
      <c r="AY349" s="333"/>
      <c r="AZ349" s="334"/>
      <c r="BA349" s="41"/>
      <c r="BB349" s="161" t="s">
        <v>665</v>
      </c>
      <c r="BC349" s="41"/>
      <c r="BD349" s="41"/>
      <c r="BE349" s="41"/>
      <c r="BF349" s="41"/>
      <c r="BG349" s="41"/>
    </row>
    <row r="350" spans="1:59" x14ac:dyDescent="0.25">
      <c r="A350" s="41"/>
      <c r="B350" s="41"/>
      <c r="C350" s="41"/>
      <c r="D350" s="41"/>
      <c r="E350" s="158" t="s">
        <v>564</v>
      </c>
      <c r="F350" s="41"/>
      <c r="G350" s="41"/>
      <c r="H350" s="41"/>
      <c r="I350" s="41"/>
      <c r="J350" s="41"/>
      <c r="K350" s="41"/>
      <c r="L350" s="41"/>
      <c r="M350" s="270"/>
      <c r="N350" s="271" t="s">
        <v>749</v>
      </c>
      <c r="O350" s="175">
        <v>1</v>
      </c>
      <c r="P350" s="175">
        <v>1</v>
      </c>
      <c r="Q350" s="175">
        <v>0</v>
      </c>
      <c r="R350" s="175">
        <v>0</v>
      </c>
      <c r="S350" s="175">
        <v>0</v>
      </c>
      <c r="T350" s="175">
        <v>1</v>
      </c>
      <c r="U350" s="332" t="str">
        <f>Parameters!D$80&amp;"_"&amp;Parameters!E82</f>
        <v>DIAG_TOTAL_TIME</v>
      </c>
      <c r="V350" s="333"/>
      <c r="W350" s="333"/>
      <c r="X350" s="333"/>
      <c r="Y350" s="333"/>
      <c r="Z350" s="333"/>
      <c r="AA350" s="333"/>
      <c r="AB350" s="333"/>
      <c r="AC350" s="333"/>
      <c r="AD350" s="333"/>
      <c r="AE350" s="333"/>
      <c r="AF350" s="333"/>
      <c r="AG350" s="333"/>
      <c r="AH350" s="333"/>
      <c r="AI350" s="333"/>
      <c r="AJ350" s="333"/>
      <c r="AK350" s="333"/>
      <c r="AL350" s="333"/>
      <c r="AM350" s="333"/>
      <c r="AN350" s="333"/>
      <c r="AO350" s="333"/>
      <c r="AP350" s="333"/>
      <c r="AQ350" s="333"/>
      <c r="AR350" s="333"/>
      <c r="AS350" s="333"/>
      <c r="AT350" s="333"/>
      <c r="AU350" s="333"/>
      <c r="AV350" s="333"/>
      <c r="AW350" s="333"/>
      <c r="AX350" s="333"/>
      <c r="AY350" s="333"/>
      <c r="AZ350" s="334"/>
      <c r="BA350" s="41"/>
      <c r="BB350" s="161" t="s">
        <v>758</v>
      </c>
      <c r="BC350" s="41"/>
      <c r="BD350" s="41"/>
      <c r="BE350" s="41"/>
      <c r="BF350" s="41"/>
      <c r="BG350" s="41"/>
    </row>
    <row r="351" spans="1:59" x14ac:dyDescent="0.25">
      <c r="A351" s="41"/>
      <c r="B351" s="41"/>
      <c r="C351" s="41"/>
      <c r="D351" s="41"/>
      <c r="E351" s="158" t="s">
        <v>564</v>
      </c>
      <c r="F351" s="41"/>
      <c r="G351" s="41"/>
      <c r="H351" s="41"/>
      <c r="I351" s="41"/>
      <c r="J351" s="41"/>
      <c r="K351" s="41"/>
      <c r="L351" s="41"/>
      <c r="M351" s="270"/>
      <c r="N351" s="271" t="s">
        <v>750</v>
      </c>
      <c r="O351" s="175">
        <v>1</v>
      </c>
      <c r="P351" s="175">
        <v>1</v>
      </c>
      <c r="Q351" s="175">
        <v>0</v>
      </c>
      <c r="R351" s="175">
        <v>0</v>
      </c>
      <c r="S351" s="175">
        <v>1</v>
      </c>
      <c r="T351" s="175">
        <v>0</v>
      </c>
      <c r="U351" s="332" t="str">
        <f>Parameters!D$80&amp;"_"&amp;Parameters!E83</f>
        <v>DIAG_FIRST_TIME</v>
      </c>
      <c r="V351" s="333"/>
      <c r="W351" s="333"/>
      <c r="X351" s="333"/>
      <c r="Y351" s="333"/>
      <c r="Z351" s="333"/>
      <c r="AA351" s="333"/>
      <c r="AB351" s="333"/>
      <c r="AC351" s="333"/>
      <c r="AD351" s="333"/>
      <c r="AE351" s="333"/>
      <c r="AF351" s="333"/>
      <c r="AG351" s="333"/>
      <c r="AH351" s="333"/>
      <c r="AI351" s="333"/>
      <c r="AJ351" s="333"/>
      <c r="AK351" s="333"/>
      <c r="AL351" s="333"/>
      <c r="AM351" s="333"/>
      <c r="AN351" s="333"/>
      <c r="AO351" s="333"/>
      <c r="AP351" s="333"/>
      <c r="AQ351" s="333"/>
      <c r="AR351" s="333"/>
      <c r="AS351" s="333"/>
      <c r="AT351" s="333"/>
      <c r="AU351" s="333"/>
      <c r="AV351" s="333"/>
      <c r="AW351" s="333"/>
      <c r="AX351" s="333"/>
      <c r="AY351" s="333"/>
      <c r="AZ351" s="334"/>
      <c r="BA351" s="41"/>
      <c r="BB351" s="161" t="s">
        <v>758</v>
      </c>
      <c r="BC351" s="41"/>
      <c r="BD351" s="41"/>
      <c r="BE351" s="41"/>
      <c r="BF351" s="41"/>
      <c r="BG351" s="41"/>
    </row>
    <row r="352" spans="1:59" x14ac:dyDescent="0.25">
      <c r="A352" s="41"/>
      <c r="B352" s="41"/>
      <c r="C352" s="41"/>
      <c r="D352" s="41"/>
      <c r="E352" s="158" t="s">
        <v>564</v>
      </c>
      <c r="F352" s="41"/>
      <c r="G352" s="41"/>
      <c r="H352" s="41"/>
      <c r="I352" s="41"/>
      <c r="J352" s="41"/>
      <c r="K352" s="41"/>
      <c r="L352" s="41"/>
      <c r="M352" s="270"/>
      <c r="N352" s="271" t="s">
        <v>751</v>
      </c>
      <c r="O352" s="175">
        <v>1</v>
      </c>
      <c r="P352" s="175">
        <v>1</v>
      </c>
      <c r="Q352" s="175">
        <v>0</v>
      </c>
      <c r="R352" s="175">
        <v>0</v>
      </c>
      <c r="S352" s="175">
        <v>1</v>
      </c>
      <c r="T352" s="175">
        <v>1</v>
      </c>
      <c r="U352" s="332" t="str">
        <f>Parameters!D$80&amp;"_"&amp;Parameters!E84</f>
        <v>DIAG_LAST_TIME</v>
      </c>
      <c r="V352" s="333"/>
      <c r="W352" s="333"/>
      <c r="X352" s="333"/>
      <c r="Y352" s="333"/>
      <c r="Z352" s="333"/>
      <c r="AA352" s="333"/>
      <c r="AB352" s="333"/>
      <c r="AC352" s="333"/>
      <c r="AD352" s="333"/>
      <c r="AE352" s="333"/>
      <c r="AF352" s="333"/>
      <c r="AG352" s="333"/>
      <c r="AH352" s="333"/>
      <c r="AI352" s="333"/>
      <c r="AJ352" s="333"/>
      <c r="AK352" s="333"/>
      <c r="AL352" s="333"/>
      <c r="AM352" s="333"/>
      <c r="AN352" s="333"/>
      <c r="AO352" s="333"/>
      <c r="AP352" s="333"/>
      <c r="AQ352" s="333"/>
      <c r="AR352" s="333"/>
      <c r="AS352" s="333"/>
      <c r="AT352" s="333"/>
      <c r="AU352" s="333"/>
      <c r="AV352" s="333"/>
      <c r="AW352" s="333"/>
      <c r="AX352" s="333"/>
      <c r="AY352" s="333"/>
      <c r="AZ352" s="334"/>
      <c r="BA352" s="41"/>
      <c r="BB352" s="161" t="s">
        <v>758</v>
      </c>
      <c r="BC352" s="41"/>
      <c r="BD352" s="41"/>
      <c r="BE352" s="41"/>
      <c r="BF352" s="41"/>
      <c r="BG352" s="41"/>
    </row>
    <row r="353" spans="1:59" x14ac:dyDescent="0.25">
      <c r="A353" s="41"/>
      <c r="B353" s="41"/>
      <c r="C353" s="41"/>
      <c r="D353" s="41"/>
      <c r="E353" s="158" t="s">
        <v>564</v>
      </c>
      <c r="F353" s="41"/>
      <c r="G353" s="41"/>
      <c r="H353" s="41"/>
      <c r="I353" s="41"/>
      <c r="J353" s="41"/>
      <c r="K353" s="41"/>
      <c r="L353" s="41"/>
      <c r="M353" s="270"/>
      <c r="N353" s="271" t="s">
        <v>752</v>
      </c>
      <c r="O353" s="175">
        <v>1</v>
      </c>
      <c r="P353" s="175">
        <v>1</v>
      </c>
      <c r="Q353" s="175">
        <v>0</v>
      </c>
      <c r="R353" s="175">
        <v>1</v>
      </c>
      <c r="S353" s="175">
        <v>0</v>
      </c>
      <c r="T353" s="175">
        <v>0</v>
      </c>
      <c r="U353" s="332" t="str">
        <f>Parameters!D$86&amp;"_"&amp;Parameters!E87</f>
        <v>SERVICE_NB</v>
      </c>
      <c r="V353" s="333"/>
      <c r="W353" s="333"/>
      <c r="X353" s="333"/>
      <c r="Y353" s="333"/>
      <c r="Z353" s="333"/>
      <c r="AA353" s="333"/>
      <c r="AB353" s="333"/>
      <c r="AC353" s="333"/>
      <c r="AD353" s="333"/>
      <c r="AE353" s="333"/>
      <c r="AF353" s="333"/>
      <c r="AG353" s="333"/>
      <c r="AH353" s="333"/>
      <c r="AI353" s="333"/>
      <c r="AJ353" s="333"/>
      <c r="AK353" s="333"/>
      <c r="AL353" s="333"/>
      <c r="AM353" s="333"/>
      <c r="AN353" s="333"/>
      <c r="AO353" s="333"/>
      <c r="AP353" s="333"/>
      <c r="AQ353" s="333"/>
      <c r="AR353" s="333"/>
      <c r="AS353" s="333"/>
      <c r="AT353" s="333"/>
      <c r="AU353" s="333"/>
      <c r="AV353" s="333"/>
      <c r="AW353" s="333"/>
      <c r="AX353" s="333"/>
      <c r="AY353" s="333"/>
      <c r="AZ353" s="334"/>
      <c r="BA353" s="41"/>
      <c r="BB353" s="161" t="s">
        <v>665</v>
      </c>
      <c r="BC353" s="41"/>
      <c r="BD353" s="41"/>
      <c r="BE353" s="41"/>
      <c r="BF353" s="41"/>
      <c r="BG353" s="41"/>
    </row>
    <row r="354" spans="1:59" x14ac:dyDescent="0.25">
      <c r="A354" s="41"/>
      <c r="B354" s="41"/>
      <c r="C354" s="41"/>
      <c r="D354" s="41"/>
      <c r="E354" s="158" t="s">
        <v>564</v>
      </c>
      <c r="F354" s="41"/>
      <c r="G354" s="41"/>
      <c r="H354" s="41"/>
      <c r="I354" s="41"/>
      <c r="J354" s="41"/>
      <c r="K354" s="41"/>
      <c r="L354" s="41"/>
      <c r="M354" s="270"/>
      <c r="N354" s="271" t="s">
        <v>753</v>
      </c>
      <c r="O354" s="175">
        <v>1</v>
      </c>
      <c r="P354" s="175">
        <v>1</v>
      </c>
      <c r="Q354" s="175">
        <v>0</v>
      </c>
      <c r="R354" s="175">
        <v>1</v>
      </c>
      <c r="S354" s="175">
        <v>0</v>
      </c>
      <c r="T354" s="175">
        <v>1</v>
      </c>
      <c r="U354" s="332" t="str">
        <f>Parameters!D$86&amp;"_"&amp;Parameters!E88</f>
        <v>SERVICE_TOTAL_TIME</v>
      </c>
      <c r="V354" s="333"/>
      <c r="W354" s="333"/>
      <c r="X354" s="333"/>
      <c r="Y354" s="333"/>
      <c r="Z354" s="333"/>
      <c r="AA354" s="333"/>
      <c r="AB354" s="333"/>
      <c r="AC354" s="333"/>
      <c r="AD354" s="333"/>
      <c r="AE354" s="333"/>
      <c r="AF354" s="333"/>
      <c r="AG354" s="333"/>
      <c r="AH354" s="333"/>
      <c r="AI354" s="333"/>
      <c r="AJ354" s="333"/>
      <c r="AK354" s="333"/>
      <c r="AL354" s="333"/>
      <c r="AM354" s="333"/>
      <c r="AN354" s="333"/>
      <c r="AO354" s="333"/>
      <c r="AP354" s="333"/>
      <c r="AQ354" s="333"/>
      <c r="AR354" s="333"/>
      <c r="AS354" s="333"/>
      <c r="AT354" s="333"/>
      <c r="AU354" s="333"/>
      <c r="AV354" s="333"/>
      <c r="AW354" s="333"/>
      <c r="AX354" s="333"/>
      <c r="AY354" s="333"/>
      <c r="AZ354" s="334"/>
      <c r="BA354" s="41"/>
      <c r="BB354" s="161" t="s">
        <v>758</v>
      </c>
      <c r="BC354" s="41"/>
      <c r="BD354" s="41"/>
      <c r="BE354" s="41"/>
      <c r="BF354" s="41"/>
      <c r="BG354" s="41"/>
    </row>
    <row r="355" spans="1:59" x14ac:dyDescent="0.25">
      <c r="A355" s="41"/>
      <c r="B355" s="41"/>
      <c r="C355" s="41"/>
      <c r="D355" s="41"/>
      <c r="E355" s="158" t="s">
        <v>564</v>
      </c>
      <c r="F355" s="41"/>
      <c r="G355" s="41"/>
      <c r="H355" s="41"/>
      <c r="I355" s="41"/>
      <c r="J355" s="41"/>
      <c r="K355" s="41"/>
      <c r="L355" s="41"/>
      <c r="M355" s="270"/>
      <c r="N355" s="271" t="s">
        <v>754</v>
      </c>
      <c r="O355" s="175">
        <v>1</v>
      </c>
      <c r="P355" s="175">
        <v>1</v>
      </c>
      <c r="Q355" s="175">
        <v>0</v>
      </c>
      <c r="R355" s="175">
        <v>1</v>
      </c>
      <c r="S355" s="175">
        <v>1</v>
      </c>
      <c r="T355" s="175">
        <v>0</v>
      </c>
      <c r="U355" s="332" t="str">
        <f>Parameters!D$86&amp;"_"&amp;Parameters!E89</f>
        <v>SERVICE_FIRST_TIME</v>
      </c>
      <c r="V355" s="333"/>
      <c r="W355" s="333"/>
      <c r="X355" s="333"/>
      <c r="Y355" s="333"/>
      <c r="Z355" s="333"/>
      <c r="AA355" s="333"/>
      <c r="AB355" s="333"/>
      <c r="AC355" s="333"/>
      <c r="AD355" s="333"/>
      <c r="AE355" s="333"/>
      <c r="AF355" s="333"/>
      <c r="AG355" s="333"/>
      <c r="AH355" s="333"/>
      <c r="AI355" s="333"/>
      <c r="AJ355" s="333"/>
      <c r="AK355" s="333"/>
      <c r="AL355" s="333"/>
      <c r="AM355" s="333"/>
      <c r="AN355" s="333"/>
      <c r="AO355" s="333"/>
      <c r="AP355" s="333"/>
      <c r="AQ355" s="333"/>
      <c r="AR355" s="333"/>
      <c r="AS355" s="333"/>
      <c r="AT355" s="333"/>
      <c r="AU355" s="333"/>
      <c r="AV355" s="333"/>
      <c r="AW355" s="333"/>
      <c r="AX355" s="333"/>
      <c r="AY355" s="333"/>
      <c r="AZ355" s="334"/>
      <c r="BA355" s="41"/>
      <c r="BB355" s="161" t="s">
        <v>758</v>
      </c>
      <c r="BC355" s="41"/>
      <c r="BD355" s="41"/>
      <c r="BE355" s="41"/>
      <c r="BF355" s="41"/>
      <c r="BG355" s="41"/>
    </row>
    <row r="356" spans="1:59" x14ac:dyDescent="0.25">
      <c r="A356" s="41"/>
      <c r="B356" s="41"/>
      <c r="C356" s="41"/>
      <c r="D356" s="41"/>
      <c r="E356" s="158" t="s">
        <v>564</v>
      </c>
      <c r="F356" s="41"/>
      <c r="G356" s="41"/>
      <c r="H356" s="41"/>
      <c r="I356" s="41"/>
      <c r="J356" s="41"/>
      <c r="K356" s="41"/>
      <c r="L356" s="41"/>
      <c r="M356" s="270"/>
      <c r="N356" s="271" t="s">
        <v>756</v>
      </c>
      <c r="O356" s="175">
        <v>1</v>
      </c>
      <c r="P356" s="175">
        <v>1</v>
      </c>
      <c r="Q356" s="175">
        <v>0</v>
      </c>
      <c r="R356" s="175">
        <v>1</v>
      </c>
      <c r="S356" s="175">
        <v>1</v>
      </c>
      <c r="T356" s="175">
        <v>1</v>
      </c>
      <c r="U356" s="332" t="str">
        <f>Parameters!D$86&amp;"_"&amp;Parameters!E90</f>
        <v>SERVICE_LAST_TIME</v>
      </c>
      <c r="V356" s="333"/>
      <c r="W356" s="333"/>
      <c r="X356" s="333"/>
      <c r="Y356" s="333"/>
      <c r="Z356" s="333"/>
      <c r="AA356" s="333"/>
      <c r="AB356" s="333"/>
      <c r="AC356" s="333"/>
      <c r="AD356" s="333"/>
      <c r="AE356" s="333"/>
      <c r="AF356" s="333"/>
      <c r="AG356" s="333"/>
      <c r="AH356" s="333"/>
      <c r="AI356" s="333"/>
      <c r="AJ356" s="333"/>
      <c r="AK356" s="333"/>
      <c r="AL356" s="333"/>
      <c r="AM356" s="333"/>
      <c r="AN356" s="333"/>
      <c r="AO356" s="333"/>
      <c r="AP356" s="333"/>
      <c r="AQ356" s="333"/>
      <c r="AR356" s="333"/>
      <c r="AS356" s="333"/>
      <c r="AT356" s="333"/>
      <c r="AU356" s="333"/>
      <c r="AV356" s="333"/>
      <c r="AW356" s="333"/>
      <c r="AX356" s="333"/>
      <c r="AY356" s="333"/>
      <c r="AZ356" s="334"/>
      <c r="BA356" s="41"/>
      <c r="BB356" s="161" t="s">
        <v>758</v>
      </c>
      <c r="BC356" s="41"/>
      <c r="BD356" s="41"/>
      <c r="BE356" s="41"/>
      <c r="BF356" s="41"/>
      <c r="BG356" s="41"/>
    </row>
    <row r="357" spans="1:59" x14ac:dyDescent="0.25">
      <c r="A357" s="41"/>
      <c r="B357" s="41"/>
      <c r="C357" s="41"/>
      <c r="D357" s="41"/>
      <c r="E357" s="268" t="s">
        <v>564</v>
      </c>
      <c r="F357" s="41"/>
      <c r="G357" s="41"/>
      <c r="H357" s="41"/>
      <c r="I357" s="41"/>
      <c r="J357" s="41"/>
      <c r="K357" s="41"/>
      <c r="L357" s="194" t="s">
        <v>588</v>
      </c>
      <c r="M357" s="272"/>
      <c r="N357" s="273" t="s">
        <v>757</v>
      </c>
      <c r="O357" s="175">
        <v>1</v>
      </c>
      <c r="P357" s="175">
        <v>1</v>
      </c>
      <c r="Q357" s="175">
        <v>1</v>
      </c>
      <c r="R357" s="175">
        <v>0</v>
      </c>
      <c r="S357" s="175">
        <v>0</v>
      </c>
      <c r="T357" s="175">
        <v>0</v>
      </c>
      <c r="U357" s="335" t="s">
        <v>589</v>
      </c>
      <c r="V357" s="336"/>
      <c r="W357" s="336"/>
      <c r="X357" s="336"/>
      <c r="Y357" s="336"/>
      <c r="Z357" s="336"/>
      <c r="AA357" s="336"/>
      <c r="AB357" s="336"/>
      <c r="AC357" s="336"/>
      <c r="AD357" s="336"/>
      <c r="AE357" s="336"/>
      <c r="AF357" s="336"/>
      <c r="AG357" s="336"/>
      <c r="AH357" s="336"/>
      <c r="AI357" s="336"/>
      <c r="AJ357" s="336"/>
      <c r="AK357" s="336"/>
      <c r="AL357" s="336"/>
      <c r="AM357" s="336"/>
      <c r="AN357" s="336"/>
      <c r="AO357" s="336"/>
      <c r="AP357" s="336"/>
      <c r="AQ357" s="336"/>
      <c r="AR357" s="336"/>
      <c r="AS357" s="336"/>
      <c r="AT357" s="336"/>
      <c r="AU357" s="336"/>
      <c r="AV357" s="336"/>
      <c r="AW357" s="336"/>
      <c r="AX357" s="336"/>
      <c r="AY357" s="336"/>
      <c r="AZ357" s="337"/>
      <c r="BA357" s="41"/>
      <c r="BB357" s="266" t="s">
        <v>759</v>
      </c>
      <c r="BC357" s="41"/>
      <c r="BD357" s="41"/>
      <c r="BE357" s="41"/>
      <c r="BF357" s="41"/>
      <c r="BG357" s="41"/>
    </row>
    <row r="358" spans="1:59" x14ac:dyDescent="0.2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194" t="s">
        <v>588</v>
      </c>
      <c r="M358" s="371" t="s">
        <v>227</v>
      </c>
      <c r="N358" s="371"/>
      <c r="O358" s="371" t="s">
        <v>227</v>
      </c>
      <c r="P358" s="371"/>
      <c r="Q358" s="371"/>
      <c r="R358" s="371"/>
      <c r="S358" s="371"/>
      <c r="T358" s="371"/>
      <c r="U358" s="395" t="s">
        <v>227</v>
      </c>
      <c r="V358" s="395"/>
      <c r="W358" s="395"/>
      <c r="X358" s="395"/>
      <c r="Y358" s="395"/>
      <c r="Z358" s="395"/>
      <c r="AA358" s="395"/>
      <c r="AB358" s="395"/>
      <c r="AC358" s="395"/>
      <c r="AD358" s="395"/>
      <c r="AE358" s="395"/>
      <c r="AF358" s="395"/>
      <c r="AG358" s="395"/>
      <c r="AH358" s="395"/>
      <c r="AI358" s="395"/>
      <c r="AJ358" s="395"/>
      <c r="AK358" s="395"/>
      <c r="AL358" s="395"/>
      <c r="AM358" s="395"/>
      <c r="AN358" s="395"/>
      <c r="AO358" s="395"/>
      <c r="AP358" s="395"/>
      <c r="AQ358" s="395"/>
      <c r="AR358" s="395"/>
      <c r="AS358" s="395"/>
      <c r="AT358" s="395"/>
      <c r="AU358" s="395"/>
      <c r="AV358" s="395"/>
      <c r="AW358" s="395"/>
      <c r="AX358" s="395"/>
      <c r="AY358" s="395"/>
      <c r="AZ358" s="396"/>
      <c r="BA358" s="41"/>
      <c r="BB358" s="41"/>
      <c r="BC358" s="41"/>
      <c r="BD358" s="41"/>
      <c r="BE358" s="41"/>
      <c r="BF358" s="41"/>
      <c r="BG358" s="41"/>
    </row>
    <row r="359" spans="1:59" x14ac:dyDescent="0.25">
      <c r="A359" s="41"/>
      <c r="B359" s="41"/>
      <c r="C359" s="41"/>
      <c r="D359" s="41"/>
      <c r="E359" s="268" t="s">
        <v>564</v>
      </c>
      <c r="F359" s="41"/>
      <c r="G359" s="41"/>
      <c r="H359" s="41"/>
      <c r="I359" s="41"/>
      <c r="J359" s="41"/>
      <c r="K359" s="41"/>
      <c r="L359" s="194" t="s">
        <v>588</v>
      </c>
      <c r="M359" s="272"/>
      <c r="N359" s="273" t="s">
        <v>731</v>
      </c>
      <c r="O359" s="175">
        <v>1</v>
      </c>
      <c r="P359" s="175">
        <v>1</v>
      </c>
      <c r="Q359" s="175">
        <v>1</v>
      </c>
      <c r="R359" s="175">
        <v>1</v>
      </c>
      <c r="S359" s="175">
        <v>1</v>
      </c>
      <c r="T359" s="175">
        <v>1</v>
      </c>
      <c r="U359" s="335" t="s">
        <v>589</v>
      </c>
      <c r="V359" s="336"/>
      <c r="W359" s="336"/>
      <c r="X359" s="336"/>
      <c r="Y359" s="336"/>
      <c r="Z359" s="336"/>
      <c r="AA359" s="336"/>
      <c r="AB359" s="336"/>
      <c r="AC359" s="336"/>
      <c r="AD359" s="336"/>
      <c r="AE359" s="336"/>
      <c r="AF359" s="336"/>
      <c r="AG359" s="336"/>
      <c r="AH359" s="336"/>
      <c r="AI359" s="336"/>
      <c r="AJ359" s="336"/>
      <c r="AK359" s="336"/>
      <c r="AL359" s="336"/>
      <c r="AM359" s="336"/>
      <c r="AN359" s="336"/>
      <c r="AO359" s="336"/>
      <c r="AP359" s="336"/>
      <c r="AQ359" s="336"/>
      <c r="AR359" s="336"/>
      <c r="AS359" s="336"/>
      <c r="AT359" s="336"/>
      <c r="AU359" s="336"/>
      <c r="AV359" s="336"/>
      <c r="AW359" s="336"/>
      <c r="AX359" s="336"/>
      <c r="AY359" s="336"/>
      <c r="AZ359" s="337"/>
      <c r="BA359" s="41"/>
      <c r="BB359" s="266" t="s">
        <v>759</v>
      </c>
      <c r="BC359" s="41"/>
      <c r="BD359" s="41"/>
      <c r="BE359" s="41"/>
      <c r="BF359" s="41"/>
      <c r="BG359" s="41"/>
    </row>
    <row r="360" spans="1:59" x14ac:dyDescent="0.2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157"/>
      <c r="P360" s="49"/>
      <c r="Q360" s="148"/>
      <c r="R360" s="148"/>
      <c r="S360" s="148"/>
      <c r="T360" s="148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  <c r="BG360" s="41"/>
    </row>
    <row r="361" spans="1:59" x14ac:dyDescent="0.2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194" t="s">
        <v>588</v>
      </c>
      <c r="M361" s="41" t="s">
        <v>503</v>
      </c>
      <c r="N361" s="41"/>
      <c r="O361" s="157"/>
      <c r="P361" s="49"/>
      <c r="Q361" s="148"/>
      <c r="R361" s="148"/>
      <c r="S361" s="148"/>
      <c r="T361" s="148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</row>
    <row r="362" spans="1:59" x14ac:dyDescent="0.2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157"/>
      <c r="P362" s="49"/>
      <c r="Q362" s="148"/>
      <c r="R362" s="148"/>
      <c r="S362" s="148"/>
      <c r="T362" s="148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  <c r="BG362" s="41"/>
    </row>
    <row r="363" spans="1:59" x14ac:dyDescent="0.2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157"/>
      <c r="P363" s="49"/>
      <c r="Q363" s="148"/>
      <c r="R363" s="148"/>
      <c r="S363" s="148"/>
      <c r="T363" s="148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</row>
    <row r="364" spans="1:59" x14ac:dyDescent="0.25">
      <c r="A364" s="67" t="s">
        <v>578</v>
      </c>
      <c r="B364" s="67" t="s">
        <v>1</v>
      </c>
      <c r="C364" s="176" t="s">
        <v>234</v>
      </c>
      <c r="D364" s="41"/>
      <c r="E364" s="174" t="s">
        <v>562</v>
      </c>
      <c r="F364" s="347" t="s">
        <v>221</v>
      </c>
      <c r="G364" s="348"/>
      <c r="H364" s="348"/>
      <c r="I364" s="348"/>
      <c r="J364" s="348"/>
      <c r="K364" s="348"/>
      <c r="L364" s="349"/>
      <c r="M364" s="350" t="s">
        <v>576</v>
      </c>
      <c r="N364" s="351"/>
      <c r="O364" s="360" t="s">
        <v>577</v>
      </c>
      <c r="P364" s="361"/>
      <c r="Q364" s="361"/>
      <c r="R364" s="361"/>
      <c r="S364" s="361"/>
      <c r="T364" s="362"/>
      <c r="U364" s="338" t="s">
        <v>572</v>
      </c>
      <c r="V364" s="339"/>
      <c r="W364" s="339"/>
      <c r="X364" s="339"/>
      <c r="Y364" s="339"/>
      <c r="Z364" s="339"/>
      <c r="AA364" s="339"/>
      <c r="AB364" s="340"/>
      <c r="AC364" s="338" t="s">
        <v>573</v>
      </c>
      <c r="AD364" s="339"/>
      <c r="AE364" s="339"/>
      <c r="AF364" s="339"/>
      <c r="AG364" s="339"/>
      <c r="AH364" s="339"/>
      <c r="AI364" s="339"/>
      <c r="AJ364" s="340"/>
      <c r="AK364" s="338" t="s">
        <v>574</v>
      </c>
      <c r="AL364" s="339"/>
      <c r="AM364" s="339"/>
      <c r="AN364" s="339"/>
      <c r="AO364" s="339"/>
      <c r="AP364" s="339"/>
      <c r="AQ364" s="339"/>
      <c r="AR364" s="340"/>
      <c r="AS364" s="338" t="s">
        <v>575</v>
      </c>
      <c r="AT364" s="339"/>
      <c r="AU364" s="339"/>
      <c r="AV364" s="339"/>
      <c r="AW364" s="339"/>
      <c r="AX364" s="339"/>
      <c r="AY364" s="339"/>
      <c r="AZ364" s="340"/>
      <c r="BA364" s="41"/>
      <c r="BB364" s="41"/>
      <c r="BC364" s="41"/>
      <c r="BD364" s="41"/>
      <c r="BE364" s="41"/>
      <c r="BF364" s="41"/>
      <c r="BG364" s="41"/>
    </row>
    <row r="365" spans="1:59" x14ac:dyDescent="0.25">
      <c r="A365" s="41"/>
      <c r="B365" s="41"/>
      <c r="C365" s="41"/>
      <c r="D365" s="41"/>
      <c r="E365" s="154">
        <v>47</v>
      </c>
      <c r="F365" s="44">
        <v>46</v>
      </c>
      <c r="G365" s="45"/>
      <c r="H365" s="45"/>
      <c r="I365" s="45"/>
      <c r="J365" s="45"/>
      <c r="K365" s="45"/>
      <c r="L365" s="46">
        <v>40</v>
      </c>
      <c r="M365" s="44">
        <v>39</v>
      </c>
      <c r="N365" s="46">
        <v>38</v>
      </c>
      <c r="O365" s="56">
        <v>37</v>
      </c>
      <c r="P365" s="55"/>
      <c r="Q365" s="55"/>
      <c r="R365" s="55"/>
      <c r="S365" s="55"/>
      <c r="T365" s="57">
        <v>32</v>
      </c>
      <c r="U365" s="55">
        <v>31</v>
      </c>
      <c r="V365" s="55"/>
      <c r="W365" s="55"/>
      <c r="X365" s="55"/>
      <c r="Y365" s="55"/>
      <c r="Z365" s="55"/>
      <c r="AA365" s="55"/>
      <c r="AB365" s="57">
        <v>24</v>
      </c>
      <c r="AC365" s="55">
        <v>23</v>
      </c>
      <c r="AD365" s="55"/>
      <c r="AE365" s="55"/>
      <c r="AF365" s="55"/>
      <c r="AG365" s="55"/>
      <c r="AH365" s="55"/>
      <c r="AI365" s="55"/>
      <c r="AJ365" s="57">
        <v>16</v>
      </c>
      <c r="AK365" s="55">
        <v>15</v>
      </c>
      <c r="AL365" s="55"/>
      <c r="AM365" s="55"/>
      <c r="AN365" s="55"/>
      <c r="AO365" s="55"/>
      <c r="AP365" s="55"/>
      <c r="AQ365" s="55"/>
      <c r="AR365" s="57">
        <v>8</v>
      </c>
      <c r="AS365" s="55">
        <v>7</v>
      </c>
      <c r="AT365" s="55"/>
      <c r="AU365" s="55"/>
      <c r="AV365" s="55"/>
      <c r="AW365" s="55"/>
      <c r="AX365" s="55"/>
      <c r="AY365" s="55"/>
      <c r="AZ365" s="57">
        <v>0</v>
      </c>
      <c r="BA365" s="41"/>
      <c r="BB365" s="41"/>
      <c r="BC365" s="41"/>
      <c r="BD365" s="41"/>
      <c r="BE365" s="41"/>
      <c r="BF365" s="41"/>
      <c r="BG365" s="41"/>
    </row>
    <row r="366" spans="1:59" x14ac:dyDescent="0.25">
      <c r="A366" s="41"/>
      <c r="B366" s="41"/>
      <c r="C366" s="41"/>
      <c r="D366" s="41"/>
      <c r="E366" s="191" t="s">
        <v>563</v>
      </c>
      <c r="F366" s="341" t="s">
        <v>592</v>
      </c>
      <c r="G366" s="342"/>
      <c r="H366" s="342"/>
      <c r="I366" s="342"/>
      <c r="J366" s="342"/>
      <c r="K366" s="342"/>
      <c r="L366" s="343"/>
      <c r="M366" s="341" t="s">
        <v>593</v>
      </c>
      <c r="N366" s="343"/>
      <c r="O366" s="341" t="s">
        <v>594</v>
      </c>
      <c r="P366" s="342"/>
      <c r="Q366" s="342"/>
      <c r="R366" s="342"/>
      <c r="S366" s="342"/>
      <c r="T366" s="343"/>
      <c r="U366" s="341" t="s">
        <v>595</v>
      </c>
      <c r="V366" s="342"/>
      <c r="W366" s="342"/>
      <c r="X366" s="342"/>
      <c r="Y366" s="342"/>
      <c r="Z366" s="342"/>
      <c r="AA366" s="342"/>
      <c r="AB366" s="343"/>
      <c r="AC366" s="341" t="s">
        <v>595</v>
      </c>
      <c r="AD366" s="342"/>
      <c r="AE366" s="342"/>
      <c r="AF366" s="342"/>
      <c r="AG366" s="342"/>
      <c r="AH366" s="342"/>
      <c r="AI366" s="342"/>
      <c r="AJ366" s="343"/>
      <c r="AK366" s="341" t="s">
        <v>595</v>
      </c>
      <c r="AL366" s="342"/>
      <c r="AM366" s="342"/>
      <c r="AN366" s="342"/>
      <c r="AO366" s="342"/>
      <c r="AP366" s="342"/>
      <c r="AQ366" s="342"/>
      <c r="AR366" s="343"/>
      <c r="AS366" s="341" t="s">
        <v>595</v>
      </c>
      <c r="AT366" s="342"/>
      <c r="AU366" s="342"/>
      <c r="AV366" s="342"/>
      <c r="AW366" s="342"/>
      <c r="AX366" s="342"/>
      <c r="AY366" s="342"/>
      <c r="AZ366" s="343"/>
      <c r="BA366" s="41"/>
      <c r="BB366" s="41"/>
      <c r="BC366" s="41"/>
      <c r="BD366" s="41"/>
      <c r="BE366" s="41"/>
      <c r="BF366" s="41"/>
      <c r="BG366" s="41"/>
    </row>
    <row r="367" spans="1:59" x14ac:dyDescent="0.2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  <c r="BG367" s="41"/>
    </row>
    <row r="368" spans="1:59" x14ac:dyDescent="0.25">
      <c r="A368" s="41"/>
      <c r="B368" s="41"/>
      <c r="C368" s="41"/>
      <c r="D368" s="41"/>
      <c r="E368" s="158">
        <v>0</v>
      </c>
      <c r="F368" s="363" t="s">
        <v>570</v>
      </c>
      <c r="G368" s="364"/>
      <c r="H368" s="364"/>
      <c r="I368" s="364"/>
      <c r="J368" s="364"/>
      <c r="K368" s="364"/>
      <c r="L368" s="365"/>
      <c r="M368" s="366" t="s">
        <v>225</v>
      </c>
      <c r="N368" s="367"/>
      <c r="O368" s="157" t="s">
        <v>568</v>
      </c>
      <c r="P368" s="49" t="s">
        <v>704</v>
      </c>
      <c r="Q368" s="148"/>
      <c r="R368" s="148"/>
      <c r="S368" s="148"/>
      <c r="T368" s="148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1"/>
    </row>
    <row r="369" spans="1:59" x14ac:dyDescent="0.25">
      <c r="A369" s="41"/>
      <c r="B369" s="41"/>
      <c r="C369" s="41"/>
      <c r="D369" s="194" t="s">
        <v>588</v>
      </c>
      <c r="E369" s="268">
        <v>1</v>
      </c>
      <c r="F369" s="344" t="s">
        <v>570</v>
      </c>
      <c r="G369" s="345"/>
      <c r="H369" s="345"/>
      <c r="I369" s="345"/>
      <c r="J369" s="345"/>
      <c r="K369" s="345"/>
      <c r="L369" s="346"/>
      <c r="M369" s="344" t="s">
        <v>225</v>
      </c>
      <c r="N369" s="346"/>
      <c r="O369" s="177" t="s">
        <v>568</v>
      </c>
      <c r="P369" s="178" t="s">
        <v>591</v>
      </c>
      <c r="Q369" s="148"/>
      <c r="R369" s="148"/>
      <c r="S369" s="148"/>
      <c r="T369" s="148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</row>
    <row r="370" spans="1:59" x14ac:dyDescent="0.25">
      <c r="A370" s="41"/>
      <c r="B370" s="41"/>
      <c r="C370" s="41"/>
      <c r="D370" s="194" t="s">
        <v>588</v>
      </c>
      <c r="E370" s="268">
        <v>0</v>
      </c>
      <c r="F370" s="344" t="s">
        <v>569</v>
      </c>
      <c r="G370" s="345"/>
      <c r="H370" s="345"/>
      <c r="I370" s="345"/>
      <c r="J370" s="345"/>
      <c r="K370" s="345"/>
      <c r="L370" s="346"/>
      <c r="M370" s="344" t="s">
        <v>225</v>
      </c>
      <c r="N370" s="346"/>
      <c r="O370" s="177" t="s">
        <v>568</v>
      </c>
      <c r="P370" s="178" t="s">
        <v>591</v>
      </c>
      <c r="Q370" s="148"/>
      <c r="R370" s="148"/>
      <c r="S370" s="148"/>
      <c r="T370" s="148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</row>
    <row r="371" spans="1:59" x14ac:dyDescent="0.25">
      <c r="A371" s="41"/>
      <c r="B371" s="41"/>
      <c r="C371" s="41"/>
      <c r="D371" s="194" t="s">
        <v>588</v>
      </c>
      <c r="E371" s="268">
        <v>1</v>
      </c>
      <c r="F371" s="344" t="s">
        <v>569</v>
      </c>
      <c r="G371" s="345"/>
      <c r="H371" s="345"/>
      <c r="I371" s="345"/>
      <c r="J371" s="345"/>
      <c r="K371" s="345"/>
      <c r="L371" s="346"/>
      <c r="M371" s="344" t="s">
        <v>225</v>
      </c>
      <c r="N371" s="346"/>
      <c r="O371" s="177" t="s">
        <v>568</v>
      </c>
      <c r="P371" s="178" t="s">
        <v>591</v>
      </c>
      <c r="Q371" s="148"/>
      <c r="R371" s="148"/>
      <c r="S371" s="148"/>
      <c r="T371" s="148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</row>
    <row r="372" spans="1:59" x14ac:dyDescent="0.2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157"/>
      <c r="P372" s="49"/>
      <c r="Q372" s="148"/>
      <c r="R372" s="148"/>
      <c r="S372" s="148"/>
      <c r="T372" s="148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  <c r="BG372" s="41"/>
    </row>
    <row r="373" spans="1:59" x14ac:dyDescent="0.25">
      <c r="A373" s="394" t="s">
        <v>755</v>
      </c>
      <c r="B373" s="394"/>
      <c r="C373" s="41"/>
      <c r="D373" s="41"/>
      <c r="E373" s="158">
        <v>0</v>
      </c>
      <c r="F373" s="41"/>
      <c r="G373" s="41"/>
      <c r="H373" s="41"/>
      <c r="I373" s="41"/>
      <c r="J373" s="41"/>
      <c r="K373" s="41"/>
      <c r="L373" s="41"/>
      <c r="M373" s="270"/>
      <c r="N373" s="271" t="s">
        <v>730</v>
      </c>
      <c r="O373" s="175">
        <v>1</v>
      </c>
      <c r="P373" s="175">
        <v>0</v>
      </c>
      <c r="Q373" s="175">
        <v>0</v>
      </c>
      <c r="R373" s="175">
        <v>0</v>
      </c>
      <c r="S373" s="175">
        <v>0</v>
      </c>
      <c r="T373" s="175">
        <v>0</v>
      </c>
      <c r="U373" s="407" t="s">
        <v>732</v>
      </c>
      <c r="V373" s="408"/>
      <c r="W373" s="408"/>
      <c r="X373" s="408"/>
      <c r="Y373" s="408"/>
      <c r="Z373" s="408"/>
      <c r="AA373" s="408"/>
      <c r="AB373" s="408"/>
      <c r="AC373" s="408"/>
      <c r="AD373" s="408"/>
      <c r="AE373" s="408"/>
      <c r="AF373" s="408"/>
      <c r="AG373" s="408"/>
      <c r="AH373" s="408"/>
      <c r="AI373" s="408"/>
      <c r="AJ373" s="408"/>
      <c r="AK373" s="408"/>
      <c r="AL373" s="408"/>
      <c r="AM373" s="408"/>
      <c r="AN373" s="408"/>
      <c r="AO373" s="408"/>
      <c r="AP373" s="408"/>
      <c r="AQ373" s="408"/>
      <c r="AR373" s="408"/>
      <c r="AS373" s="408"/>
      <c r="AT373" s="408"/>
      <c r="AU373" s="408"/>
      <c r="AV373" s="408"/>
      <c r="AW373" s="408"/>
      <c r="AX373" s="408"/>
      <c r="AY373" s="408"/>
      <c r="AZ373" s="409"/>
      <c r="BA373" s="41"/>
      <c r="BB373" s="41"/>
      <c r="BC373" s="41"/>
      <c r="BD373" s="41"/>
      <c r="BE373" s="41"/>
      <c r="BF373" s="41"/>
      <c r="BG373" s="41"/>
    </row>
    <row r="374" spans="1:59" x14ac:dyDescent="0.2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371" t="s">
        <v>227</v>
      </c>
      <c r="N374" s="371"/>
      <c r="O374" s="157"/>
      <c r="P374" s="49"/>
      <c r="Q374" s="148"/>
      <c r="R374" s="148"/>
      <c r="S374" s="148"/>
      <c r="T374" s="148"/>
      <c r="U374" s="410"/>
      <c r="V374" s="411"/>
      <c r="W374" s="411"/>
      <c r="X374" s="411"/>
      <c r="Y374" s="411"/>
      <c r="Z374" s="411"/>
      <c r="AA374" s="411"/>
      <c r="AB374" s="411"/>
      <c r="AC374" s="411"/>
      <c r="AD374" s="411"/>
      <c r="AE374" s="411"/>
      <c r="AF374" s="411"/>
      <c r="AG374" s="411"/>
      <c r="AH374" s="411"/>
      <c r="AI374" s="411"/>
      <c r="AJ374" s="411"/>
      <c r="AK374" s="411"/>
      <c r="AL374" s="411"/>
      <c r="AM374" s="411"/>
      <c r="AN374" s="411"/>
      <c r="AO374" s="411"/>
      <c r="AP374" s="411"/>
      <c r="AQ374" s="411"/>
      <c r="AR374" s="411"/>
      <c r="AS374" s="411"/>
      <c r="AT374" s="411"/>
      <c r="AU374" s="411"/>
      <c r="AV374" s="411"/>
      <c r="AW374" s="411"/>
      <c r="AX374" s="411"/>
      <c r="AY374" s="411"/>
      <c r="AZ374" s="412"/>
      <c r="BA374" s="41"/>
      <c r="BB374" s="41"/>
      <c r="BC374" s="41"/>
      <c r="BD374" s="41"/>
      <c r="BE374" s="41"/>
      <c r="BF374" s="41"/>
      <c r="BG374" s="41"/>
    </row>
    <row r="375" spans="1:59" x14ac:dyDescent="0.25">
      <c r="A375" s="41"/>
      <c r="B375" s="41"/>
      <c r="C375" s="41"/>
      <c r="D375" s="41"/>
      <c r="E375" s="268">
        <v>0</v>
      </c>
      <c r="F375" s="41"/>
      <c r="G375" s="41"/>
      <c r="H375" s="41"/>
      <c r="I375" s="41"/>
      <c r="J375" s="41"/>
      <c r="K375" s="41"/>
      <c r="L375" s="194" t="s">
        <v>588</v>
      </c>
      <c r="M375" s="272"/>
      <c r="N375" s="273" t="s">
        <v>731</v>
      </c>
      <c r="O375" s="175">
        <v>1</v>
      </c>
      <c r="P375" s="175">
        <v>1</v>
      </c>
      <c r="Q375" s="175">
        <v>1</v>
      </c>
      <c r="R375" s="175">
        <v>1</v>
      </c>
      <c r="S375" s="175">
        <v>1</v>
      </c>
      <c r="T375" s="175">
        <v>1</v>
      </c>
      <c r="U375" s="413"/>
      <c r="V375" s="414"/>
      <c r="W375" s="414"/>
      <c r="X375" s="414"/>
      <c r="Y375" s="414"/>
      <c r="Z375" s="414"/>
      <c r="AA375" s="414"/>
      <c r="AB375" s="414"/>
      <c r="AC375" s="414"/>
      <c r="AD375" s="414"/>
      <c r="AE375" s="414"/>
      <c r="AF375" s="414"/>
      <c r="AG375" s="414"/>
      <c r="AH375" s="414"/>
      <c r="AI375" s="414"/>
      <c r="AJ375" s="414"/>
      <c r="AK375" s="414"/>
      <c r="AL375" s="414"/>
      <c r="AM375" s="414"/>
      <c r="AN375" s="414"/>
      <c r="AO375" s="414"/>
      <c r="AP375" s="414"/>
      <c r="AQ375" s="414"/>
      <c r="AR375" s="414"/>
      <c r="AS375" s="414"/>
      <c r="AT375" s="414"/>
      <c r="AU375" s="414"/>
      <c r="AV375" s="414"/>
      <c r="AW375" s="414"/>
      <c r="AX375" s="414"/>
      <c r="AY375" s="414"/>
      <c r="AZ375" s="415"/>
      <c r="BA375" s="41"/>
      <c r="BB375" s="41"/>
      <c r="BC375" s="41"/>
      <c r="BD375" s="41"/>
      <c r="BE375" s="41"/>
      <c r="BF375" s="41"/>
      <c r="BG375" s="41"/>
    </row>
    <row r="376" spans="1:59" x14ac:dyDescent="0.2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157"/>
      <c r="P376" s="49"/>
      <c r="Q376" s="148"/>
      <c r="R376" s="148"/>
      <c r="S376" s="148"/>
      <c r="T376" s="148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  <c r="BE376" s="41"/>
      <c r="BF376" s="41"/>
      <c r="BG376" s="41"/>
    </row>
    <row r="377" spans="1:59" x14ac:dyDescent="0.2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194" t="s">
        <v>588</v>
      </c>
      <c r="M377" s="41" t="s">
        <v>503</v>
      </c>
      <c r="N377" s="41"/>
      <c r="O377" s="157"/>
      <c r="P377" s="49"/>
      <c r="Q377" s="148"/>
      <c r="R377" s="148"/>
      <c r="S377" s="148"/>
      <c r="T377" s="148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  <c r="BE377" s="41"/>
      <c r="BF377" s="41"/>
      <c r="BG377" s="41"/>
    </row>
    <row r="378" spans="1:59" x14ac:dyDescent="0.2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157"/>
      <c r="P378" s="49"/>
      <c r="Q378" s="148"/>
      <c r="R378" s="148"/>
      <c r="S378" s="148"/>
      <c r="T378" s="148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  <c r="BE378" s="41"/>
      <c r="BF378" s="41"/>
      <c r="BG378" s="41"/>
    </row>
    <row r="379" spans="1:59" x14ac:dyDescent="0.2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157"/>
      <c r="P379" s="49"/>
      <c r="Q379" s="148"/>
      <c r="R379" s="148"/>
      <c r="S379" s="148"/>
      <c r="T379" s="148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  <c r="BE379" s="41"/>
      <c r="BF379" s="41"/>
      <c r="BG379" s="41"/>
    </row>
  </sheetData>
  <mergeCells count="358">
    <mergeCell ref="F371:L371"/>
    <mergeCell ref="M371:N371"/>
    <mergeCell ref="U359:AZ359"/>
    <mergeCell ref="A373:B373"/>
    <mergeCell ref="F364:L364"/>
    <mergeCell ref="M364:N364"/>
    <mergeCell ref="O364:T364"/>
    <mergeCell ref="U364:AB364"/>
    <mergeCell ref="AC364:AJ364"/>
    <mergeCell ref="AK364:AR364"/>
    <mergeCell ref="AS364:AZ364"/>
    <mergeCell ref="F366:L366"/>
    <mergeCell ref="M366:N366"/>
    <mergeCell ref="O366:T366"/>
    <mergeCell ref="U366:AB366"/>
    <mergeCell ref="AC366:AJ366"/>
    <mergeCell ref="AK366:AR366"/>
    <mergeCell ref="AS366:AZ366"/>
    <mergeCell ref="U373:AZ375"/>
    <mergeCell ref="M374:N374"/>
    <mergeCell ref="F368:L368"/>
    <mergeCell ref="M368:N368"/>
    <mergeCell ref="F369:L369"/>
    <mergeCell ref="M369:N369"/>
    <mergeCell ref="F370:L370"/>
    <mergeCell ref="M370:N370"/>
    <mergeCell ref="U350:AZ350"/>
    <mergeCell ref="U351:AZ351"/>
    <mergeCell ref="U352:AZ352"/>
    <mergeCell ref="U353:AZ353"/>
    <mergeCell ref="U354:AZ354"/>
    <mergeCell ref="U357:AZ357"/>
    <mergeCell ref="M358:N358"/>
    <mergeCell ref="O358:T358"/>
    <mergeCell ref="U358:AZ358"/>
    <mergeCell ref="U355:AZ355"/>
    <mergeCell ref="U356:AZ356"/>
    <mergeCell ref="U341:AZ341"/>
    <mergeCell ref="U342:AZ342"/>
    <mergeCell ref="U343:AZ343"/>
    <mergeCell ref="U344:AZ344"/>
    <mergeCell ref="U345:AZ345"/>
    <mergeCell ref="U346:AZ346"/>
    <mergeCell ref="U347:AZ347"/>
    <mergeCell ref="U348:AZ348"/>
    <mergeCell ref="U349:AZ349"/>
    <mergeCell ref="M316:N316"/>
    <mergeCell ref="U333:AZ333"/>
    <mergeCell ref="U334:AZ334"/>
    <mergeCell ref="U335:AZ335"/>
    <mergeCell ref="U336:AZ336"/>
    <mergeCell ref="U337:AZ337"/>
    <mergeCell ref="U338:AZ338"/>
    <mergeCell ref="U339:AZ339"/>
    <mergeCell ref="U340:AZ340"/>
    <mergeCell ref="F324:L324"/>
    <mergeCell ref="M324:N324"/>
    <mergeCell ref="O324:T324"/>
    <mergeCell ref="U324:AB324"/>
    <mergeCell ref="AC324:AJ324"/>
    <mergeCell ref="AK324:AR324"/>
    <mergeCell ref="AS324:AZ324"/>
    <mergeCell ref="F326:L326"/>
    <mergeCell ref="M326:N326"/>
    <mergeCell ref="O326:T326"/>
    <mergeCell ref="U326:AB326"/>
    <mergeCell ref="AC326:AJ326"/>
    <mergeCell ref="AK326:AR326"/>
    <mergeCell ref="AS326:AZ326"/>
    <mergeCell ref="U315:AZ317"/>
    <mergeCell ref="U301:AZ301"/>
    <mergeCell ref="U300:AZ300"/>
    <mergeCell ref="U268:AB268"/>
    <mergeCell ref="AC268:AJ268"/>
    <mergeCell ref="AK268:AR268"/>
    <mergeCell ref="AS268:AZ268"/>
    <mergeCell ref="U270:AB270"/>
    <mergeCell ref="AC270:AJ270"/>
    <mergeCell ref="AK270:AR270"/>
    <mergeCell ref="AS270:AZ270"/>
    <mergeCell ref="U297:AZ297"/>
    <mergeCell ref="U298:AZ298"/>
    <mergeCell ref="U299:AZ299"/>
    <mergeCell ref="U306:AB306"/>
    <mergeCell ref="AC306:AJ306"/>
    <mergeCell ref="AK306:AR306"/>
    <mergeCell ref="AS306:AZ306"/>
    <mergeCell ref="U308:AB308"/>
    <mergeCell ref="AC308:AJ308"/>
    <mergeCell ref="AK308:AR308"/>
    <mergeCell ref="AS308:AZ308"/>
    <mergeCell ref="AM258:AR258"/>
    <mergeCell ref="AG258:AL258"/>
    <mergeCell ref="AG253:AL253"/>
    <mergeCell ref="AM253:AR253"/>
    <mergeCell ref="M300:N300"/>
    <mergeCell ref="O300:T300"/>
    <mergeCell ref="U288:AZ288"/>
    <mergeCell ref="U289:AZ289"/>
    <mergeCell ref="U290:AZ290"/>
    <mergeCell ref="U291:AZ291"/>
    <mergeCell ref="U292:AZ292"/>
    <mergeCell ref="U293:AZ293"/>
    <mergeCell ref="U294:AZ294"/>
    <mergeCell ref="U295:AZ295"/>
    <mergeCell ref="U296:AZ296"/>
    <mergeCell ref="U279:AZ279"/>
    <mergeCell ref="U280:AZ280"/>
    <mergeCell ref="U281:AZ281"/>
    <mergeCell ref="U282:AZ282"/>
    <mergeCell ref="U283:AZ283"/>
    <mergeCell ref="U284:AZ284"/>
    <mergeCell ref="U285:AZ285"/>
    <mergeCell ref="U286:AZ286"/>
    <mergeCell ref="U287:AZ287"/>
    <mergeCell ref="O139:T139"/>
    <mergeCell ref="U92:AQ92"/>
    <mergeCell ref="U277:AZ277"/>
    <mergeCell ref="U278:AZ278"/>
    <mergeCell ref="U131:AZ140"/>
    <mergeCell ref="O92:T92"/>
    <mergeCell ref="M92:N92"/>
    <mergeCell ref="F117:L117"/>
    <mergeCell ref="M117:N117"/>
    <mergeCell ref="O117:T117"/>
    <mergeCell ref="F119:L119"/>
    <mergeCell ref="M119:N119"/>
    <mergeCell ref="O119:T119"/>
    <mergeCell ref="F123:L123"/>
    <mergeCell ref="M123:N123"/>
    <mergeCell ref="F124:L124"/>
    <mergeCell ref="M124:N124"/>
    <mergeCell ref="F121:L121"/>
    <mergeCell ref="M121:N121"/>
    <mergeCell ref="F122:L122"/>
    <mergeCell ref="U128:AZ128"/>
    <mergeCell ref="AG213:AR213"/>
    <mergeCell ref="U196:AF196"/>
    <mergeCell ref="AS196:AZ196"/>
    <mergeCell ref="F328:L328"/>
    <mergeCell ref="M328:N328"/>
    <mergeCell ref="F330:L330"/>
    <mergeCell ref="M330:N330"/>
    <mergeCell ref="F329:L329"/>
    <mergeCell ref="M329:N329"/>
    <mergeCell ref="F331:L331"/>
    <mergeCell ref="M331:N331"/>
    <mergeCell ref="A333:B333"/>
    <mergeCell ref="F311:L311"/>
    <mergeCell ref="M311:N311"/>
    <mergeCell ref="A315:B315"/>
    <mergeCell ref="F308:L308"/>
    <mergeCell ref="M308:N308"/>
    <mergeCell ref="O308:T308"/>
    <mergeCell ref="F312:L312"/>
    <mergeCell ref="M312:N312"/>
    <mergeCell ref="F313:L313"/>
    <mergeCell ref="M313:N313"/>
    <mergeCell ref="F310:L310"/>
    <mergeCell ref="M310:N310"/>
    <mergeCell ref="F306:L306"/>
    <mergeCell ref="M306:N306"/>
    <mergeCell ref="O306:T306"/>
    <mergeCell ref="F272:L272"/>
    <mergeCell ref="M272:N272"/>
    <mergeCell ref="F273:L273"/>
    <mergeCell ref="M273:N273"/>
    <mergeCell ref="F274:L274"/>
    <mergeCell ref="M274:N274"/>
    <mergeCell ref="F275:L275"/>
    <mergeCell ref="M275:N275"/>
    <mergeCell ref="A277:B277"/>
    <mergeCell ref="U87:AY87"/>
    <mergeCell ref="U90:AQ90"/>
    <mergeCell ref="A43:B43"/>
    <mergeCell ref="A60:B60"/>
    <mergeCell ref="A79:B79"/>
    <mergeCell ref="F268:L268"/>
    <mergeCell ref="M268:N268"/>
    <mergeCell ref="O268:T268"/>
    <mergeCell ref="F270:L270"/>
    <mergeCell ref="M270:N270"/>
    <mergeCell ref="O270:T270"/>
    <mergeCell ref="U117:AB117"/>
    <mergeCell ref="AC117:AJ117"/>
    <mergeCell ref="AK117:AR117"/>
    <mergeCell ref="AS117:AZ117"/>
    <mergeCell ref="U119:AB119"/>
    <mergeCell ref="AC119:AJ119"/>
    <mergeCell ref="AK119:AR119"/>
    <mergeCell ref="AS119:AZ119"/>
    <mergeCell ref="M122:N122"/>
    <mergeCell ref="A126:B126"/>
    <mergeCell ref="U126:AZ126"/>
    <mergeCell ref="U127:AZ127"/>
    <mergeCell ref="F75:L75"/>
    <mergeCell ref="M75:N75"/>
    <mergeCell ref="AC86:AJ86"/>
    <mergeCell ref="U72:AB72"/>
    <mergeCell ref="AC72:AJ72"/>
    <mergeCell ref="AK72:AR72"/>
    <mergeCell ref="AS72:AZ72"/>
    <mergeCell ref="U85:AB85"/>
    <mergeCell ref="AC85:AJ85"/>
    <mergeCell ref="AK85:AR85"/>
    <mergeCell ref="AS85:AZ85"/>
    <mergeCell ref="U84:AZ84"/>
    <mergeCell ref="U79:AZ79"/>
    <mergeCell ref="U80:AZ80"/>
    <mergeCell ref="U81:AZ81"/>
    <mergeCell ref="U82:AZ82"/>
    <mergeCell ref="U83:AZ83"/>
    <mergeCell ref="AG249:AR249"/>
    <mergeCell ref="AG245:AR245"/>
    <mergeCell ref="AG241:AR241"/>
    <mergeCell ref="AG237:AR237"/>
    <mergeCell ref="AG184:AR184"/>
    <mergeCell ref="R184:T184"/>
    <mergeCell ref="U184:AF184"/>
    <mergeCell ref="AS184:AZ184"/>
    <mergeCell ref="AS182:AZ182"/>
    <mergeCell ref="AG182:AR182"/>
    <mergeCell ref="U182:AF182"/>
    <mergeCell ref="R182:T182"/>
    <mergeCell ref="AG235:AL235"/>
    <mergeCell ref="AG234:AL234"/>
    <mergeCell ref="AM234:AR234"/>
    <mergeCell ref="AM235:AR235"/>
    <mergeCell ref="F188:L188"/>
    <mergeCell ref="M188:N188"/>
    <mergeCell ref="F189:L189"/>
    <mergeCell ref="M189:N189"/>
    <mergeCell ref="F56:L56"/>
    <mergeCell ref="M56:N56"/>
    <mergeCell ref="F57:L57"/>
    <mergeCell ref="M57:N57"/>
    <mergeCell ref="F58:L58"/>
    <mergeCell ref="M58:N58"/>
    <mergeCell ref="F70:L70"/>
    <mergeCell ref="M70:N70"/>
    <mergeCell ref="F72:L72"/>
    <mergeCell ref="M72:N72"/>
    <mergeCell ref="F182:L182"/>
    <mergeCell ref="M182:N182"/>
    <mergeCell ref="F184:L184"/>
    <mergeCell ref="M184:N184"/>
    <mergeCell ref="M186:N186"/>
    <mergeCell ref="F76:L76"/>
    <mergeCell ref="M76:N76"/>
    <mergeCell ref="F77:L77"/>
    <mergeCell ref="M77:N77"/>
    <mergeCell ref="F74:L74"/>
    <mergeCell ref="AS163:AZ163"/>
    <mergeCell ref="AS165:AZ165"/>
    <mergeCell ref="O172:T172"/>
    <mergeCell ref="U172:AF172"/>
    <mergeCell ref="AG172:AR172"/>
    <mergeCell ref="AS172:AZ172"/>
    <mergeCell ref="O182:Q182"/>
    <mergeCell ref="F187:L187"/>
    <mergeCell ref="M187:N187"/>
    <mergeCell ref="O173:T173"/>
    <mergeCell ref="O184:Q184"/>
    <mergeCell ref="F167:L167"/>
    <mergeCell ref="M167:N167"/>
    <mergeCell ref="F168:L168"/>
    <mergeCell ref="M168:N168"/>
    <mergeCell ref="F169:L169"/>
    <mergeCell ref="M169:N169"/>
    <mergeCell ref="F170:L170"/>
    <mergeCell ref="M170:N170"/>
    <mergeCell ref="F186:L186"/>
    <mergeCell ref="F163:L163"/>
    <mergeCell ref="M163:N163"/>
    <mergeCell ref="F165:L165"/>
    <mergeCell ref="M165:N165"/>
    <mergeCell ref="U165:AF165"/>
    <mergeCell ref="O165:T165"/>
    <mergeCell ref="U163:AF163"/>
    <mergeCell ref="O163:T163"/>
    <mergeCell ref="O70:T70"/>
    <mergeCell ref="U70:AB70"/>
    <mergeCell ref="AC70:AJ70"/>
    <mergeCell ref="M139:N139"/>
    <mergeCell ref="AG163:AR163"/>
    <mergeCell ref="AG165:AR165"/>
    <mergeCell ref="AK86:AZ86"/>
    <mergeCell ref="U91:AZ91"/>
    <mergeCell ref="U93:AZ93"/>
    <mergeCell ref="U86:AB86"/>
    <mergeCell ref="U88:AR88"/>
    <mergeCell ref="AT88:AZ88"/>
    <mergeCell ref="U89:AZ89"/>
    <mergeCell ref="U129:AZ129"/>
    <mergeCell ref="U130:AZ130"/>
    <mergeCell ref="M74:N74"/>
    <mergeCell ref="AK70:AR70"/>
    <mergeCell ref="AS70:AZ70"/>
    <mergeCell ref="O72:T72"/>
    <mergeCell ref="U51:AB51"/>
    <mergeCell ref="AC51:AJ51"/>
    <mergeCell ref="AK51:AR51"/>
    <mergeCell ref="AS51:AZ51"/>
    <mergeCell ref="F53:L53"/>
    <mergeCell ref="M53:N53"/>
    <mergeCell ref="O53:T53"/>
    <mergeCell ref="U53:AB53"/>
    <mergeCell ref="AC53:AJ53"/>
    <mergeCell ref="AK53:AR53"/>
    <mergeCell ref="AS53:AZ53"/>
    <mergeCell ref="F55:L55"/>
    <mergeCell ref="M55:N55"/>
    <mergeCell ref="U60:AZ63"/>
    <mergeCell ref="F51:L51"/>
    <mergeCell ref="M51:N51"/>
    <mergeCell ref="O51:T51"/>
    <mergeCell ref="F34:L34"/>
    <mergeCell ref="M34:N34"/>
    <mergeCell ref="F36:L36"/>
    <mergeCell ref="F38:L38"/>
    <mergeCell ref="M38:N38"/>
    <mergeCell ref="O34:T34"/>
    <mergeCell ref="F40:L40"/>
    <mergeCell ref="M40:N40"/>
    <mergeCell ref="F41:L41"/>
    <mergeCell ref="M41:N41"/>
    <mergeCell ref="C20:E20"/>
    <mergeCell ref="C22:E22"/>
    <mergeCell ref="C23:E23"/>
    <mergeCell ref="C25:E25"/>
    <mergeCell ref="O36:T36"/>
    <mergeCell ref="M36:N36"/>
    <mergeCell ref="M9:N9"/>
    <mergeCell ref="M14:N14"/>
    <mergeCell ref="M13:N13"/>
    <mergeCell ref="M12:N12"/>
    <mergeCell ref="M11:N11"/>
    <mergeCell ref="F39:L39"/>
    <mergeCell ref="M39:N39"/>
    <mergeCell ref="F7:L7"/>
    <mergeCell ref="F9:L9"/>
    <mergeCell ref="M7:N7"/>
    <mergeCell ref="F20:L20"/>
    <mergeCell ref="F22:L22"/>
    <mergeCell ref="F23:L23"/>
    <mergeCell ref="F25:L25"/>
    <mergeCell ref="U43:AZ43"/>
    <mergeCell ref="U44:AZ44"/>
    <mergeCell ref="U45:AZ45"/>
    <mergeCell ref="U46:AZ46"/>
    <mergeCell ref="U34:AB34"/>
    <mergeCell ref="AC34:AJ34"/>
    <mergeCell ref="AK34:AR34"/>
    <mergeCell ref="AS34:AZ34"/>
    <mergeCell ref="AS36:AZ36"/>
    <mergeCell ref="AK36:AR36"/>
    <mergeCell ref="AC36:AJ36"/>
    <mergeCell ref="U36:AB36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6" manualBreakCount="6">
    <brk id="1" max="16383" man="1"/>
    <brk id="31" max="16383" man="1"/>
    <brk id="67" max="16383" man="1"/>
    <brk id="160" max="16383" man="1"/>
    <brk id="265" max="16383" man="1"/>
    <brk id="32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6B8E-7243-49A9-8304-65DDD3EA8828}">
  <sheetPr>
    <tabColor theme="4" tint="0.39997558519241921"/>
  </sheetPr>
  <dimension ref="B3:N121"/>
  <sheetViews>
    <sheetView topLeftCell="A45" workbookViewId="0">
      <selection activeCell="E82" sqref="E82"/>
    </sheetView>
  </sheetViews>
  <sheetFormatPr baseColWidth="10" defaultRowHeight="15" x14ac:dyDescent="0.25"/>
  <cols>
    <col min="2" max="2" width="13.140625" bestFit="1" customWidth="1"/>
    <col min="4" max="4" width="12.5703125" bestFit="1" customWidth="1"/>
    <col min="5" max="5" width="16.85546875" bestFit="1" customWidth="1"/>
    <col min="7" max="7" width="11.85546875" bestFit="1" customWidth="1"/>
    <col min="10" max="10" width="13.28515625" bestFit="1" customWidth="1"/>
    <col min="11" max="12" width="12.140625" customWidth="1"/>
    <col min="13" max="14" width="24.28515625" customWidth="1"/>
  </cols>
  <sheetData>
    <row r="3" spans="2:14" x14ac:dyDescent="0.25">
      <c r="B3" t="s">
        <v>400</v>
      </c>
      <c r="C3" t="s">
        <v>401</v>
      </c>
      <c r="D3" t="s">
        <v>402</v>
      </c>
      <c r="E3" t="s">
        <v>403</v>
      </c>
      <c r="F3" t="s">
        <v>404</v>
      </c>
      <c r="G3" t="s">
        <v>58</v>
      </c>
      <c r="H3" t="s">
        <v>4</v>
      </c>
      <c r="I3" t="s">
        <v>5</v>
      </c>
      <c r="J3" s="246" t="s">
        <v>576</v>
      </c>
      <c r="K3" t="s">
        <v>405</v>
      </c>
      <c r="L3" t="s">
        <v>426</v>
      </c>
      <c r="M3" s="119" t="s">
        <v>498</v>
      </c>
      <c r="N3" s="121" t="s">
        <v>499</v>
      </c>
    </row>
    <row r="4" spans="2:14" x14ac:dyDescent="0.25">
      <c r="J4" s="246"/>
      <c r="M4" s="119" t="s">
        <v>493</v>
      </c>
      <c r="N4" s="121" t="s">
        <v>486</v>
      </c>
    </row>
    <row r="5" spans="2:14" x14ac:dyDescent="0.25">
      <c r="J5" s="246"/>
      <c r="M5" s="119" t="s">
        <v>494</v>
      </c>
      <c r="N5" s="121" t="s">
        <v>487</v>
      </c>
    </row>
    <row r="6" spans="2:14" x14ac:dyDescent="0.25">
      <c r="J6" s="246"/>
      <c r="M6" s="119" t="s">
        <v>495</v>
      </c>
      <c r="N6" s="121" t="s">
        <v>488</v>
      </c>
    </row>
    <row r="7" spans="2:14" x14ac:dyDescent="0.25">
      <c r="J7" s="246"/>
      <c r="M7" s="119" t="s">
        <v>496</v>
      </c>
      <c r="N7" s="121" t="s">
        <v>489</v>
      </c>
    </row>
    <row r="8" spans="2:14" x14ac:dyDescent="0.25">
      <c r="J8" s="246"/>
      <c r="M8" s="119" t="s">
        <v>497</v>
      </c>
      <c r="N8" s="121" t="s">
        <v>490</v>
      </c>
    </row>
    <row r="9" spans="2:14" x14ac:dyDescent="0.25">
      <c r="J9" s="246"/>
      <c r="M9" s="120" t="s">
        <v>485</v>
      </c>
      <c r="N9" s="121" t="s">
        <v>491</v>
      </c>
    </row>
    <row r="10" spans="2:14" x14ac:dyDescent="0.25">
      <c r="J10" s="246"/>
      <c r="M10" s="120" t="s">
        <v>485</v>
      </c>
      <c r="N10" s="121" t="s">
        <v>492</v>
      </c>
    </row>
    <row r="11" spans="2:14" ht="15.75" thickBot="1" x14ac:dyDescent="0.3">
      <c r="J11" s="246"/>
      <c r="M11" s="119"/>
      <c r="N11" s="121"/>
    </row>
    <row r="12" spans="2:14" x14ac:dyDescent="0.25">
      <c r="B12" s="131" t="s">
        <v>391</v>
      </c>
      <c r="C12" s="132">
        <v>1</v>
      </c>
      <c r="D12" s="132"/>
      <c r="E12" s="134" t="s">
        <v>639</v>
      </c>
      <c r="F12" s="132" t="s">
        <v>422</v>
      </c>
      <c r="G12" s="132"/>
      <c r="H12" s="132"/>
      <c r="I12" s="132"/>
      <c r="J12" s="132" t="s">
        <v>641</v>
      </c>
      <c r="K12" s="256" t="s">
        <v>335</v>
      </c>
      <c r="L12" s="256" t="s">
        <v>674</v>
      </c>
      <c r="M12" s="132" t="s">
        <v>427</v>
      </c>
      <c r="N12" s="133" t="s">
        <v>673</v>
      </c>
    </row>
    <row r="13" spans="2:14" x14ac:dyDescent="0.25">
      <c r="B13" s="122"/>
      <c r="C13" s="123"/>
      <c r="D13" s="123" t="s">
        <v>398</v>
      </c>
      <c r="E13" s="243" t="s">
        <v>634</v>
      </c>
      <c r="F13" s="123" t="s">
        <v>424</v>
      </c>
      <c r="G13" s="123" t="s">
        <v>399</v>
      </c>
      <c r="H13" s="123"/>
      <c r="I13" s="123"/>
      <c r="J13" s="247"/>
      <c r="K13" s="257"/>
      <c r="L13" s="257"/>
      <c r="M13" s="124"/>
      <c r="N13" s="125"/>
    </row>
    <row r="14" spans="2:14" x14ac:dyDescent="0.25">
      <c r="B14" s="122"/>
      <c r="C14" s="123"/>
      <c r="D14" s="123" t="s">
        <v>392</v>
      </c>
      <c r="E14" s="243" t="s">
        <v>630</v>
      </c>
      <c r="F14" s="123" t="s">
        <v>415</v>
      </c>
      <c r="G14" s="123" t="s">
        <v>399</v>
      </c>
      <c r="H14" s="123"/>
      <c r="I14" s="123"/>
      <c r="J14" s="247"/>
      <c r="K14" s="257"/>
      <c r="L14" s="257"/>
      <c r="M14" s="124"/>
      <c r="N14" s="125"/>
    </row>
    <row r="15" spans="2:14" x14ac:dyDescent="0.25">
      <c r="B15" s="122"/>
      <c r="C15" s="250"/>
      <c r="D15" s="123"/>
      <c r="E15" s="123" t="s">
        <v>393</v>
      </c>
      <c r="F15" s="123" t="s">
        <v>414</v>
      </c>
      <c r="G15" s="123"/>
      <c r="H15" s="123"/>
      <c r="I15" s="123"/>
      <c r="J15" s="247"/>
      <c r="K15" s="257"/>
      <c r="L15" s="257"/>
      <c r="M15" s="124"/>
      <c r="N15" s="125"/>
    </row>
    <row r="16" spans="2:14" x14ac:dyDescent="0.25">
      <c r="B16" s="122"/>
      <c r="C16" s="250"/>
      <c r="D16" s="123"/>
      <c r="E16" s="123" t="s">
        <v>394</v>
      </c>
      <c r="F16" s="123" t="s">
        <v>414</v>
      </c>
      <c r="G16" s="123"/>
      <c r="H16" s="123"/>
      <c r="I16" s="123"/>
      <c r="J16" s="247"/>
      <c r="K16" s="257"/>
      <c r="L16" s="257"/>
      <c r="M16" s="124"/>
      <c r="N16" s="125"/>
    </row>
    <row r="17" spans="2:14" x14ac:dyDescent="0.25">
      <c r="B17" s="122"/>
      <c r="C17" s="251"/>
      <c r="D17" s="123"/>
      <c r="E17" s="123" t="s">
        <v>419</v>
      </c>
      <c r="F17" s="123" t="s">
        <v>420</v>
      </c>
      <c r="G17" s="123"/>
      <c r="H17" s="123"/>
      <c r="I17" s="123"/>
      <c r="J17" s="247"/>
      <c r="K17" s="257"/>
      <c r="L17" s="257"/>
      <c r="M17" s="124"/>
      <c r="N17" s="125"/>
    </row>
    <row r="18" spans="2:14" x14ac:dyDescent="0.25">
      <c r="B18" s="122"/>
      <c r="C18" s="123"/>
      <c r="D18" s="123" t="s">
        <v>395</v>
      </c>
      <c r="E18" s="244" t="s">
        <v>630</v>
      </c>
      <c r="F18" s="123" t="s">
        <v>415</v>
      </c>
      <c r="G18" s="123" t="s">
        <v>399</v>
      </c>
      <c r="H18" s="123"/>
      <c r="I18" s="123"/>
      <c r="J18" s="247"/>
      <c r="K18" s="257"/>
      <c r="L18" s="257"/>
      <c r="M18" s="124"/>
      <c r="N18" s="125"/>
    </row>
    <row r="19" spans="2:14" x14ac:dyDescent="0.25">
      <c r="B19" s="122"/>
      <c r="C19" s="250"/>
      <c r="D19" s="123"/>
      <c r="E19" s="123" t="s">
        <v>393</v>
      </c>
      <c r="F19" s="123" t="s">
        <v>414</v>
      </c>
      <c r="G19" s="123"/>
      <c r="H19" s="123"/>
      <c r="I19" s="123"/>
      <c r="J19" s="247"/>
      <c r="K19" s="257"/>
      <c r="L19" s="257"/>
      <c r="M19" s="124"/>
      <c r="N19" s="125"/>
    </row>
    <row r="20" spans="2:14" x14ac:dyDescent="0.25">
      <c r="B20" s="122"/>
      <c r="C20" s="250"/>
      <c r="D20" s="123"/>
      <c r="E20" s="123" t="s">
        <v>394</v>
      </c>
      <c r="F20" s="123" t="s">
        <v>414</v>
      </c>
      <c r="G20" s="123"/>
      <c r="H20" s="123"/>
      <c r="I20" s="123"/>
      <c r="J20" s="247"/>
      <c r="K20" s="257"/>
      <c r="L20" s="257"/>
      <c r="M20" s="124"/>
      <c r="N20" s="125"/>
    </row>
    <row r="21" spans="2:14" x14ac:dyDescent="0.25">
      <c r="B21" s="122"/>
      <c r="C21" s="251"/>
      <c r="D21" s="123"/>
      <c r="E21" s="123" t="s">
        <v>419</v>
      </c>
      <c r="F21" s="123" t="s">
        <v>420</v>
      </c>
      <c r="G21" s="123"/>
      <c r="H21" s="123"/>
      <c r="I21" s="123"/>
      <c r="J21" s="247"/>
      <c r="K21" s="257"/>
      <c r="L21" s="257"/>
      <c r="M21" s="124"/>
      <c r="N21" s="125"/>
    </row>
    <row r="22" spans="2:14" ht="15.75" thickBot="1" x14ac:dyDescent="0.3">
      <c r="B22" s="126"/>
      <c r="C22" s="127"/>
      <c r="D22" s="127"/>
      <c r="E22" s="127"/>
      <c r="F22" s="127"/>
      <c r="G22" s="127"/>
      <c r="H22" s="127"/>
      <c r="I22" s="127"/>
      <c r="J22" s="248"/>
      <c r="K22" s="258"/>
      <c r="L22" s="258"/>
      <c r="M22" s="128"/>
      <c r="N22" s="129"/>
    </row>
    <row r="23" spans="2:14" ht="15.75" thickBot="1" x14ac:dyDescent="0.3">
      <c r="J23" s="246"/>
      <c r="K23" s="259"/>
      <c r="L23" s="259"/>
      <c r="M23" s="119"/>
      <c r="N23" s="118"/>
    </row>
    <row r="24" spans="2:14" x14ac:dyDescent="0.25">
      <c r="B24" s="131" t="s">
        <v>406</v>
      </c>
      <c r="C24" s="132">
        <v>2</v>
      </c>
      <c r="D24" s="132"/>
      <c r="E24" s="134" t="s">
        <v>640</v>
      </c>
      <c r="F24" s="132" t="s">
        <v>423</v>
      </c>
      <c r="G24" s="132"/>
      <c r="H24" s="132"/>
      <c r="I24" s="132"/>
      <c r="J24" s="132" t="s">
        <v>642</v>
      </c>
      <c r="K24" s="256" t="s">
        <v>335</v>
      </c>
      <c r="L24" s="256" t="s">
        <v>335</v>
      </c>
      <c r="M24" s="132" t="s">
        <v>482</v>
      </c>
      <c r="N24" s="133" t="s">
        <v>669</v>
      </c>
    </row>
    <row r="25" spans="2:14" x14ac:dyDescent="0.25">
      <c r="B25" s="122"/>
      <c r="C25" s="123"/>
      <c r="D25" s="123" t="s">
        <v>407</v>
      </c>
      <c r="E25" s="243" t="s">
        <v>632</v>
      </c>
      <c r="F25" s="123"/>
      <c r="G25" s="123"/>
      <c r="H25" s="123"/>
      <c r="I25" s="123"/>
      <c r="J25" s="247"/>
      <c r="K25" s="257"/>
      <c r="L25" s="257"/>
      <c r="M25" s="124"/>
      <c r="N25" s="125"/>
    </row>
    <row r="26" spans="2:14" x14ac:dyDescent="0.25">
      <c r="B26" s="122"/>
      <c r="C26" s="252"/>
      <c r="D26" s="123"/>
      <c r="E26" s="123" t="s">
        <v>409</v>
      </c>
      <c r="F26" s="123" t="s">
        <v>417</v>
      </c>
      <c r="G26" s="123"/>
      <c r="H26" s="123"/>
      <c r="I26" s="123"/>
      <c r="J26" s="247"/>
      <c r="K26" s="257"/>
      <c r="L26" s="257"/>
      <c r="M26" s="124"/>
      <c r="N26" s="125"/>
    </row>
    <row r="27" spans="2:14" x14ac:dyDescent="0.25">
      <c r="B27" s="122"/>
      <c r="C27" s="252"/>
      <c r="D27" s="123"/>
      <c r="E27" s="123" t="s">
        <v>398</v>
      </c>
      <c r="F27" s="123" t="s">
        <v>418</v>
      </c>
      <c r="G27" s="123"/>
      <c r="H27" s="123"/>
      <c r="I27" s="123"/>
      <c r="J27" s="247"/>
      <c r="K27" s="257"/>
      <c r="L27" s="257"/>
      <c r="M27" s="124"/>
      <c r="N27" s="125"/>
    </row>
    <row r="28" spans="2:14" x14ac:dyDescent="0.25">
      <c r="B28" s="122"/>
      <c r="C28" s="250"/>
      <c r="D28" s="123"/>
      <c r="E28" s="123" t="s">
        <v>141</v>
      </c>
      <c r="F28" s="123" t="s">
        <v>413</v>
      </c>
      <c r="G28" s="123"/>
      <c r="H28" s="123"/>
      <c r="I28" s="123"/>
      <c r="J28" s="247"/>
      <c r="K28" s="257"/>
      <c r="L28" s="257"/>
      <c r="M28" s="124"/>
      <c r="N28" s="125"/>
    </row>
    <row r="29" spans="2:14" x14ac:dyDescent="0.25">
      <c r="B29" s="122"/>
      <c r="C29" s="252"/>
      <c r="D29" s="123"/>
      <c r="E29" s="123" t="s">
        <v>412</v>
      </c>
      <c r="F29" s="123" t="s">
        <v>413</v>
      </c>
      <c r="G29" s="123"/>
      <c r="H29" s="123"/>
      <c r="I29" s="123"/>
      <c r="J29" s="247"/>
      <c r="K29" s="257"/>
      <c r="L29" s="257"/>
      <c r="M29" s="124"/>
      <c r="N29" s="125"/>
    </row>
    <row r="30" spans="2:14" x14ac:dyDescent="0.25">
      <c r="B30" s="122"/>
      <c r="C30" s="250"/>
      <c r="D30" s="123"/>
      <c r="E30" s="123" t="s">
        <v>221</v>
      </c>
      <c r="F30" s="123" t="s">
        <v>414</v>
      </c>
      <c r="G30" s="123"/>
      <c r="H30" s="123"/>
      <c r="I30" s="123"/>
      <c r="J30" s="247"/>
      <c r="K30" s="257"/>
      <c r="L30" s="257"/>
      <c r="M30" s="124"/>
      <c r="N30" s="125"/>
    </row>
    <row r="31" spans="2:14" x14ac:dyDescent="0.25">
      <c r="B31" s="122"/>
      <c r="C31" s="252"/>
      <c r="D31" s="123"/>
      <c r="E31" s="123" t="s">
        <v>410</v>
      </c>
      <c r="F31" s="123" t="s">
        <v>414</v>
      </c>
      <c r="G31" s="123"/>
      <c r="H31" s="123"/>
      <c r="I31" s="123"/>
      <c r="J31" s="247"/>
      <c r="K31" s="257"/>
      <c r="L31" s="257"/>
      <c r="M31" s="124"/>
      <c r="N31" s="125"/>
    </row>
    <row r="32" spans="2:14" x14ac:dyDescent="0.25">
      <c r="B32" s="122"/>
      <c r="C32" s="250"/>
      <c r="D32" s="123"/>
      <c r="E32" s="123" t="s">
        <v>411</v>
      </c>
      <c r="F32" s="123" t="s">
        <v>416</v>
      </c>
      <c r="G32" s="123"/>
      <c r="H32" s="123"/>
      <c r="I32" s="123"/>
      <c r="J32" s="247"/>
      <c r="K32" s="257"/>
      <c r="L32" s="257"/>
      <c r="M32" s="124"/>
      <c r="N32" s="125"/>
    </row>
    <row r="33" spans="2:14" x14ac:dyDescent="0.25">
      <c r="B33" s="122"/>
      <c r="C33" s="251"/>
      <c r="D33" s="123"/>
      <c r="E33" s="123" t="s">
        <v>419</v>
      </c>
      <c r="F33" s="123" t="s">
        <v>420</v>
      </c>
      <c r="G33" s="123"/>
      <c r="H33" s="123"/>
      <c r="I33" s="123"/>
      <c r="J33" s="247"/>
      <c r="K33" s="257"/>
      <c r="L33" s="257"/>
      <c r="M33" s="124"/>
      <c r="N33" s="125"/>
    </row>
    <row r="34" spans="2:14" ht="15.75" thickBot="1" x14ac:dyDescent="0.3">
      <c r="B34" s="126"/>
      <c r="C34" s="127"/>
      <c r="D34" s="127"/>
      <c r="E34" s="127"/>
      <c r="F34" s="127"/>
      <c r="G34" s="127"/>
      <c r="H34" s="127"/>
      <c r="I34" s="127"/>
      <c r="J34" s="248"/>
      <c r="K34" s="258"/>
      <c r="L34" s="258"/>
      <c r="M34" s="128"/>
      <c r="N34" s="129"/>
    </row>
    <row r="35" spans="2:14" ht="15.75" thickBot="1" x14ac:dyDescent="0.3">
      <c r="J35" s="246"/>
      <c r="K35" s="259"/>
      <c r="L35" s="259"/>
      <c r="M35" s="119"/>
      <c r="N35" s="118"/>
    </row>
    <row r="36" spans="2:14" x14ac:dyDescent="0.25">
      <c r="B36" s="131" t="s">
        <v>237</v>
      </c>
      <c r="C36" s="132">
        <v>3</v>
      </c>
      <c r="D36" s="132"/>
      <c r="E36" s="134" t="s">
        <v>638</v>
      </c>
      <c r="F36" s="132" t="s">
        <v>422</v>
      </c>
      <c r="G36" s="132"/>
      <c r="H36" s="132"/>
      <c r="I36" s="132"/>
      <c r="J36" s="132" t="s">
        <v>643</v>
      </c>
      <c r="K36" s="256" t="s">
        <v>335</v>
      </c>
      <c r="L36" s="256" t="s">
        <v>335</v>
      </c>
      <c r="M36" s="132" t="s">
        <v>483</v>
      </c>
      <c r="N36" s="133" t="s">
        <v>670</v>
      </c>
    </row>
    <row r="37" spans="2:14" x14ac:dyDescent="0.25">
      <c r="B37" s="122"/>
      <c r="C37" s="123"/>
      <c r="D37" s="123" t="s">
        <v>408</v>
      </c>
      <c r="E37" s="243" t="s">
        <v>630</v>
      </c>
      <c r="F37" s="123"/>
      <c r="G37" s="123"/>
      <c r="H37" s="123"/>
      <c r="I37" s="123"/>
      <c r="J37" s="247"/>
      <c r="K37" s="257"/>
      <c r="L37" s="257"/>
      <c r="M37" s="124"/>
      <c r="N37" s="125"/>
    </row>
    <row r="38" spans="2:14" x14ac:dyDescent="0.25">
      <c r="B38" s="122"/>
      <c r="C38" s="250"/>
      <c r="D38" s="123"/>
      <c r="E38" s="123" t="s">
        <v>396</v>
      </c>
      <c r="F38" s="123" t="s">
        <v>421</v>
      </c>
      <c r="G38" s="123" t="s">
        <v>399</v>
      </c>
      <c r="H38" s="123"/>
      <c r="I38" s="123"/>
      <c r="J38" s="247"/>
      <c r="K38" s="257"/>
      <c r="L38" s="257"/>
      <c r="M38" s="124"/>
      <c r="N38" s="125"/>
    </row>
    <row r="39" spans="2:14" x14ac:dyDescent="0.25">
      <c r="B39" s="122"/>
      <c r="C39" s="250"/>
      <c r="D39" s="123"/>
      <c r="E39" s="123" t="s">
        <v>397</v>
      </c>
      <c r="F39" s="123" t="s">
        <v>421</v>
      </c>
      <c r="G39" s="123" t="s">
        <v>399</v>
      </c>
      <c r="H39" s="123"/>
      <c r="I39" s="123"/>
      <c r="J39" s="247"/>
      <c r="K39" s="257"/>
      <c r="L39" s="257"/>
      <c r="M39" s="124"/>
      <c r="N39" s="125"/>
    </row>
    <row r="40" spans="2:14" x14ac:dyDescent="0.25">
      <c r="B40" s="122"/>
      <c r="C40" s="251"/>
      <c r="D40" s="123"/>
      <c r="E40" s="123" t="s">
        <v>419</v>
      </c>
      <c r="F40" s="123" t="s">
        <v>420</v>
      </c>
      <c r="G40" s="123"/>
      <c r="H40" s="123"/>
      <c r="I40" s="123"/>
      <c r="J40" s="247"/>
      <c r="K40" s="257"/>
      <c r="L40" s="257"/>
      <c r="M40" s="124"/>
      <c r="N40" s="125"/>
    </row>
    <row r="41" spans="2:14" ht="15.75" thickBot="1" x14ac:dyDescent="0.3">
      <c r="B41" s="126"/>
      <c r="C41" s="127"/>
      <c r="D41" s="127"/>
      <c r="E41" s="127"/>
      <c r="F41" s="127"/>
      <c r="G41" s="127"/>
      <c r="H41" s="127"/>
      <c r="I41" s="127"/>
      <c r="J41" s="248"/>
      <c r="K41" s="258"/>
      <c r="L41" s="258"/>
      <c r="M41" s="128"/>
      <c r="N41" s="129"/>
    </row>
    <row r="42" spans="2:14" ht="15.75" thickBot="1" x14ac:dyDescent="0.3">
      <c r="J42" s="246"/>
      <c r="K42" s="259"/>
      <c r="L42" s="259"/>
      <c r="M42" s="119"/>
      <c r="N42" s="118"/>
    </row>
    <row r="43" spans="2:14" x14ac:dyDescent="0.25">
      <c r="B43" s="131" t="s">
        <v>425</v>
      </c>
      <c r="C43" s="132">
        <v>4</v>
      </c>
      <c r="D43" s="132"/>
      <c r="E43" s="134" t="s">
        <v>635</v>
      </c>
      <c r="F43" s="132" t="s">
        <v>480</v>
      </c>
      <c r="G43" s="132"/>
      <c r="H43" s="132"/>
      <c r="I43" s="132"/>
      <c r="J43" s="132" t="s">
        <v>642</v>
      </c>
      <c r="K43" s="256" t="s">
        <v>335</v>
      </c>
      <c r="L43" s="256" t="s">
        <v>674</v>
      </c>
      <c r="M43" s="132" t="s">
        <v>484</v>
      </c>
      <c r="N43" s="133" t="s">
        <v>675</v>
      </c>
    </row>
    <row r="44" spans="2:14" x14ac:dyDescent="0.25">
      <c r="B44" s="122"/>
      <c r="C44" s="123"/>
      <c r="D44" s="123" t="s">
        <v>428</v>
      </c>
      <c r="E44" s="243" t="s">
        <v>632</v>
      </c>
      <c r="F44" s="123"/>
      <c r="G44" s="123"/>
      <c r="H44" s="123"/>
      <c r="I44" s="123"/>
      <c r="J44" s="247"/>
      <c r="K44" s="257"/>
      <c r="L44" s="257"/>
      <c r="M44" s="124"/>
      <c r="N44" s="125"/>
    </row>
    <row r="45" spans="2:14" x14ac:dyDescent="0.25">
      <c r="B45" s="122"/>
      <c r="C45" s="250"/>
      <c r="D45" s="123"/>
      <c r="E45" s="123" t="s">
        <v>429</v>
      </c>
      <c r="F45" s="123" t="s">
        <v>481</v>
      </c>
      <c r="G45" s="123"/>
      <c r="H45" s="123"/>
      <c r="I45" s="123"/>
      <c r="J45" s="247"/>
      <c r="K45" s="257"/>
      <c r="L45" s="257"/>
      <c r="M45" s="124"/>
      <c r="N45" s="125"/>
    </row>
    <row r="46" spans="2:14" x14ac:dyDescent="0.25">
      <c r="B46" s="122"/>
      <c r="C46" s="250"/>
      <c r="D46" s="123"/>
      <c r="E46" s="123" t="s">
        <v>430</v>
      </c>
      <c r="F46" s="123" t="s">
        <v>481</v>
      </c>
      <c r="G46" s="123"/>
      <c r="H46" s="123"/>
      <c r="I46" s="123"/>
      <c r="J46" s="247"/>
      <c r="K46" s="257"/>
      <c r="L46" s="257"/>
      <c r="M46" s="124"/>
      <c r="N46" s="125"/>
    </row>
    <row r="47" spans="2:14" x14ac:dyDescent="0.25">
      <c r="B47" s="122"/>
      <c r="C47" s="250"/>
      <c r="D47" s="123"/>
      <c r="E47" s="123" t="s">
        <v>431</v>
      </c>
      <c r="F47" s="123" t="s">
        <v>481</v>
      </c>
      <c r="G47" s="123"/>
      <c r="H47" s="123"/>
      <c r="I47" s="123"/>
      <c r="J47" s="247"/>
      <c r="K47" s="257"/>
      <c r="L47" s="257"/>
      <c r="M47" s="124"/>
      <c r="N47" s="125"/>
    </row>
    <row r="48" spans="2:14" x14ac:dyDescent="0.25">
      <c r="B48" s="122"/>
      <c r="C48" s="250"/>
      <c r="D48" s="123"/>
      <c r="E48" s="123" t="s">
        <v>432</v>
      </c>
      <c r="F48" s="123" t="s">
        <v>481</v>
      </c>
      <c r="G48" s="123"/>
      <c r="H48" s="123"/>
      <c r="I48" s="123"/>
      <c r="J48" s="247"/>
      <c r="K48" s="257"/>
      <c r="L48" s="257"/>
      <c r="M48" s="124"/>
      <c r="N48" s="125"/>
    </row>
    <row r="49" spans="2:14" x14ac:dyDescent="0.25">
      <c r="B49" s="122"/>
      <c r="C49" s="250"/>
      <c r="D49" s="123"/>
      <c r="E49" s="123" t="s">
        <v>433</v>
      </c>
      <c r="F49" s="123" t="s">
        <v>481</v>
      </c>
      <c r="G49" s="123"/>
      <c r="H49" s="123"/>
      <c r="I49" s="123"/>
      <c r="J49" s="247"/>
      <c r="K49" s="257"/>
      <c r="L49" s="257"/>
      <c r="M49" s="124"/>
      <c r="N49" s="125"/>
    </row>
    <row r="50" spans="2:14" x14ac:dyDescent="0.25">
      <c r="B50" s="122"/>
      <c r="C50" s="250"/>
      <c r="D50" s="123"/>
      <c r="E50" s="123" t="s">
        <v>434</v>
      </c>
      <c r="F50" s="123" t="s">
        <v>481</v>
      </c>
      <c r="G50" s="123"/>
      <c r="H50" s="123"/>
      <c r="I50" s="123"/>
      <c r="J50" s="247"/>
      <c r="K50" s="257"/>
      <c r="L50" s="257"/>
      <c r="M50" s="124"/>
      <c r="N50" s="125"/>
    </row>
    <row r="51" spans="2:14" x14ac:dyDescent="0.25">
      <c r="B51" s="122"/>
      <c r="C51" s="250"/>
      <c r="D51" s="123"/>
      <c r="E51" s="123" t="s">
        <v>435</v>
      </c>
      <c r="F51" s="123" t="s">
        <v>481</v>
      </c>
      <c r="G51" s="123"/>
      <c r="H51" s="123"/>
      <c r="I51" s="123"/>
      <c r="J51" s="247"/>
      <c r="K51" s="257"/>
      <c r="L51" s="257"/>
      <c r="M51" s="124"/>
      <c r="N51" s="125"/>
    </row>
    <row r="52" spans="2:14" x14ac:dyDescent="0.25">
      <c r="B52" s="122"/>
      <c r="C52" s="250"/>
      <c r="D52" s="123"/>
      <c r="E52" s="123" t="s">
        <v>436</v>
      </c>
      <c r="F52" s="123" t="s">
        <v>481</v>
      </c>
      <c r="G52" s="123"/>
      <c r="H52" s="123"/>
      <c r="I52" s="123"/>
      <c r="J52" s="247"/>
      <c r="K52" s="257"/>
      <c r="L52" s="257"/>
      <c r="M52" s="124"/>
      <c r="N52" s="125"/>
    </row>
    <row r="53" spans="2:14" x14ac:dyDescent="0.25">
      <c r="B53" s="122"/>
      <c r="C53" s="250"/>
      <c r="D53" s="123"/>
      <c r="E53" s="123" t="s">
        <v>437</v>
      </c>
      <c r="F53" s="123" t="s">
        <v>481</v>
      </c>
      <c r="G53" s="123"/>
      <c r="H53" s="123"/>
      <c r="I53" s="123"/>
      <c r="J53" s="247"/>
      <c r="K53" s="257"/>
      <c r="L53" s="257"/>
      <c r="M53" s="124"/>
      <c r="N53" s="125"/>
    </row>
    <row r="54" spans="2:14" x14ac:dyDescent="0.25">
      <c r="B54" s="122"/>
      <c r="C54" s="251"/>
      <c r="D54" s="123"/>
      <c r="E54" s="123" t="s">
        <v>419</v>
      </c>
      <c r="F54" s="123" t="s">
        <v>420</v>
      </c>
      <c r="G54" s="123"/>
      <c r="H54" s="123"/>
      <c r="I54" s="123"/>
      <c r="J54" s="247"/>
      <c r="K54" s="257"/>
      <c r="L54" s="257"/>
      <c r="M54" s="124"/>
      <c r="N54" s="125"/>
    </row>
    <row r="55" spans="2:14" ht="15.75" thickBot="1" x14ac:dyDescent="0.3">
      <c r="B55" s="126"/>
      <c r="C55" s="127"/>
      <c r="D55" s="127"/>
      <c r="E55" s="127"/>
      <c r="F55" s="127"/>
      <c r="G55" s="127"/>
      <c r="H55" s="127"/>
      <c r="I55" s="127"/>
      <c r="J55" s="248"/>
      <c r="K55" s="258"/>
      <c r="L55" s="258"/>
      <c r="M55" s="128"/>
      <c r="N55" s="129"/>
    </row>
    <row r="56" spans="2:14" ht="15.75" thickBot="1" x14ac:dyDescent="0.3">
      <c r="J56" s="246"/>
      <c r="K56" s="259"/>
      <c r="L56" s="259"/>
      <c r="M56" s="119"/>
      <c r="N56" s="118"/>
    </row>
    <row r="57" spans="2:14" x14ac:dyDescent="0.25">
      <c r="B57" s="131" t="s">
        <v>438</v>
      </c>
      <c r="C57" s="132">
        <v>5</v>
      </c>
      <c r="D57" s="132"/>
      <c r="E57" s="134" t="s">
        <v>636</v>
      </c>
      <c r="F57" s="132" t="s">
        <v>479</v>
      </c>
      <c r="G57" s="132"/>
      <c r="H57" s="132"/>
      <c r="I57" s="132"/>
      <c r="J57" s="132" t="s">
        <v>711</v>
      </c>
      <c r="K57" s="260" t="s">
        <v>485</v>
      </c>
      <c r="L57" s="256" t="s">
        <v>335</v>
      </c>
      <c r="M57" s="134" t="s">
        <v>485</v>
      </c>
      <c r="N57" s="133" t="s">
        <v>671</v>
      </c>
    </row>
    <row r="58" spans="2:14" x14ac:dyDescent="0.25">
      <c r="B58" s="122"/>
      <c r="C58" s="123"/>
      <c r="D58" s="123" t="s">
        <v>439</v>
      </c>
      <c r="E58" s="244" t="s">
        <v>631</v>
      </c>
      <c r="F58" s="123" t="s">
        <v>449</v>
      </c>
      <c r="G58" s="123"/>
      <c r="H58" s="123"/>
      <c r="I58" s="123"/>
      <c r="J58" s="247"/>
      <c r="K58" s="261"/>
      <c r="L58" s="261"/>
      <c r="M58" s="124"/>
      <c r="N58" s="125"/>
    </row>
    <row r="59" spans="2:14" x14ac:dyDescent="0.25">
      <c r="B59" s="122"/>
      <c r="C59" s="250"/>
      <c r="D59" s="123"/>
      <c r="E59" s="123" t="s">
        <v>442</v>
      </c>
      <c r="F59" s="123" t="s">
        <v>416</v>
      </c>
      <c r="G59" s="123"/>
      <c r="H59" s="123"/>
      <c r="I59" s="123"/>
      <c r="J59" s="247"/>
      <c r="K59" s="261"/>
      <c r="L59" s="261"/>
      <c r="M59" s="124"/>
      <c r="N59" s="125"/>
    </row>
    <row r="60" spans="2:14" x14ac:dyDescent="0.25">
      <c r="B60" s="122"/>
      <c r="C60" s="250"/>
      <c r="D60" s="123"/>
      <c r="E60" s="123" t="s">
        <v>443</v>
      </c>
      <c r="F60" s="123" t="s">
        <v>420</v>
      </c>
      <c r="G60" s="123"/>
      <c r="H60" s="123"/>
      <c r="I60" s="123"/>
      <c r="J60" s="247"/>
      <c r="K60" s="261"/>
      <c r="L60" s="261"/>
      <c r="M60" s="124"/>
      <c r="N60" s="125"/>
    </row>
    <row r="61" spans="2:14" x14ac:dyDescent="0.25">
      <c r="B61" s="122"/>
      <c r="C61" s="250"/>
      <c r="D61" s="123"/>
      <c r="E61" s="123" t="s">
        <v>445</v>
      </c>
      <c r="F61" s="123" t="s">
        <v>420</v>
      </c>
      <c r="G61" s="123"/>
      <c r="H61" s="123"/>
      <c r="I61" s="123"/>
      <c r="J61" s="247"/>
      <c r="K61" s="257"/>
      <c r="L61" s="257"/>
      <c r="M61" s="124"/>
      <c r="N61" s="125"/>
    </row>
    <row r="62" spans="2:14" x14ac:dyDescent="0.25">
      <c r="B62" s="122"/>
      <c r="C62" s="250"/>
      <c r="D62" s="123"/>
      <c r="E62" s="123" t="s">
        <v>446</v>
      </c>
      <c r="F62" s="123" t="s">
        <v>420</v>
      </c>
      <c r="G62" s="123"/>
      <c r="H62" s="123"/>
      <c r="I62" s="123"/>
      <c r="J62" s="247"/>
      <c r="K62" s="261"/>
      <c r="L62" s="261"/>
      <c r="M62" s="124"/>
      <c r="N62" s="125"/>
    </row>
    <row r="63" spans="2:14" x14ac:dyDescent="0.25">
      <c r="B63" s="122"/>
      <c r="C63" s="123"/>
      <c r="D63" s="123"/>
      <c r="E63" s="123"/>
      <c r="F63" s="123"/>
      <c r="G63" s="123"/>
      <c r="H63" s="123"/>
      <c r="I63" s="123"/>
      <c r="J63" s="247"/>
      <c r="K63" s="261"/>
      <c r="L63" s="261"/>
      <c r="M63" s="124"/>
      <c r="N63" s="125"/>
    </row>
    <row r="64" spans="2:14" x14ac:dyDescent="0.25">
      <c r="B64" s="122"/>
      <c r="C64" s="123"/>
      <c r="D64" s="123" t="s">
        <v>440</v>
      </c>
      <c r="E64" s="244" t="s">
        <v>631</v>
      </c>
      <c r="F64" s="123" t="s">
        <v>449</v>
      </c>
      <c r="G64" s="123"/>
      <c r="H64" s="123"/>
      <c r="I64" s="123"/>
      <c r="J64" s="247"/>
      <c r="K64" s="261"/>
      <c r="L64" s="261"/>
      <c r="M64" s="124"/>
      <c r="N64" s="125"/>
    </row>
    <row r="65" spans="2:14" x14ac:dyDescent="0.25">
      <c r="B65" s="122"/>
      <c r="C65" s="250"/>
      <c r="D65" s="123"/>
      <c r="E65" s="123" t="s">
        <v>442</v>
      </c>
      <c r="F65" s="123" t="s">
        <v>416</v>
      </c>
      <c r="G65" s="123"/>
      <c r="H65" s="123"/>
      <c r="I65" s="123"/>
      <c r="J65" s="247"/>
      <c r="K65" s="261"/>
      <c r="L65" s="261"/>
      <c r="M65" s="124"/>
      <c r="N65" s="125"/>
    </row>
    <row r="66" spans="2:14" x14ac:dyDescent="0.25">
      <c r="B66" s="122"/>
      <c r="C66" s="250"/>
      <c r="D66" s="123"/>
      <c r="E66" s="123" t="s">
        <v>443</v>
      </c>
      <c r="F66" s="123" t="s">
        <v>420</v>
      </c>
      <c r="G66" s="123"/>
      <c r="H66" s="123"/>
      <c r="I66" s="123"/>
      <c r="J66" s="247"/>
      <c r="K66" s="261"/>
      <c r="L66" s="261"/>
      <c r="M66" s="124"/>
      <c r="N66" s="125"/>
    </row>
    <row r="67" spans="2:14" x14ac:dyDescent="0.25">
      <c r="B67" s="122"/>
      <c r="C67" s="250"/>
      <c r="D67" s="123"/>
      <c r="E67" s="123" t="s">
        <v>445</v>
      </c>
      <c r="F67" s="123" t="s">
        <v>420</v>
      </c>
      <c r="G67" s="123"/>
      <c r="H67" s="123"/>
      <c r="I67" s="123"/>
      <c r="J67" s="247"/>
      <c r="K67" s="257"/>
      <c r="L67" s="257"/>
      <c r="M67" s="124"/>
      <c r="N67" s="125"/>
    </row>
    <row r="68" spans="2:14" x14ac:dyDescent="0.25">
      <c r="B68" s="122"/>
      <c r="C68" s="250"/>
      <c r="D68" s="123"/>
      <c r="E68" s="123" t="s">
        <v>446</v>
      </c>
      <c r="F68" s="123" t="s">
        <v>420</v>
      </c>
      <c r="G68" s="123"/>
      <c r="H68" s="123"/>
      <c r="I68" s="123"/>
      <c r="J68" s="247"/>
      <c r="K68" s="261"/>
      <c r="L68" s="261"/>
      <c r="M68" s="124"/>
      <c r="N68" s="125"/>
    </row>
    <row r="69" spans="2:14" x14ac:dyDescent="0.25">
      <c r="B69" s="122"/>
      <c r="C69" s="123"/>
      <c r="D69" s="123"/>
      <c r="E69" s="123"/>
      <c r="F69" s="123"/>
      <c r="G69" s="123"/>
      <c r="H69" s="123"/>
      <c r="I69" s="123"/>
      <c r="J69" s="247"/>
      <c r="K69" s="261"/>
      <c r="L69" s="261"/>
      <c r="M69" s="124"/>
      <c r="N69" s="125"/>
    </row>
    <row r="70" spans="2:14" x14ac:dyDescent="0.25">
      <c r="B70" s="122"/>
      <c r="C70" s="123"/>
      <c r="D70" s="123" t="s">
        <v>441</v>
      </c>
      <c r="E70" s="244" t="s">
        <v>632</v>
      </c>
      <c r="F70" s="123" t="s">
        <v>478</v>
      </c>
      <c r="G70" s="123"/>
      <c r="H70" s="123"/>
      <c r="I70" s="123"/>
      <c r="J70" s="247"/>
      <c r="K70" s="261"/>
      <c r="L70" s="261"/>
      <c r="M70" s="124"/>
      <c r="N70" s="125"/>
    </row>
    <row r="71" spans="2:14" x14ac:dyDescent="0.25">
      <c r="B71" s="122"/>
      <c r="C71" s="250"/>
      <c r="D71" s="123"/>
      <c r="E71" s="123" t="s">
        <v>765</v>
      </c>
      <c r="F71" s="123" t="s">
        <v>416</v>
      </c>
      <c r="G71" s="123"/>
      <c r="H71" s="123"/>
      <c r="I71" s="123"/>
      <c r="J71" s="247"/>
      <c r="K71" s="261"/>
      <c r="L71" s="261"/>
      <c r="M71" s="124"/>
      <c r="N71" s="125"/>
    </row>
    <row r="72" spans="2:14" x14ac:dyDescent="0.25">
      <c r="B72" s="122"/>
      <c r="C72" s="250"/>
      <c r="D72" s="123"/>
      <c r="E72" s="123" t="s">
        <v>766</v>
      </c>
      <c r="F72" s="123" t="s">
        <v>416</v>
      </c>
      <c r="G72" s="123"/>
      <c r="H72" s="123"/>
      <c r="I72" s="123"/>
      <c r="J72" s="247"/>
      <c r="K72" s="261"/>
      <c r="L72" s="261"/>
      <c r="M72" s="124"/>
      <c r="N72" s="125"/>
    </row>
    <row r="73" spans="2:14" x14ac:dyDescent="0.25">
      <c r="B73" s="122"/>
      <c r="C73" s="250"/>
      <c r="D73" s="123"/>
      <c r="E73" s="123" t="s">
        <v>767</v>
      </c>
      <c r="F73" s="123" t="s">
        <v>416</v>
      </c>
      <c r="G73" s="123"/>
      <c r="H73" s="123"/>
      <c r="I73" s="123"/>
      <c r="J73" s="247"/>
      <c r="K73" s="261"/>
      <c r="L73" s="261"/>
      <c r="M73" s="124"/>
      <c r="N73" s="125"/>
    </row>
    <row r="74" spans="2:14" x14ac:dyDescent="0.25">
      <c r="B74" s="122"/>
      <c r="C74" s="250"/>
      <c r="D74" s="123"/>
      <c r="E74" s="123" t="s">
        <v>768</v>
      </c>
      <c r="F74" s="123" t="s">
        <v>416</v>
      </c>
      <c r="G74" s="123"/>
      <c r="H74" s="123"/>
      <c r="I74" s="123"/>
      <c r="J74" s="247"/>
      <c r="K74" s="261"/>
      <c r="L74" s="261"/>
      <c r="M74" s="124"/>
      <c r="N74" s="125"/>
    </row>
    <row r="75" spans="2:14" x14ac:dyDescent="0.25">
      <c r="B75" s="122"/>
      <c r="C75" s="250"/>
      <c r="D75" s="123"/>
      <c r="E75" s="123" t="s">
        <v>769</v>
      </c>
      <c r="F75" s="123" t="s">
        <v>416</v>
      </c>
      <c r="G75" s="123"/>
      <c r="H75" s="123"/>
      <c r="I75" s="123"/>
      <c r="J75" s="247"/>
      <c r="K75" s="261"/>
      <c r="L75" s="261"/>
      <c r="M75" s="124"/>
      <c r="N75" s="125"/>
    </row>
    <row r="76" spans="2:14" x14ac:dyDescent="0.25">
      <c r="B76" s="122"/>
      <c r="C76" s="250"/>
      <c r="D76" s="123"/>
      <c r="E76" s="123" t="s">
        <v>770</v>
      </c>
      <c r="F76" s="123" t="s">
        <v>416</v>
      </c>
      <c r="G76" s="123"/>
      <c r="H76" s="123"/>
      <c r="I76" s="123"/>
      <c r="J76" s="247"/>
      <c r="K76" s="261"/>
      <c r="L76" s="261"/>
      <c r="M76" s="124"/>
      <c r="N76" s="125"/>
    </row>
    <row r="77" spans="2:14" x14ac:dyDescent="0.25">
      <c r="B77" s="122"/>
      <c r="C77" s="250"/>
      <c r="D77" s="123"/>
      <c r="E77" s="123" t="s">
        <v>770</v>
      </c>
      <c r="F77" s="123" t="s">
        <v>416</v>
      </c>
      <c r="G77" s="123"/>
      <c r="H77" s="123"/>
      <c r="I77" s="123"/>
      <c r="J77" s="247"/>
      <c r="K77" s="261"/>
      <c r="L77" s="261"/>
      <c r="M77" s="124"/>
      <c r="N77" s="125"/>
    </row>
    <row r="78" spans="2:14" x14ac:dyDescent="0.25">
      <c r="B78" s="122"/>
      <c r="C78" s="250"/>
      <c r="D78" s="123"/>
      <c r="E78" s="123" t="s">
        <v>770</v>
      </c>
      <c r="F78" s="123" t="s">
        <v>416</v>
      </c>
      <c r="G78" s="123"/>
      <c r="H78" s="123"/>
      <c r="I78" s="123"/>
      <c r="J78" s="247"/>
      <c r="K78" s="261"/>
      <c r="L78" s="261"/>
      <c r="M78" s="124"/>
      <c r="N78" s="125"/>
    </row>
    <row r="79" spans="2:14" x14ac:dyDescent="0.25">
      <c r="B79" s="122"/>
      <c r="C79" s="123"/>
      <c r="D79" s="123"/>
      <c r="E79" s="123"/>
      <c r="F79" s="123"/>
      <c r="G79" s="123"/>
      <c r="H79" s="123"/>
      <c r="I79" s="123"/>
      <c r="J79" s="247"/>
      <c r="K79" s="261"/>
      <c r="L79" s="261"/>
      <c r="M79" s="124"/>
      <c r="N79" s="125"/>
    </row>
    <row r="80" spans="2:14" x14ac:dyDescent="0.25">
      <c r="B80" s="122"/>
      <c r="C80" s="123"/>
      <c r="D80" s="123" t="s">
        <v>447</v>
      </c>
      <c r="E80" s="244" t="s">
        <v>631</v>
      </c>
      <c r="F80" s="123" t="s">
        <v>449</v>
      </c>
      <c r="G80" s="123"/>
      <c r="H80" s="123"/>
      <c r="I80" s="123"/>
      <c r="J80" s="247"/>
      <c r="K80" s="261"/>
      <c r="L80" s="261"/>
      <c r="M80" s="124"/>
      <c r="N80" s="125"/>
    </row>
    <row r="81" spans="2:14" x14ac:dyDescent="0.25">
      <c r="B81" s="122"/>
      <c r="C81" s="250"/>
      <c r="D81" s="123"/>
      <c r="E81" s="123" t="s">
        <v>442</v>
      </c>
      <c r="F81" s="123" t="s">
        <v>416</v>
      </c>
      <c r="G81" s="123"/>
      <c r="H81" s="123"/>
      <c r="I81" s="123"/>
      <c r="J81" s="247"/>
      <c r="K81" s="261"/>
      <c r="L81" s="261"/>
      <c r="M81" s="124"/>
      <c r="N81" s="125"/>
    </row>
    <row r="82" spans="2:14" x14ac:dyDescent="0.25">
      <c r="B82" s="122"/>
      <c r="C82" s="250"/>
      <c r="D82" s="123"/>
      <c r="E82" s="123" t="s">
        <v>443</v>
      </c>
      <c r="F82" s="123" t="s">
        <v>420</v>
      </c>
      <c r="G82" s="123"/>
      <c r="H82" s="123"/>
      <c r="I82" s="123"/>
      <c r="J82" s="247"/>
      <c r="K82" s="261"/>
      <c r="L82" s="261"/>
      <c r="M82" s="124"/>
      <c r="N82" s="125"/>
    </row>
    <row r="83" spans="2:14" x14ac:dyDescent="0.25">
      <c r="B83" s="122"/>
      <c r="C83" s="250"/>
      <c r="D83" s="123"/>
      <c r="E83" s="123" t="s">
        <v>445</v>
      </c>
      <c r="F83" s="123" t="s">
        <v>420</v>
      </c>
      <c r="G83" s="123"/>
      <c r="H83" s="123"/>
      <c r="I83" s="123"/>
      <c r="J83" s="247"/>
      <c r="K83" s="257"/>
      <c r="L83" s="257"/>
      <c r="M83" s="124"/>
      <c r="N83" s="125"/>
    </row>
    <row r="84" spans="2:14" x14ac:dyDescent="0.25">
      <c r="B84" s="122"/>
      <c r="C84" s="250"/>
      <c r="D84" s="123"/>
      <c r="E84" s="123" t="s">
        <v>446</v>
      </c>
      <c r="F84" s="123" t="s">
        <v>420</v>
      </c>
      <c r="G84" s="123"/>
      <c r="H84" s="123"/>
      <c r="I84" s="123"/>
      <c r="J84" s="247"/>
      <c r="K84" s="261"/>
      <c r="L84" s="261"/>
      <c r="M84" s="124"/>
      <c r="N84" s="125"/>
    </row>
    <row r="85" spans="2:14" x14ac:dyDescent="0.25">
      <c r="B85" s="122"/>
      <c r="C85" s="123"/>
      <c r="D85" s="123"/>
      <c r="E85" s="123"/>
      <c r="F85" s="123"/>
      <c r="G85" s="123"/>
      <c r="H85" s="123"/>
      <c r="I85" s="123"/>
      <c r="J85" s="247"/>
      <c r="K85" s="261"/>
      <c r="L85" s="261"/>
      <c r="M85" s="124"/>
      <c r="N85" s="125"/>
    </row>
    <row r="86" spans="2:14" x14ac:dyDescent="0.25">
      <c r="B86" s="122"/>
      <c r="C86" s="123"/>
      <c r="D86" s="123" t="s">
        <v>448</v>
      </c>
      <c r="E86" s="244" t="s">
        <v>631</v>
      </c>
      <c r="F86" s="123" t="s">
        <v>449</v>
      </c>
      <c r="G86" s="123"/>
      <c r="H86" s="123"/>
      <c r="I86" s="123"/>
      <c r="J86" s="247"/>
      <c r="K86" s="261"/>
      <c r="L86" s="261"/>
      <c r="M86" s="124"/>
      <c r="N86" s="125"/>
    </row>
    <row r="87" spans="2:14" x14ac:dyDescent="0.25">
      <c r="B87" s="122"/>
      <c r="C87" s="250"/>
      <c r="D87" s="123"/>
      <c r="E87" s="123" t="s">
        <v>442</v>
      </c>
      <c r="F87" s="123" t="s">
        <v>416</v>
      </c>
      <c r="G87" s="123"/>
      <c r="H87" s="123"/>
      <c r="I87" s="123"/>
      <c r="J87" s="247"/>
      <c r="K87" s="261"/>
      <c r="L87" s="261"/>
      <c r="M87" s="124"/>
      <c r="N87" s="125"/>
    </row>
    <row r="88" spans="2:14" x14ac:dyDescent="0.25">
      <c r="B88" s="122"/>
      <c r="C88" s="250"/>
      <c r="D88" s="123"/>
      <c r="E88" s="123" t="s">
        <v>443</v>
      </c>
      <c r="F88" s="123" t="s">
        <v>420</v>
      </c>
      <c r="G88" s="123"/>
      <c r="H88" s="123"/>
      <c r="I88" s="123"/>
      <c r="J88" s="247"/>
      <c r="K88" s="261"/>
      <c r="L88" s="261"/>
      <c r="M88" s="124"/>
      <c r="N88" s="125"/>
    </row>
    <row r="89" spans="2:14" x14ac:dyDescent="0.25">
      <c r="B89" s="122"/>
      <c r="C89" s="250"/>
      <c r="D89" s="123"/>
      <c r="E89" s="123" t="s">
        <v>445</v>
      </c>
      <c r="F89" s="123" t="s">
        <v>420</v>
      </c>
      <c r="G89" s="123"/>
      <c r="H89" s="123"/>
      <c r="I89" s="123"/>
      <c r="J89" s="247"/>
      <c r="K89" s="257"/>
      <c r="L89" s="257"/>
      <c r="M89" s="124"/>
      <c r="N89" s="125"/>
    </row>
    <row r="90" spans="2:14" x14ac:dyDescent="0.25">
      <c r="B90" s="122"/>
      <c r="C90" s="250"/>
      <c r="D90" s="123"/>
      <c r="E90" s="123" t="s">
        <v>446</v>
      </c>
      <c r="F90" s="123" t="s">
        <v>420</v>
      </c>
      <c r="G90" s="123"/>
      <c r="H90" s="123"/>
      <c r="I90" s="123"/>
      <c r="J90" s="247"/>
      <c r="K90" s="261"/>
      <c r="L90" s="261"/>
      <c r="M90" s="124"/>
      <c r="N90" s="125"/>
    </row>
    <row r="91" spans="2:14" ht="15.75" thickBot="1" x14ac:dyDescent="0.3">
      <c r="B91" s="126"/>
      <c r="C91" s="127"/>
      <c r="D91" s="127"/>
      <c r="E91" s="127"/>
      <c r="F91" s="127"/>
      <c r="G91" s="127"/>
      <c r="H91" s="127"/>
      <c r="I91" s="127"/>
      <c r="J91" s="248"/>
      <c r="K91" s="262"/>
      <c r="L91" s="262"/>
      <c r="M91" s="128"/>
      <c r="N91" s="129"/>
    </row>
    <row r="92" spans="2:14" ht="15.75" thickBot="1" x14ac:dyDescent="0.3">
      <c r="J92" s="246"/>
      <c r="K92" s="263"/>
      <c r="L92" s="263"/>
      <c r="M92" s="119"/>
      <c r="N92" s="118"/>
    </row>
    <row r="93" spans="2:14" x14ac:dyDescent="0.25">
      <c r="B93" s="131" t="s">
        <v>444</v>
      </c>
      <c r="C93" s="132">
        <v>6</v>
      </c>
      <c r="D93" s="132"/>
      <c r="E93" s="134" t="s">
        <v>637</v>
      </c>
      <c r="F93" s="132" t="s">
        <v>477</v>
      </c>
      <c r="G93" s="132"/>
      <c r="H93" s="132"/>
      <c r="I93" s="132"/>
      <c r="J93" s="132" t="s">
        <v>644</v>
      </c>
      <c r="K93" s="260" t="s">
        <v>485</v>
      </c>
      <c r="L93" s="256" t="s">
        <v>335</v>
      </c>
      <c r="M93" s="134" t="s">
        <v>485</v>
      </c>
      <c r="N93" s="133" t="s">
        <v>672</v>
      </c>
    </row>
    <row r="94" spans="2:14" x14ac:dyDescent="0.25">
      <c r="B94" s="245"/>
      <c r="C94" s="123"/>
      <c r="D94" s="123" t="s">
        <v>450</v>
      </c>
      <c r="E94" s="243" t="s">
        <v>630</v>
      </c>
      <c r="F94" s="123" t="s">
        <v>422</v>
      </c>
      <c r="G94" s="123"/>
      <c r="H94" s="123"/>
      <c r="I94" s="123"/>
      <c r="J94" s="247"/>
      <c r="K94" s="261"/>
      <c r="L94" s="261"/>
      <c r="M94" s="124"/>
      <c r="N94" s="125"/>
    </row>
    <row r="95" spans="2:14" x14ac:dyDescent="0.25">
      <c r="B95" s="122"/>
      <c r="C95" s="250"/>
      <c r="D95" s="123"/>
      <c r="E95" s="123" t="s">
        <v>451</v>
      </c>
      <c r="F95" s="123" t="s">
        <v>421</v>
      </c>
      <c r="G95" s="123"/>
      <c r="H95" s="123"/>
      <c r="I95" s="123"/>
      <c r="J95" s="247"/>
      <c r="K95" s="261"/>
      <c r="L95" s="261"/>
      <c r="M95" s="124"/>
      <c r="N95" s="125"/>
    </row>
    <row r="96" spans="2:14" x14ac:dyDescent="0.25">
      <c r="B96" s="122"/>
      <c r="C96" s="250"/>
      <c r="D96" s="123"/>
      <c r="E96" s="123" t="s">
        <v>452</v>
      </c>
      <c r="F96" s="123" t="s">
        <v>421</v>
      </c>
      <c r="G96" s="123"/>
      <c r="H96" s="123"/>
      <c r="I96" s="123"/>
      <c r="J96" s="247"/>
      <c r="K96" s="261"/>
      <c r="L96" s="261"/>
      <c r="M96" s="124"/>
      <c r="N96" s="125"/>
    </row>
    <row r="97" spans="2:14" x14ac:dyDescent="0.25">
      <c r="B97" s="122"/>
      <c r="C97" s="250"/>
      <c r="D97" s="123"/>
      <c r="E97" s="123" t="s">
        <v>466</v>
      </c>
      <c r="F97" s="123" t="s">
        <v>421</v>
      </c>
      <c r="G97" s="123"/>
      <c r="H97" s="123"/>
      <c r="I97" s="123"/>
      <c r="J97" s="247"/>
      <c r="K97" s="261"/>
      <c r="L97" s="261"/>
      <c r="M97" s="124"/>
      <c r="N97" s="125"/>
    </row>
    <row r="98" spans="2:14" x14ac:dyDescent="0.25">
      <c r="B98" s="122"/>
      <c r="C98" s="123"/>
      <c r="D98" s="123"/>
      <c r="E98" s="123"/>
      <c r="F98" s="123"/>
      <c r="G98" s="123"/>
      <c r="H98" s="123"/>
      <c r="I98" s="123"/>
      <c r="J98" s="247"/>
      <c r="K98" s="261"/>
      <c r="L98" s="261"/>
      <c r="M98" s="124"/>
      <c r="N98" s="125"/>
    </row>
    <row r="99" spans="2:14" x14ac:dyDescent="0.25">
      <c r="B99" s="122"/>
      <c r="C99" s="123"/>
      <c r="D99" s="123" t="s">
        <v>469</v>
      </c>
      <c r="E99" s="244" t="s">
        <v>629</v>
      </c>
      <c r="F99" s="123" t="s">
        <v>476</v>
      </c>
      <c r="G99" s="123"/>
      <c r="H99" s="123"/>
      <c r="I99" s="123"/>
      <c r="J99" s="247"/>
      <c r="K99" s="261"/>
      <c r="L99" s="261"/>
      <c r="M99" s="124"/>
      <c r="N99" s="125"/>
    </row>
    <row r="100" spans="2:14" x14ac:dyDescent="0.25">
      <c r="B100" s="122"/>
      <c r="C100" s="250"/>
      <c r="D100" s="123"/>
      <c r="E100" s="123" t="s">
        <v>470</v>
      </c>
      <c r="F100" s="123" t="s">
        <v>421</v>
      </c>
      <c r="G100" s="123"/>
      <c r="H100" s="123"/>
      <c r="I100" s="123"/>
      <c r="J100" s="247"/>
      <c r="K100" s="261"/>
      <c r="L100" s="261"/>
      <c r="M100" s="124"/>
      <c r="N100" s="125"/>
    </row>
    <row r="101" spans="2:14" x14ac:dyDescent="0.25">
      <c r="B101" s="122"/>
      <c r="C101" s="250"/>
      <c r="D101" s="123"/>
      <c r="E101" s="123" t="s">
        <v>471</v>
      </c>
      <c r="F101" s="123" t="s">
        <v>421</v>
      </c>
      <c r="G101" s="123"/>
      <c r="H101" s="123"/>
      <c r="I101" s="123"/>
      <c r="J101" s="247"/>
      <c r="K101" s="261"/>
      <c r="L101" s="261"/>
      <c r="M101" s="124"/>
      <c r="N101" s="125"/>
    </row>
    <row r="102" spans="2:14" x14ac:dyDescent="0.25">
      <c r="B102" s="122"/>
      <c r="C102" s="250"/>
      <c r="D102" s="123"/>
      <c r="E102" s="123" t="s">
        <v>472</v>
      </c>
      <c r="F102" s="123" t="s">
        <v>421</v>
      </c>
      <c r="G102" s="123"/>
      <c r="H102" s="123"/>
      <c r="I102" s="123"/>
      <c r="J102" s="247"/>
      <c r="K102" s="261"/>
      <c r="L102" s="261"/>
      <c r="M102" s="124"/>
      <c r="N102" s="125"/>
    </row>
    <row r="103" spans="2:14" x14ac:dyDescent="0.25">
      <c r="B103" s="122"/>
      <c r="C103" s="250"/>
      <c r="D103" s="123"/>
      <c r="E103" s="123" t="s">
        <v>473</v>
      </c>
      <c r="F103" s="123" t="s">
        <v>421</v>
      </c>
      <c r="G103" s="123"/>
      <c r="H103" s="123"/>
      <c r="I103" s="123"/>
      <c r="J103" s="247"/>
      <c r="K103" s="261"/>
      <c r="L103" s="261"/>
      <c r="M103" s="124"/>
      <c r="N103" s="125"/>
    </row>
    <row r="104" spans="2:14" x14ac:dyDescent="0.25">
      <c r="B104" s="122"/>
      <c r="C104" s="250"/>
      <c r="D104" s="123"/>
      <c r="E104" s="123" t="s">
        <v>474</v>
      </c>
      <c r="F104" s="123" t="s">
        <v>421</v>
      </c>
      <c r="G104" s="123"/>
      <c r="H104" s="123"/>
      <c r="I104" s="123"/>
      <c r="J104" s="247"/>
      <c r="K104" s="261"/>
      <c r="L104" s="261"/>
      <c r="M104" s="124"/>
      <c r="N104" s="125"/>
    </row>
    <row r="105" spans="2:14" x14ac:dyDescent="0.25">
      <c r="B105" s="122"/>
      <c r="C105" s="250"/>
      <c r="D105" s="123"/>
      <c r="E105" s="123" t="s">
        <v>475</v>
      </c>
      <c r="F105" s="123" t="s">
        <v>421</v>
      </c>
      <c r="G105" s="123"/>
      <c r="H105" s="123"/>
      <c r="I105" s="123"/>
      <c r="J105" s="247"/>
      <c r="K105" s="261"/>
      <c r="L105" s="261"/>
      <c r="M105" s="124"/>
      <c r="N105" s="125"/>
    </row>
    <row r="106" spans="2:14" x14ac:dyDescent="0.25">
      <c r="B106" s="122"/>
      <c r="C106" s="123"/>
      <c r="D106" s="123"/>
      <c r="E106" s="123"/>
      <c r="F106" s="123"/>
      <c r="G106" s="123"/>
      <c r="H106" s="123"/>
      <c r="I106" s="123"/>
      <c r="J106" s="247"/>
      <c r="K106" s="261"/>
      <c r="L106" s="261"/>
      <c r="M106" s="124"/>
      <c r="N106" s="125"/>
    </row>
    <row r="107" spans="2:14" x14ac:dyDescent="0.25">
      <c r="B107" s="122"/>
      <c r="C107" s="123"/>
      <c r="D107" s="123" t="s">
        <v>453</v>
      </c>
      <c r="E107" s="243" t="s">
        <v>628</v>
      </c>
      <c r="F107" s="123" t="s">
        <v>464</v>
      </c>
      <c r="G107" s="123"/>
      <c r="H107" s="123"/>
      <c r="I107" s="123"/>
      <c r="J107" s="247"/>
      <c r="K107" s="261"/>
      <c r="L107" s="261"/>
      <c r="M107" s="124"/>
      <c r="N107" s="125"/>
    </row>
    <row r="108" spans="2:14" x14ac:dyDescent="0.25">
      <c r="B108" s="122"/>
      <c r="C108" s="250"/>
      <c r="D108" s="123"/>
      <c r="E108" s="123" t="s">
        <v>454</v>
      </c>
      <c r="F108" s="123" t="s">
        <v>421</v>
      </c>
      <c r="G108" s="123"/>
      <c r="H108" s="123"/>
      <c r="I108" s="123"/>
      <c r="J108" s="247"/>
      <c r="K108" s="261"/>
      <c r="L108" s="261"/>
      <c r="M108" s="124"/>
      <c r="N108" s="125"/>
    </row>
    <row r="109" spans="2:14" x14ac:dyDescent="0.25">
      <c r="B109" s="122"/>
      <c r="C109" s="250"/>
      <c r="D109" s="123"/>
      <c r="E109" s="123" t="s">
        <v>455</v>
      </c>
      <c r="F109" s="123" t="s">
        <v>421</v>
      </c>
      <c r="G109" s="123"/>
      <c r="H109" s="123"/>
      <c r="I109" s="123"/>
      <c r="J109" s="247"/>
      <c r="K109" s="261"/>
      <c r="L109" s="261"/>
      <c r="M109" s="124"/>
      <c r="N109" s="125"/>
    </row>
    <row r="110" spans="2:14" x14ac:dyDescent="0.25">
      <c r="B110" s="122"/>
      <c r="C110" s="250"/>
      <c r="D110" s="123"/>
      <c r="E110" s="123" t="s">
        <v>465</v>
      </c>
      <c r="F110" s="123" t="s">
        <v>421</v>
      </c>
      <c r="G110" s="123"/>
      <c r="H110" s="123"/>
      <c r="I110" s="123"/>
      <c r="J110" s="247"/>
      <c r="K110" s="261"/>
      <c r="L110" s="261"/>
      <c r="M110" s="124"/>
      <c r="N110" s="125"/>
    </row>
    <row r="111" spans="2:14" x14ac:dyDescent="0.25">
      <c r="B111" s="122"/>
      <c r="C111" s="250"/>
      <c r="D111" s="123"/>
      <c r="E111" s="123" t="s">
        <v>456</v>
      </c>
      <c r="F111" s="123" t="s">
        <v>421</v>
      </c>
      <c r="G111" s="123"/>
      <c r="H111" s="123"/>
      <c r="I111" s="123"/>
      <c r="J111" s="247"/>
      <c r="K111" s="261"/>
      <c r="L111" s="261"/>
      <c r="M111" s="124"/>
      <c r="N111" s="125"/>
    </row>
    <row r="112" spans="2:14" x14ac:dyDescent="0.25">
      <c r="B112" s="122"/>
      <c r="C112" s="250"/>
      <c r="D112" s="123"/>
      <c r="E112" s="123" t="s">
        <v>457</v>
      </c>
      <c r="F112" s="123" t="s">
        <v>421</v>
      </c>
      <c r="G112" s="123"/>
      <c r="H112" s="123"/>
      <c r="I112" s="123"/>
      <c r="J112" s="247"/>
      <c r="K112" s="261"/>
      <c r="L112" s="261"/>
      <c r="M112" s="124"/>
      <c r="N112" s="125"/>
    </row>
    <row r="113" spans="2:14" x14ac:dyDescent="0.25">
      <c r="B113" s="122"/>
      <c r="C113" s="250"/>
      <c r="D113" s="123"/>
      <c r="E113" s="123" t="s">
        <v>463</v>
      </c>
      <c r="F113" s="123" t="s">
        <v>416</v>
      </c>
      <c r="G113" s="123"/>
      <c r="H113" s="123"/>
      <c r="I113" s="123"/>
      <c r="J113" s="247"/>
      <c r="K113" s="261"/>
      <c r="L113" s="261"/>
      <c r="M113" s="124"/>
      <c r="N113" s="125"/>
    </row>
    <row r="114" spans="2:14" x14ac:dyDescent="0.25">
      <c r="B114" s="122"/>
      <c r="C114" s="250"/>
      <c r="D114" s="123"/>
      <c r="E114" s="123" t="s">
        <v>458</v>
      </c>
      <c r="F114" s="123" t="s">
        <v>421</v>
      </c>
      <c r="G114" s="123"/>
      <c r="H114" s="123"/>
      <c r="I114" s="123"/>
      <c r="J114" s="247"/>
      <c r="K114" s="261"/>
      <c r="L114" s="261"/>
      <c r="M114" s="124"/>
      <c r="N114" s="125"/>
    </row>
    <row r="115" spans="2:14" x14ac:dyDescent="0.25">
      <c r="B115" s="122"/>
      <c r="C115" s="250"/>
      <c r="D115" s="123"/>
      <c r="E115" s="123" t="s">
        <v>459</v>
      </c>
      <c r="F115" s="123" t="s">
        <v>421</v>
      </c>
      <c r="G115" s="123"/>
      <c r="H115" s="123"/>
      <c r="I115" s="123"/>
      <c r="J115" s="247"/>
      <c r="K115" s="261"/>
      <c r="L115" s="261"/>
      <c r="M115" s="124"/>
      <c r="N115" s="125"/>
    </row>
    <row r="116" spans="2:14" x14ac:dyDescent="0.25">
      <c r="B116" s="122"/>
      <c r="C116" s="250"/>
      <c r="D116" s="123"/>
      <c r="E116" s="123" t="s">
        <v>467</v>
      </c>
      <c r="F116" s="123" t="s">
        <v>421</v>
      </c>
      <c r="G116" s="123"/>
      <c r="H116" s="123"/>
      <c r="I116" s="123"/>
      <c r="J116" s="247"/>
      <c r="K116" s="261"/>
      <c r="L116" s="261"/>
      <c r="M116" s="124"/>
      <c r="N116" s="125"/>
    </row>
    <row r="117" spans="2:14" x14ac:dyDescent="0.25">
      <c r="B117" s="122"/>
      <c r="C117" s="250"/>
      <c r="D117" s="123"/>
      <c r="E117" s="123" t="s">
        <v>460</v>
      </c>
      <c r="F117" s="123" t="s">
        <v>421</v>
      </c>
      <c r="G117" s="123"/>
      <c r="H117" s="123"/>
      <c r="I117" s="123"/>
      <c r="J117" s="247"/>
      <c r="K117" s="261"/>
      <c r="L117" s="261"/>
      <c r="M117" s="124"/>
      <c r="N117" s="125"/>
    </row>
    <row r="118" spans="2:14" x14ac:dyDescent="0.25">
      <c r="B118" s="122"/>
      <c r="C118" s="250"/>
      <c r="D118" s="123"/>
      <c r="E118" s="123" t="s">
        <v>461</v>
      </c>
      <c r="F118" s="123" t="s">
        <v>421</v>
      </c>
      <c r="G118" s="123"/>
      <c r="H118" s="123"/>
      <c r="I118" s="123"/>
      <c r="J118" s="247"/>
      <c r="K118" s="261"/>
      <c r="L118" s="261"/>
      <c r="M118" s="124"/>
      <c r="N118" s="125"/>
    </row>
    <row r="119" spans="2:14" x14ac:dyDescent="0.25">
      <c r="B119" s="122"/>
      <c r="C119" s="250"/>
      <c r="D119" s="123"/>
      <c r="E119" s="123" t="s">
        <v>468</v>
      </c>
      <c r="F119" s="123" t="s">
        <v>421</v>
      </c>
      <c r="G119" s="123"/>
      <c r="H119" s="123"/>
      <c r="I119" s="123"/>
      <c r="J119" s="247"/>
      <c r="K119" s="261"/>
      <c r="L119" s="261"/>
      <c r="M119" s="124"/>
      <c r="N119" s="125"/>
    </row>
    <row r="120" spans="2:14" x14ac:dyDescent="0.25">
      <c r="B120" s="122"/>
      <c r="C120" s="250"/>
      <c r="D120" s="123"/>
      <c r="E120" s="123" t="s">
        <v>462</v>
      </c>
      <c r="F120" s="123" t="s">
        <v>416</v>
      </c>
      <c r="G120" s="123"/>
      <c r="H120" s="123"/>
      <c r="I120" s="123"/>
      <c r="J120" s="247"/>
      <c r="K120" s="261"/>
      <c r="L120" s="261"/>
      <c r="M120" s="124"/>
      <c r="N120" s="125"/>
    </row>
    <row r="121" spans="2:14" ht="15.75" thickBot="1" x14ac:dyDescent="0.3">
      <c r="B121" s="126"/>
      <c r="C121" s="127"/>
      <c r="D121" s="127"/>
      <c r="E121" s="127"/>
      <c r="F121" s="127"/>
      <c r="G121" s="127"/>
      <c r="H121" s="127"/>
      <c r="I121" s="127"/>
      <c r="J121" s="248"/>
      <c r="K121" s="262"/>
      <c r="L121" s="262"/>
      <c r="M121" s="128"/>
      <c r="N121" s="1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3499-C2F6-4F35-8355-20CFF31BC49F}">
  <sheetPr>
    <tabColor theme="0" tint="-0.249977111117893"/>
  </sheetPr>
  <dimension ref="A1:G35"/>
  <sheetViews>
    <sheetView workbookViewId="0">
      <selection activeCell="C21" sqref="C21"/>
    </sheetView>
  </sheetViews>
  <sheetFormatPr baseColWidth="10" defaultRowHeight="15" x14ac:dyDescent="0.25"/>
  <cols>
    <col min="6" max="6" width="11.42578125" style="71"/>
  </cols>
  <sheetData>
    <row r="1" spans="1:7" x14ac:dyDescent="0.25">
      <c r="A1" t="s">
        <v>0</v>
      </c>
      <c r="C1" t="s">
        <v>6</v>
      </c>
    </row>
    <row r="2" spans="1:7" x14ac:dyDescent="0.25">
      <c r="C2" t="s">
        <v>4</v>
      </c>
      <c r="D2" t="s">
        <v>5</v>
      </c>
      <c r="E2" t="s">
        <v>12</v>
      </c>
      <c r="F2" s="71" t="s">
        <v>386</v>
      </c>
    </row>
    <row r="3" spans="1:7" x14ac:dyDescent="0.25">
      <c r="A3" t="s">
        <v>2</v>
      </c>
    </row>
    <row r="4" spans="1:7" x14ac:dyDescent="0.25">
      <c r="B4" t="s">
        <v>1</v>
      </c>
      <c r="C4" s="1">
        <v>15.5</v>
      </c>
      <c r="D4" s="1">
        <v>16.7</v>
      </c>
    </row>
    <row r="5" spans="1:7" x14ac:dyDescent="0.25">
      <c r="B5" t="s">
        <v>3</v>
      </c>
      <c r="C5" s="1">
        <v>15.6</v>
      </c>
      <c r="D5" s="1">
        <v>16.7</v>
      </c>
    </row>
    <row r="7" spans="1:7" x14ac:dyDescent="0.25">
      <c r="A7" t="s">
        <v>7</v>
      </c>
    </row>
    <row r="8" spans="1:7" x14ac:dyDescent="0.25">
      <c r="B8" t="s">
        <v>1</v>
      </c>
      <c r="C8" s="1">
        <v>15.9</v>
      </c>
      <c r="D8" s="1">
        <v>16.600000000000001</v>
      </c>
    </row>
    <row r="9" spans="1:7" x14ac:dyDescent="0.25">
      <c r="B9" t="s">
        <v>3</v>
      </c>
      <c r="C9" s="1">
        <v>15.2</v>
      </c>
      <c r="D9" s="1">
        <v>44.6</v>
      </c>
      <c r="G9" t="s">
        <v>8</v>
      </c>
    </row>
    <row r="11" spans="1:7" x14ac:dyDescent="0.25">
      <c r="A11" t="s">
        <v>9</v>
      </c>
    </row>
    <row r="12" spans="1:7" x14ac:dyDescent="0.25">
      <c r="B12" t="s">
        <v>1</v>
      </c>
      <c r="C12" s="1">
        <v>220.6</v>
      </c>
      <c r="D12" s="1">
        <v>221</v>
      </c>
      <c r="E12" s="1">
        <v>220.9</v>
      </c>
    </row>
    <row r="13" spans="1:7" x14ac:dyDescent="0.25">
      <c r="B13" t="s">
        <v>10</v>
      </c>
    </row>
    <row r="14" spans="1:7" x14ac:dyDescent="0.25">
      <c r="B14" t="s">
        <v>13</v>
      </c>
      <c r="C14" s="1">
        <v>112.6</v>
      </c>
      <c r="D14" s="1">
        <v>163</v>
      </c>
      <c r="E14" s="1">
        <v>142.1</v>
      </c>
      <c r="F14" s="71">
        <v>0</v>
      </c>
      <c r="G14" t="s">
        <v>18</v>
      </c>
    </row>
    <row r="15" spans="1:7" x14ac:dyDescent="0.25">
      <c r="B15" t="s">
        <v>13</v>
      </c>
      <c r="C15" s="1">
        <v>174.3</v>
      </c>
      <c r="D15" s="1">
        <v>174.8</v>
      </c>
      <c r="E15" s="1">
        <v>174.6</v>
      </c>
      <c r="F15" s="71">
        <v>5</v>
      </c>
      <c r="G15" t="s">
        <v>19</v>
      </c>
    </row>
    <row r="16" spans="1:7" x14ac:dyDescent="0.25">
      <c r="B16" t="s">
        <v>14</v>
      </c>
      <c r="C16" s="1">
        <v>172</v>
      </c>
      <c r="D16" s="1">
        <v>179.1</v>
      </c>
      <c r="E16" s="1">
        <v>175.4</v>
      </c>
      <c r="F16" s="71">
        <v>310</v>
      </c>
    </row>
    <row r="17" spans="1:7" x14ac:dyDescent="0.25">
      <c r="B17" t="s">
        <v>15</v>
      </c>
      <c r="C17" s="1">
        <v>171.9</v>
      </c>
      <c r="D17" s="1">
        <v>179.3</v>
      </c>
      <c r="E17" s="1">
        <v>176</v>
      </c>
      <c r="F17" s="71">
        <v>510</v>
      </c>
    </row>
    <row r="19" spans="1:7" x14ac:dyDescent="0.25">
      <c r="B19" t="s">
        <v>51</v>
      </c>
      <c r="C19" s="1">
        <v>17.399999999999999</v>
      </c>
      <c r="D19" s="1">
        <v>33.299999999999997</v>
      </c>
      <c r="E19" s="1">
        <v>24.9</v>
      </c>
      <c r="F19" s="71">
        <v>0</v>
      </c>
      <c r="G19" t="s">
        <v>18</v>
      </c>
    </row>
    <row r="20" spans="1:7" x14ac:dyDescent="0.25">
      <c r="B20" t="s">
        <v>51</v>
      </c>
      <c r="C20" s="1">
        <v>202.5</v>
      </c>
      <c r="D20" s="1">
        <v>218.4</v>
      </c>
      <c r="E20" s="1">
        <v>203.9</v>
      </c>
      <c r="F20" s="71">
        <v>5</v>
      </c>
      <c r="G20" t="s">
        <v>387</v>
      </c>
    </row>
    <row r="21" spans="1:7" x14ac:dyDescent="0.25">
      <c r="B21" t="s">
        <v>48</v>
      </c>
      <c r="C21" s="1">
        <v>10.1</v>
      </c>
      <c r="D21" s="1">
        <v>38.5</v>
      </c>
      <c r="E21" s="1">
        <v>33.9</v>
      </c>
      <c r="F21" s="71">
        <v>310</v>
      </c>
    </row>
    <row r="22" spans="1:7" x14ac:dyDescent="0.25">
      <c r="B22" t="s">
        <v>50</v>
      </c>
      <c r="C22" s="1">
        <v>10.3</v>
      </c>
      <c r="D22" s="1">
        <v>38.9</v>
      </c>
      <c r="E22" s="1">
        <v>21.1</v>
      </c>
      <c r="F22" s="71">
        <v>510</v>
      </c>
    </row>
    <row r="24" spans="1:7" x14ac:dyDescent="0.25">
      <c r="A24" t="s">
        <v>11</v>
      </c>
    </row>
    <row r="25" spans="1:7" x14ac:dyDescent="0.25">
      <c r="B25" t="s">
        <v>1</v>
      </c>
      <c r="C25">
        <v>36.700000000000003</v>
      </c>
      <c r="D25">
        <v>60.8</v>
      </c>
      <c r="E25">
        <v>43.4</v>
      </c>
    </row>
    <row r="26" spans="1:7" x14ac:dyDescent="0.25">
      <c r="B26" t="s">
        <v>10</v>
      </c>
    </row>
    <row r="28" spans="1:7" x14ac:dyDescent="0.25">
      <c r="A28" t="s">
        <v>20</v>
      </c>
      <c r="C28" s="1">
        <v>3.6</v>
      </c>
      <c r="D28" s="1">
        <v>4.5999999999999996</v>
      </c>
      <c r="E28" s="1">
        <v>4</v>
      </c>
    </row>
    <row r="29" spans="1:7" x14ac:dyDescent="0.25">
      <c r="A29" t="s">
        <v>52</v>
      </c>
      <c r="C29" s="1">
        <v>0.05</v>
      </c>
      <c r="D29" s="1">
        <v>0.47</v>
      </c>
      <c r="E29" s="1">
        <v>0.25</v>
      </c>
    </row>
    <row r="31" spans="1:7" x14ac:dyDescent="0.25">
      <c r="A31" t="s">
        <v>49</v>
      </c>
      <c r="C31" s="1">
        <v>768.5</v>
      </c>
      <c r="D31" s="1">
        <v>774</v>
      </c>
      <c r="E31" s="1">
        <v>769.1</v>
      </c>
      <c r="G31" t="s">
        <v>47</v>
      </c>
    </row>
    <row r="33" spans="1:5" x14ac:dyDescent="0.25">
      <c r="A33" t="s">
        <v>16</v>
      </c>
      <c r="E33">
        <v>59</v>
      </c>
    </row>
    <row r="35" spans="1:5" x14ac:dyDescent="0.25">
      <c r="A35" t="s">
        <v>17</v>
      </c>
      <c r="E35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5C8F-2D32-4879-B71D-39E9D70C0FC4}">
  <sheetPr>
    <tabColor theme="0" tint="-0.249977111117893"/>
  </sheetPr>
  <dimension ref="A1:F21"/>
  <sheetViews>
    <sheetView workbookViewId="0">
      <selection activeCell="D11" sqref="D11"/>
    </sheetView>
  </sheetViews>
  <sheetFormatPr baseColWidth="10" defaultColWidth="11.42578125" defaultRowHeight="15" x14ac:dyDescent="0.25"/>
  <cols>
    <col min="1" max="16384" width="11.42578125" style="2"/>
  </cols>
  <sheetData>
    <row r="1" spans="1:6" x14ac:dyDescent="0.25">
      <c r="A1" s="2" t="s">
        <v>21</v>
      </c>
      <c r="C1" s="2" t="s">
        <v>27</v>
      </c>
      <c r="D1" s="2" t="s">
        <v>26</v>
      </c>
      <c r="E1" s="2" t="s">
        <v>28</v>
      </c>
      <c r="F1" s="2" t="s">
        <v>29</v>
      </c>
    </row>
    <row r="2" spans="1:6" x14ac:dyDescent="0.25">
      <c r="C2" s="2" t="s">
        <v>22</v>
      </c>
      <c r="D2" s="2" t="s">
        <v>22</v>
      </c>
      <c r="E2" s="2" t="s">
        <v>22</v>
      </c>
      <c r="F2" s="2" t="s">
        <v>22</v>
      </c>
    </row>
    <row r="3" spans="1:6" x14ac:dyDescent="0.25">
      <c r="C3" s="2" t="s">
        <v>23</v>
      </c>
      <c r="D3" s="2" t="s">
        <v>23</v>
      </c>
      <c r="E3" s="2" t="s">
        <v>23</v>
      </c>
      <c r="F3" s="2" t="s">
        <v>23</v>
      </c>
    </row>
    <row r="5" spans="1:6" x14ac:dyDescent="0.25">
      <c r="A5" s="2" t="s">
        <v>30</v>
      </c>
      <c r="B5" s="2">
        <v>3</v>
      </c>
    </row>
    <row r="7" spans="1:6" x14ac:dyDescent="0.25">
      <c r="A7" s="2" t="s">
        <v>24</v>
      </c>
      <c r="C7" s="4" t="s">
        <v>27</v>
      </c>
      <c r="D7" s="4" t="s">
        <v>26</v>
      </c>
      <c r="E7" s="4" t="s">
        <v>28</v>
      </c>
      <c r="F7" s="4" t="s">
        <v>29</v>
      </c>
    </row>
    <row r="8" spans="1:6" x14ac:dyDescent="0.25">
      <c r="B8" s="2" t="s">
        <v>25</v>
      </c>
      <c r="C8" s="4">
        <v>0</v>
      </c>
      <c r="D8" s="4">
        <v>0</v>
      </c>
      <c r="E8" s="4">
        <v>200</v>
      </c>
      <c r="F8" s="4">
        <v>400</v>
      </c>
    </row>
    <row r="9" spans="1:6" x14ac:dyDescent="0.25">
      <c r="B9" s="2" t="s">
        <v>31</v>
      </c>
      <c r="C9" s="4">
        <v>1000</v>
      </c>
      <c r="D9" s="4" t="s">
        <v>46</v>
      </c>
      <c r="E9" s="4" t="s">
        <v>46</v>
      </c>
      <c r="F9" s="4" t="s">
        <v>46</v>
      </c>
    </row>
    <row r="10" spans="1:6" x14ac:dyDescent="0.25">
      <c r="B10" s="2" t="s">
        <v>32</v>
      </c>
      <c r="C10" s="4" t="s">
        <v>46</v>
      </c>
      <c r="D10" s="4">
        <v>5000</v>
      </c>
      <c r="E10" s="4">
        <v>5000</v>
      </c>
      <c r="F10" s="4">
        <v>5000</v>
      </c>
    </row>
    <row r="12" spans="1:6" x14ac:dyDescent="0.25">
      <c r="A12" s="2" t="s">
        <v>33</v>
      </c>
    </row>
    <row r="13" spans="1:6" x14ac:dyDescent="0.25">
      <c r="B13" s="2" t="s">
        <v>9</v>
      </c>
      <c r="C13" s="3"/>
      <c r="D13" s="3"/>
      <c r="E13" s="3"/>
      <c r="F13" s="3"/>
    </row>
    <row r="14" spans="1:6" ht="45" x14ac:dyDescent="0.25">
      <c r="B14" s="2" t="s">
        <v>35</v>
      </c>
      <c r="C14" s="3" t="s">
        <v>38</v>
      </c>
      <c r="D14" s="3" t="s">
        <v>44</v>
      </c>
      <c r="E14" s="3" t="s">
        <v>45</v>
      </c>
      <c r="F14" s="3" t="s">
        <v>45</v>
      </c>
    </row>
    <row r="15" spans="1:6" x14ac:dyDescent="0.25">
      <c r="B15" s="2" t="s">
        <v>36</v>
      </c>
      <c r="C15" s="3" t="s">
        <v>37</v>
      </c>
      <c r="D15" s="3" t="s">
        <v>37</v>
      </c>
      <c r="E15" s="3" t="s">
        <v>37</v>
      </c>
      <c r="F15" s="3" t="s">
        <v>37</v>
      </c>
    </row>
    <row r="16" spans="1:6" x14ac:dyDescent="0.25">
      <c r="B16" s="2" t="s">
        <v>11</v>
      </c>
      <c r="C16" s="3"/>
      <c r="D16" s="3"/>
      <c r="E16" s="3"/>
      <c r="F16" s="3"/>
    </row>
    <row r="17" spans="2:6" ht="75" x14ac:dyDescent="0.25">
      <c r="B17" s="2" t="s">
        <v>35</v>
      </c>
      <c r="C17" s="3" t="s">
        <v>43</v>
      </c>
      <c r="D17" s="3" t="s">
        <v>42</v>
      </c>
      <c r="E17" s="3" t="s">
        <v>42</v>
      </c>
      <c r="F17" s="3" t="s">
        <v>42</v>
      </c>
    </row>
    <row r="18" spans="2:6" x14ac:dyDescent="0.25">
      <c r="B18" s="2" t="s">
        <v>36</v>
      </c>
      <c r="C18" s="3" t="s">
        <v>39</v>
      </c>
      <c r="D18" s="3" t="s">
        <v>39</v>
      </c>
      <c r="E18" s="3" t="s">
        <v>39</v>
      </c>
      <c r="F18" s="3" t="s">
        <v>39</v>
      </c>
    </row>
    <row r="19" spans="2:6" x14ac:dyDescent="0.25">
      <c r="B19" s="2" t="s">
        <v>34</v>
      </c>
      <c r="C19" s="3"/>
      <c r="D19" s="3"/>
      <c r="E19" s="3"/>
      <c r="F19" s="3"/>
    </row>
    <row r="20" spans="2:6" x14ac:dyDescent="0.25">
      <c r="B20" s="2" t="s">
        <v>35</v>
      </c>
      <c r="C20" s="3" t="s">
        <v>40</v>
      </c>
      <c r="D20" s="3" t="s">
        <v>40</v>
      </c>
      <c r="E20" s="3" t="s">
        <v>40</v>
      </c>
      <c r="F20" s="3" t="s">
        <v>40</v>
      </c>
    </row>
    <row r="21" spans="2:6" x14ac:dyDescent="0.25">
      <c r="B21" s="2" t="s">
        <v>36</v>
      </c>
      <c r="C21" s="3" t="s">
        <v>41</v>
      </c>
      <c r="D21" s="3" t="s">
        <v>41</v>
      </c>
      <c r="E21" s="3" t="s">
        <v>41</v>
      </c>
      <c r="F21" s="3" t="s"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3DA7-BB52-4F7F-9BD3-5FF952C8B7D1}">
  <sheetPr>
    <tabColor theme="0" tint="-0.249977111117893"/>
  </sheetPr>
  <dimension ref="A1:R23"/>
  <sheetViews>
    <sheetView workbookViewId="0">
      <selection activeCell="N53" sqref="N53"/>
    </sheetView>
  </sheetViews>
  <sheetFormatPr baseColWidth="10" defaultRowHeight="15" x14ac:dyDescent="0.25"/>
  <cols>
    <col min="1" max="1" width="3" style="11" bestFit="1" customWidth="1"/>
    <col min="2" max="2" width="18.85546875" bestFit="1" customWidth="1"/>
    <col min="3" max="3" width="10.85546875" bestFit="1" customWidth="1"/>
    <col min="4" max="4" width="7.85546875" bestFit="1" customWidth="1"/>
    <col min="5" max="5" width="6.140625" bestFit="1" customWidth="1"/>
    <col min="6" max="6" width="4.7109375" bestFit="1" customWidth="1"/>
    <col min="8" max="8" width="3" style="11" bestFit="1" customWidth="1"/>
    <col min="9" max="9" width="20.42578125" bestFit="1" customWidth="1"/>
    <col min="10" max="10" width="10.85546875" bestFit="1" customWidth="1"/>
    <col min="11" max="11" width="7.85546875" bestFit="1" customWidth="1"/>
    <col min="12" max="12" width="6.140625" bestFit="1" customWidth="1"/>
    <col min="13" max="13" width="4.7109375" bestFit="1" customWidth="1"/>
    <col min="15" max="15" width="17.140625" bestFit="1" customWidth="1"/>
    <col min="16" max="16" width="11.85546875" customWidth="1"/>
    <col min="17" max="17" width="8.7109375" bestFit="1" customWidth="1"/>
  </cols>
  <sheetData>
    <row r="1" spans="1:18" x14ac:dyDescent="0.25">
      <c r="B1" t="s">
        <v>1</v>
      </c>
      <c r="E1" t="s">
        <v>147</v>
      </c>
      <c r="I1" t="s">
        <v>10</v>
      </c>
      <c r="L1" t="s">
        <v>147</v>
      </c>
      <c r="O1" t="s">
        <v>148</v>
      </c>
    </row>
    <row r="2" spans="1:18" x14ac:dyDescent="0.25">
      <c r="A2" s="11" t="s">
        <v>149</v>
      </c>
      <c r="B2" t="s">
        <v>150</v>
      </c>
      <c r="C2" s="12" t="s">
        <v>151</v>
      </c>
      <c r="D2">
        <v>178081</v>
      </c>
      <c r="E2" s="1" t="s">
        <v>152</v>
      </c>
      <c r="F2" s="1">
        <f>D2-D17</f>
        <v>-1</v>
      </c>
      <c r="H2" s="11" t="s">
        <v>149</v>
      </c>
      <c r="I2" t="s">
        <v>153</v>
      </c>
      <c r="J2" s="12" t="s">
        <v>151</v>
      </c>
      <c r="K2">
        <v>178079</v>
      </c>
      <c r="L2" s="1" t="s">
        <v>152</v>
      </c>
      <c r="M2" s="1">
        <f>K2-K17</f>
        <v>0</v>
      </c>
      <c r="O2" t="s">
        <v>154</v>
      </c>
      <c r="P2" t="s">
        <v>155</v>
      </c>
      <c r="Q2">
        <f>D2-K3</f>
        <v>5</v>
      </c>
      <c r="R2" s="13" t="s">
        <v>156</v>
      </c>
    </row>
    <row r="3" spans="1:18" x14ac:dyDescent="0.25">
      <c r="A3" s="11" t="s">
        <v>157</v>
      </c>
      <c r="B3" t="s">
        <v>158</v>
      </c>
      <c r="C3" s="14" t="s">
        <v>159</v>
      </c>
      <c r="D3">
        <v>178063</v>
      </c>
      <c r="E3" s="1" t="s">
        <v>160</v>
      </c>
      <c r="F3" s="15">
        <f>D16-D12-D3</f>
        <v>2</v>
      </c>
      <c r="H3" s="11" t="s">
        <v>157</v>
      </c>
      <c r="I3" t="s">
        <v>161</v>
      </c>
      <c r="J3" s="14" t="s">
        <v>159</v>
      </c>
      <c r="K3">
        <v>178076</v>
      </c>
      <c r="L3" s="1" t="s">
        <v>160</v>
      </c>
      <c r="M3" s="1">
        <f>K16-K12-K3</f>
        <v>0</v>
      </c>
      <c r="O3" t="s">
        <v>162</v>
      </c>
      <c r="P3" t="s">
        <v>163</v>
      </c>
      <c r="Q3">
        <f>K2-D3</f>
        <v>16</v>
      </c>
      <c r="R3" s="13" t="s">
        <v>164</v>
      </c>
    </row>
    <row r="4" spans="1:18" x14ac:dyDescent="0.25">
      <c r="B4" t="s">
        <v>165</v>
      </c>
      <c r="C4" s="12" t="s">
        <v>166</v>
      </c>
      <c r="D4">
        <v>0</v>
      </c>
      <c r="I4" t="s">
        <v>165</v>
      </c>
      <c r="J4" s="12" t="s">
        <v>166</v>
      </c>
      <c r="K4">
        <v>0</v>
      </c>
      <c r="O4" t="s">
        <v>167</v>
      </c>
      <c r="P4" s="1" t="s">
        <v>168</v>
      </c>
      <c r="Q4" s="1">
        <f>D2-D3</f>
        <v>18</v>
      </c>
      <c r="R4" s="1" t="s">
        <v>169</v>
      </c>
    </row>
    <row r="5" spans="1:18" x14ac:dyDescent="0.25">
      <c r="A5" s="11" t="s">
        <v>170</v>
      </c>
      <c r="B5" t="s">
        <v>171</v>
      </c>
      <c r="C5" s="12" t="s">
        <v>172</v>
      </c>
      <c r="D5">
        <v>0</v>
      </c>
      <c r="H5" s="11" t="s">
        <v>170</v>
      </c>
      <c r="I5" t="s">
        <v>171</v>
      </c>
      <c r="J5" s="12" t="s">
        <v>172</v>
      </c>
      <c r="K5">
        <v>0</v>
      </c>
      <c r="O5" t="s">
        <v>173</v>
      </c>
      <c r="P5" s="1" t="s">
        <v>174</v>
      </c>
      <c r="Q5" s="1">
        <f>K2-K3</f>
        <v>3</v>
      </c>
      <c r="R5" s="1" t="s">
        <v>175</v>
      </c>
    </row>
    <row r="6" spans="1:18" x14ac:dyDescent="0.25">
      <c r="B6" t="s">
        <v>176</v>
      </c>
      <c r="C6" s="12" t="s">
        <v>177</v>
      </c>
      <c r="D6">
        <v>0</v>
      </c>
      <c r="I6" t="s">
        <v>176</v>
      </c>
      <c r="J6" s="12" t="s">
        <v>177</v>
      </c>
      <c r="K6">
        <v>0</v>
      </c>
    </row>
    <row r="7" spans="1:18" x14ac:dyDescent="0.25">
      <c r="B7" t="s">
        <v>178</v>
      </c>
      <c r="C7" s="12" t="s">
        <v>179</v>
      </c>
      <c r="D7">
        <v>0</v>
      </c>
      <c r="I7" t="s">
        <v>178</v>
      </c>
      <c r="J7" s="12" t="s">
        <v>179</v>
      </c>
      <c r="K7">
        <v>0</v>
      </c>
    </row>
    <row r="8" spans="1:18" x14ac:dyDescent="0.25">
      <c r="B8" t="s">
        <v>180</v>
      </c>
      <c r="C8" s="14" t="s">
        <v>181</v>
      </c>
      <c r="D8">
        <v>4</v>
      </c>
      <c r="I8" t="s">
        <v>180</v>
      </c>
      <c r="J8" s="14" t="s">
        <v>181</v>
      </c>
      <c r="K8">
        <v>3</v>
      </c>
    </row>
    <row r="9" spans="1:18" x14ac:dyDescent="0.25">
      <c r="A9" s="11" t="s">
        <v>182</v>
      </c>
      <c r="B9" t="s">
        <v>183</v>
      </c>
      <c r="C9" s="14" t="s">
        <v>184</v>
      </c>
      <c r="D9">
        <v>10</v>
      </c>
      <c r="E9" s="1" t="s">
        <v>185</v>
      </c>
      <c r="F9" s="15">
        <f>D9-D18</f>
        <v>10</v>
      </c>
      <c r="H9" s="11" t="s">
        <v>182</v>
      </c>
      <c r="I9" t="s">
        <v>183</v>
      </c>
      <c r="J9" s="14" t="s">
        <v>184</v>
      </c>
      <c r="K9">
        <v>0</v>
      </c>
      <c r="L9" s="1" t="s">
        <v>185</v>
      </c>
      <c r="M9" s="1">
        <f>K9-K18</f>
        <v>0</v>
      </c>
    </row>
    <row r="10" spans="1:18" x14ac:dyDescent="0.25">
      <c r="B10" t="s">
        <v>186</v>
      </c>
      <c r="C10" s="14" t="s">
        <v>187</v>
      </c>
      <c r="D10">
        <v>0</v>
      </c>
      <c r="I10" t="s">
        <v>186</v>
      </c>
      <c r="J10" s="14" t="s">
        <v>187</v>
      </c>
      <c r="K10">
        <v>0</v>
      </c>
    </row>
    <row r="11" spans="1:18" x14ac:dyDescent="0.25">
      <c r="B11" t="s">
        <v>188</v>
      </c>
      <c r="C11" s="14" t="s">
        <v>189</v>
      </c>
      <c r="D11">
        <v>0</v>
      </c>
      <c r="I11" t="s">
        <v>188</v>
      </c>
      <c r="J11" s="14" t="s">
        <v>189</v>
      </c>
      <c r="K11">
        <v>0</v>
      </c>
    </row>
    <row r="12" spans="1:18" x14ac:dyDescent="0.25">
      <c r="A12" s="11" t="s">
        <v>190</v>
      </c>
      <c r="B12" t="s">
        <v>191</v>
      </c>
      <c r="C12" s="14" t="s">
        <v>192</v>
      </c>
      <c r="D12">
        <v>7</v>
      </c>
      <c r="E12" s="1" t="s">
        <v>193</v>
      </c>
      <c r="F12" s="15">
        <f>D16-D3-D12</f>
        <v>2</v>
      </c>
      <c r="H12" s="11" t="s">
        <v>190</v>
      </c>
      <c r="I12" t="s">
        <v>191</v>
      </c>
      <c r="J12" s="14" t="s">
        <v>192</v>
      </c>
      <c r="K12">
        <v>3</v>
      </c>
      <c r="L12" s="1" t="s">
        <v>193</v>
      </c>
      <c r="M12" s="1">
        <f>K16-K3-K12</f>
        <v>0</v>
      </c>
      <c r="P12" s="13" t="s">
        <v>194</v>
      </c>
      <c r="Q12" s="13"/>
    </row>
    <row r="13" spans="1:18" x14ac:dyDescent="0.25">
      <c r="A13" s="11" t="s">
        <v>195</v>
      </c>
      <c r="B13" t="s">
        <v>196</v>
      </c>
      <c r="C13" s="16" t="s">
        <v>197</v>
      </c>
      <c r="D13">
        <v>1</v>
      </c>
      <c r="E13" s="1" t="s">
        <v>198</v>
      </c>
      <c r="F13" s="1">
        <f>D13-D19</f>
        <v>0</v>
      </c>
      <c r="H13" s="11" t="s">
        <v>195</v>
      </c>
      <c r="I13" t="s">
        <v>196</v>
      </c>
      <c r="J13" s="16" t="s">
        <v>197</v>
      </c>
      <c r="K13">
        <v>1</v>
      </c>
      <c r="L13" s="1" t="s">
        <v>198</v>
      </c>
      <c r="M13" s="1">
        <f>K13-K19</f>
        <v>0</v>
      </c>
    </row>
    <row r="14" spans="1:18" x14ac:dyDescent="0.25">
      <c r="B14" t="s">
        <v>199</v>
      </c>
      <c r="C14" s="16" t="s">
        <v>200</v>
      </c>
      <c r="D14">
        <v>0</v>
      </c>
      <c r="I14" t="s">
        <v>199</v>
      </c>
      <c r="J14" s="16" t="s">
        <v>200</v>
      </c>
      <c r="K14">
        <v>0</v>
      </c>
    </row>
    <row r="16" spans="1:18" x14ac:dyDescent="0.25">
      <c r="A16" s="11" t="s">
        <v>201</v>
      </c>
      <c r="B16" t="s">
        <v>202</v>
      </c>
      <c r="D16">
        <v>178072</v>
      </c>
      <c r="E16" s="1" t="s">
        <v>203</v>
      </c>
      <c r="F16" s="15">
        <f>D3+D12-D16</f>
        <v>-2</v>
      </c>
      <c r="H16" s="11" t="s">
        <v>201</v>
      </c>
      <c r="I16" t="s">
        <v>202</v>
      </c>
      <c r="K16">
        <v>178079</v>
      </c>
      <c r="L16" s="1" t="s">
        <v>203</v>
      </c>
      <c r="M16" s="1">
        <f>K3+K12-K16</f>
        <v>0</v>
      </c>
      <c r="O16" t="s">
        <v>154</v>
      </c>
      <c r="P16" s="1" t="s">
        <v>204</v>
      </c>
      <c r="Q16" s="1">
        <f>D17-K16</f>
        <v>3</v>
      </c>
      <c r="R16" s="1" t="s">
        <v>175</v>
      </c>
    </row>
    <row r="17" spans="1:18" x14ac:dyDescent="0.25">
      <c r="A17" s="11" t="s">
        <v>205</v>
      </c>
      <c r="B17" t="s">
        <v>206</v>
      </c>
      <c r="D17">
        <v>178082</v>
      </c>
      <c r="E17" s="1" t="s">
        <v>207</v>
      </c>
      <c r="F17" s="1">
        <f>D17-D2</f>
        <v>1</v>
      </c>
      <c r="H17" s="11" t="s">
        <v>205</v>
      </c>
      <c r="I17" t="s">
        <v>206</v>
      </c>
      <c r="K17">
        <v>178079</v>
      </c>
      <c r="L17" s="1" t="s">
        <v>207</v>
      </c>
      <c r="M17" s="1">
        <f>K17-K2</f>
        <v>0</v>
      </c>
      <c r="O17" t="s">
        <v>162</v>
      </c>
      <c r="P17" s="1" t="s">
        <v>208</v>
      </c>
      <c r="Q17" s="1">
        <f>K17-D16</f>
        <v>7</v>
      </c>
      <c r="R17" s="1" t="s">
        <v>209</v>
      </c>
    </row>
    <row r="18" spans="1:18" x14ac:dyDescent="0.25">
      <c r="A18" s="11" t="s">
        <v>210</v>
      </c>
      <c r="B18" t="s">
        <v>211</v>
      </c>
      <c r="D18">
        <v>0</v>
      </c>
      <c r="E18" s="1" t="s">
        <v>212</v>
      </c>
      <c r="F18" s="15">
        <f>D18-D9</f>
        <v>-10</v>
      </c>
      <c r="H18" s="11" t="s">
        <v>210</v>
      </c>
      <c r="I18" t="s">
        <v>211</v>
      </c>
      <c r="L18" s="1" t="s">
        <v>212</v>
      </c>
      <c r="M18" s="1">
        <f>K18-K9</f>
        <v>0</v>
      </c>
    </row>
    <row r="19" spans="1:18" x14ac:dyDescent="0.25">
      <c r="A19" s="11" t="s">
        <v>213</v>
      </c>
      <c r="B19" t="s">
        <v>214</v>
      </c>
      <c r="D19">
        <v>1</v>
      </c>
      <c r="E19" s="1" t="s">
        <v>215</v>
      </c>
      <c r="F19" s="1">
        <f>D19-D13</f>
        <v>0</v>
      </c>
      <c r="H19" s="11" t="s">
        <v>213</v>
      </c>
      <c r="I19" t="s">
        <v>214</v>
      </c>
      <c r="K19">
        <v>1</v>
      </c>
      <c r="L19" s="1" t="s">
        <v>215</v>
      </c>
      <c r="M19" s="1">
        <f>K19-K13</f>
        <v>0</v>
      </c>
    </row>
    <row r="20" spans="1:18" x14ac:dyDescent="0.25">
      <c r="A20" s="11" t="s">
        <v>216</v>
      </c>
      <c r="B20" t="s">
        <v>217</v>
      </c>
      <c r="D20">
        <v>4</v>
      </c>
      <c r="H20" s="11" t="s">
        <v>216</v>
      </c>
      <c r="I20" t="s">
        <v>217</v>
      </c>
      <c r="K20">
        <v>3</v>
      </c>
    </row>
    <row r="21" spans="1:18" x14ac:dyDescent="0.25">
      <c r="B21" t="s">
        <v>218</v>
      </c>
      <c r="D21">
        <v>1</v>
      </c>
      <c r="I21" t="s">
        <v>218</v>
      </c>
      <c r="K21">
        <v>0</v>
      </c>
    </row>
    <row r="22" spans="1:18" x14ac:dyDescent="0.25">
      <c r="B22" t="s">
        <v>219</v>
      </c>
      <c r="D22">
        <v>11</v>
      </c>
      <c r="I22" t="s">
        <v>219</v>
      </c>
      <c r="K22">
        <v>0</v>
      </c>
    </row>
    <row r="23" spans="1:18" x14ac:dyDescent="0.25">
      <c r="B23" t="s">
        <v>220</v>
      </c>
      <c r="D23">
        <v>1</v>
      </c>
      <c r="I23" t="s">
        <v>220</v>
      </c>
      <c r="K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2</vt:i4>
      </vt:variant>
    </vt:vector>
  </HeadingPairs>
  <TitlesOfParts>
    <vt:vector size="11" baseType="lpstr">
      <vt:lpstr>Concept</vt:lpstr>
      <vt:lpstr>Pin mapping EVAL</vt:lpstr>
      <vt:lpstr>Pin mapping PROJ</vt:lpstr>
      <vt:lpstr>Messages concept</vt:lpstr>
      <vt:lpstr>Messages definition</vt:lpstr>
      <vt:lpstr>Parameters</vt:lpstr>
      <vt:lpstr>Timing mes</vt:lpstr>
      <vt:lpstr>Config</vt:lpstr>
      <vt:lpstr>Check</vt:lpstr>
      <vt:lpstr>'Messages concept'!Impression_des_titres</vt:lpstr>
      <vt:lpstr>'Messages definition'!Impression_des_titres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Lechenne</dc:creator>
  <cp:lastModifiedBy>Alexandre Lechenne</cp:lastModifiedBy>
  <cp:lastPrinted>2022-09-25T14:21:09Z</cp:lastPrinted>
  <dcterms:created xsi:type="dcterms:W3CDTF">2022-09-16T06:10:12Z</dcterms:created>
  <dcterms:modified xsi:type="dcterms:W3CDTF">2022-10-05T08:12:18Z</dcterms:modified>
</cp:coreProperties>
</file>