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38" firstSheet="0" activeTab="0"/>
  </bookViews>
  <sheets>
    <sheet name="Sheet1" sheetId="1" state="visible" r:id="rId2"/>
  </sheets>
  <definedNames>
    <definedName function="false" hidden="false" name="alpha" vbProcedure="false">Sheet1!$C$16</definedName>
    <definedName function="false" hidden="false" name="beta_s" vbProcedure="false">Sheet1!$C$19</definedName>
    <definedName function="false" hidden="false" name="biot" vbProcedure="false">Sheet1!$C$16</definedName>
    <definedName function="false" hidden="false" name="cis" vbProcedure="false">sheet1!#ref!</definedName>
    <definedName function="false" hidden="false" name="DeltaT" vbProcedure="false">Sheet1!$C$22</definedName>
    <definedName function="false" hidden="false" name="E" vbProcedure="false">Sheet1!$G$14</definedName>
    <definedName function="false" hidden="false" name="G" vbProcedure="false">Sheet1!$C$18</definedName>
    <definedName function="false" hidden="false" name="K" vbProcedure="false">Sheet1!$C$17</definedName>
    <definedName function="false" hidden="false" name="L" vbProcedure="false">Sheet1!$C$15</definedName>
    <definedName function="false" hidden="false" name="nu" vbProcedure="false">Sheet1!$G$15</definedName>
    <definedName function="false" hidden="false" name="peclet" vbProcedure="false">Sheet1!$C$21</definedName>
    <definedName function="false" hidden="false" name="phi_0" vbProcedure="false">Sheet1!$C$20</definedName>
    <definedName function="false" hidden="false" name="thermexp" vbProcedure="false">Sheet1!$C$23</definedName>
    <definedName function="false" hidden="false" name="vz" vbProcedure="false">Sheet1!$C$14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<sst xmlns="http://schemas.openxmlformats.org/spreadsheetml/2006/main" count="23" uniqueCount="22">
  <si>
    <t>time</t>
  </si>
  <si>
    <t>small strain</t>
  </si>
  <si>
    <t>finite strain</t>
  </si>
  <si>
    <t>P_f</t>
  </si>
  <si>
    <t>stress_xx</t>
  </si>
  <si>
    <t>stress_zz</t>
  </si>
  <si>
    <t>Thermal_stress</t>
  </si>
  <si>
    <t>vz</t>
  </si>
  <si>
    <t>E</t>
  </si>
  <si>
    <t>L</t>
  </si>
  <si>
    <t>nu</t>
  </si>
  <si>
    <t>alpha</t>
  </si>
  <si>
    <t>Biot Coefficient</t>
  </si>
  <si>
    <t>K</t>
  </si>
  <si>
    <t>G</t>
  </si>
  <si>
    <t>beta_s</t>
  </si>
  <si>
    <t>solid compressibility</t>
  </si>
  <si>
    <t>phi_0</t>
  </si>
  <si>
    <t>initial porosity</t>
  </si>
  <si>
    <t>peclet</t>
  </si>
  <si>
    <t>Delta_T</t>
  </si>
  <si>
    <t>solid_thermal_expansion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</si>
</sst>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BFBFBF"/>
      <name val="Calibri"/>
      <family val="2"/>
      <charset val="1"/>
    </font>
    <font>
      <sz val="12"/>
      <color rgb="FFBFBFB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B1:I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6"/>
  <cols>
    <col collapsed="false" hidden="false" max="1025" min="1" style="0" width="10.5296296296296"/>
  </cols>
  <sheetData>
    <row r="1" customFormat="false" ht="15" hidden="false" customHeight="false" outlineLevel="0" collapsed="false">
      <c r="B1" s="1" t="s">
        <v>0</v>
      </c>
      <c r="C1" s="2" t="s">
        <v>1</v>
      </c>
      <c r="D1" s="3" t="s">
        <v>2</v>
      </c>
      <c r="E1" s="3"/>
      <c r="F1" s="3" t="s">
        <v>3</v>
      </c>
      <c r="G1" s="3" t="s">
        <v>4</v>
      </c>
      <c r="H1" s="4" t="s">
        <v>5</v>
      </c>
      <c r="I1" s="5" t="s">
        <v>6</v>
      </c>
    </row>
    <row r="2" customFormat="false" ht="15" hidden="false" customHeight="false" outlineLevel="0" collapsed="false">
      <c r="B2" s="6" t="n">
        <v>1</v>
      </c>
      <c r="C2" s="7" t="n">
        <f aca="false">vz*B2/L</f>
        <v>0.01</v>
      </c>
      <c r="D2" s="8" t="n">
        <f aca="false">vz*B2/L + 0.5*(vz*B2/L)^2</f>
        <v>0.01005</v>
      </c>
      <c r="E2" s="8"/>
      <c r="F2" s="8" t="n">
        <f aca="false">biot*peclet*C2/((1-phi_0)*beta_s)</f>
        <v>0.03000003000003</v>
      </c>
      <c r="G2" s="8" t="n">
        <f aca="false">(-(K-2*G/3)*D2)-I2</f>
        <v>-0.04005</v>
      </c>
      <c r="H2" s="9" t="n">
        <f aca="false">(-(K+4*G/3)*D2)-I2</f>
        <v>-0.0702</v>
      </c>
      <c r="I2" s="0" t="n">
        <f aca="false">thermexp*DeltaT*E/(1-2*nu)</f>
        <v>0.03</v>
      </c>
    </row>
    <row r="3" customFormat="false" ht="15" hidden="false" customHeight="false" outlineLevel="0" collapsed="false">
      <c r="B3" s="10" t="n">
        <v>2</v>
      </c>
      <c r="C3" s="11" t="n">
        <f aca="false">vz*B3/L</f>
        <v>0.02</v>
      </c>
      <c r="D3" s="12" t="n">
        <f aca="false">vz*B3/L + 0.5*(vz*B3/L)^2</f>
        <v>0.0202</v>
      </c>
      <c r="E3" s="12"/>
      <c r="F3" s="12" t="n">
        <f aca="false">biot*peclet*C3/((1-phi_0)*beta_s)</f>
        <v>0.06000006000006</v>
      </c>
      <c r="G3" s="8" t="n">
        <f aca="false">(-(K-2*G/3)*D3)-I3</f>
        <v>-0.0502</v>
      </c>
      <c r="H3" s="9" t="n">
        <f aca="false">(-(K+4*G/3)*D3)-I3</f>
        <v>-0.1108</v>
      </c>
      <c r="I3" s="0" t="n">
        <f aca="false">thermexp*DeltaT*E/(1-2*nu)</f>
        <v>0.03</v>
      </c>
    </row>
    <row r="4" customFormat="false" ht="15" hidden="false" customHeight="false" outlineLevel="0" collapsed="false">
      <c r="B4" s="10" t="n">
        <v>3</v>
      </c>
      <c r="C4" s="11" t="n">
        <f aca="false">vz*B4/L</f>
        <v>0.03</v>
      </c>
      <c r="D4" s="12" t="n">
        <f aca="false">vz*B4/L + 0.5*(vz*B4/L)^2</f>
        <v>0.03045</v>
      </c>
      <c r="E4" s="12"/>
      <c r="F4" s="12" t="n">
        <f aca="false">biot*peclet*C4/((1-phi_0)*beta_s)</f>
        <v>0.09000009000009</v>
      </c>
      <c r="G4" s="8" t="n">
        <f aca="false">(-(K-2*G/3)*D4)-I4</f>
        <v>-0.06045</v>
      </c>
      <c r="H4" s="9" t="n">
        <f aca="false">(-(K+4*G/3)*D4)-I4</f>
        <v>-0.1518</v>
      </c>
      <c r="I4" s="0" t="n">
        <f aca="false">thermexp*DeltaT*E/(1-2*nu)</f>
        <v>0.03</v>
      </c>
    </row>
    <row r="5" customFormat="false" ht="15" hidden="false" customHeight="false" outlineLevel="0" collapsed="false">
      <c r="B5" s="10" t="n">
        <v>4</v>
      </c>
      <c r="C5" s="11" t="n">
        <f aca="false">vz*B5/L</f>
        <v>0.04</v>
      </c>
      <c r="D5" s="12" t="n">
        <f aca="false">vz*B5/L + 0.5*(vz*B5/L)^2</f>
        <v>0.0408</v>
      </c>
      <c r="E5" s="12"/>
      <c r="F5" s="12" t="n">
        <f aca="false">biot*peclet*C5/((1-phi_0)*beta_s)</f>
        <v>0.12000012000012</v>
      </c>
      <c r="G5" s="8" t="n">
        <f aca="false">(-(K-2*G/3)*D5)-I5</f>
        <v>-0.0708</v>
      </c>
      <c r="H5" s="9" t="n">
        <f aca="false">(-(K+4*G/3)*D5)-I5</f>
        <v>-0.1932</v>
      </c>
      <c r="I5" s="0" t="n">
        <f aca="false">thermexp*DeltaT*E/(1-2*nu)</f>
        <v>0.03</v>
      </c>
    </row>
    <row r="6" customFormat="false" ht="15" hidden="false" customHeight="false" outlineLevel="0" collapsed="false">
      <c r="B6" s="10" t="n">
        <v>5</v>
      </c>
      <c r="C6" s="11" t="n">
        <f aca="false">vz*B6/L</f>
        <v>0.05</v>
      </c>
      <c r="D6" s="12" t="n">
        <f aca="false">vz*B6/L + 0.5*(vz*B6/L)^2</f>
        <v>0.05125</v>
      </c>
      <c r="E6" s="12"/>
      <c r="F6" s="12" t="n">
        <f aca="false">biot*peclet*C6/((1-phi_0)*beta_s)</f>
        <v>0.15000015000015</v>
      </c>
      <c r="G6" s="8" t="n">
        <f aca="false">(-(K-2*G/3)*D6)-I6</f>
        <v>-0.08125</v>
      </c>
      <c r="H6" s="9" t="n">
        <f aca="false">(-(K+4*G/3)*D6)-I6</f>
        <v>-0.235</v>
      </c>
      <c r="I6" s="0" t="n">
        <f aca="false">thermexp*DeltaT*E/(1-2*nu)</f>
        <v>0.03</v>
      </c>
    </row>
    <row r="7" customFormat="false" ht="15" hidden="false" customHeight="false" outlineLevel="0" collapsed="false">
      <c r="B7" s="10" t="n">
        <v>6</v>
      </c>
      <c r="C7" s="11" t="n">
        <f aca="false">vz*B7/L</f>
        <v>0.06</v>
      </c>
      <c r="D7" s="12" t="n">
        <f aca="false">vz*B7/L + 0.5*(vz*B7/L)^2</f>
        <v>0.0618</v>
      </c>
      <c r="E7" s="12"/>
      <c r="F7" s="12" t="n">
        <f aca="false">biot*peclet*C7/((1-phi_0)*beta_s)</f>
        <v>0.18000018000018</v>
      </c>
      <c r="G7" s="8" t="n">
        <f aca="false">(-(K-2*G/3)*D7)-I7</f>
        <v>-0.0918</v>
      </c>
      <c r="H7" s="9" t="n">
        <f aca="false">(-(K+4*G/3)*D7)-I7</f>
        <v>-0.2772</v>
      </c>
      <c r="I7" s="0" t="n">
        <f aca="false">thermexp*DeltaT*E/(1-2*nu)</f>
        <v>0.03</v>
      </c>
    </row>
    <row r="8" customFormat="false" ht="15" hidden="false" customHeight="false" outlineLevel="0" collapsed="false">
      <c r="B8" s="10" t="n">
        <v>7</v>
      </c>
      <c r="C8" s="11" t="n">
        <f aca="false">vz*B8/L</f>
        <v>0.07</v>
      </c>
      <c r="D8" s="12" t="n">
        <f aca="false">vz*B8/L + 0.5*(vz*B8/L)^2</f>
        <v>0.07245</v>
      </c>
      <c r="E8" s="12"/>
      <c r="F8" s="12" t="n">
        <f aca="false">biot*peclet*C8/((1-phi_0)*beta_s)</f>
        <v>0.21000021000021</v>
      </c>
      <c r="G8" s="8" t="n">
        <f aca="false">(-(K-2*G/3)*D8)-I8</f>
        <v>-0.10245</v>
      </c>
      <c r="H8" s="9" t="n">
        <f aca="false">(-(K+4*G/3)*D8)-I8</f>
        <v>-0.3198</v>
      </c>
      <c r="I8" s="0" t="n">
        <f aca="false">thermexp*DeltaT*E/(1-2*nu)</f>
        <v>0.03</v>
      </c>
    </row>
    <row r="9" customFormat="false" ht="15" hidden="false" customHeight="false" outlineLevel="0" collapsed="false">
      <c r="B9" s="10" t="n">
        <v>8</v>
      </c>
      <c r="C9" s="11" t="n">
        <f aca="false">vz*B9/L</f>
        <v>0.08</v>
      </c>
      <c r="D9" s="12" t="n">
        <f aca="false">vz*B9/L + 0.5*(vz*B9/L)^2</f>
        <v>0.0832</v>
      </c>
      <c r="E9" s="12"/>
      <c r="F9" s="12" t="n">
        <f aca="false">biot*peclet*C9/((1-phi_0)*beta_s)</f>
        <v>0.24000024000024</v>
      </c>
      <c r="G9" s="8" t="n">
        <f aca="false">(-(K-2*G/3)*D9)-I9</f>
        <v>-0.1132</v>
      </c>
      <c r="H9" s="9" t="n">
        <f aca="false">(-(K+4*G/3)*D9)-I9</f>
        <v>-0.3628</v>
      </c>
      <c r="I9" s="0" t="n">
        <f aca="false">thermexp*DeltaT*E/(1-2*nu)</f>
        <v>0.03</v>
      </c>
    </row>
    <row r="10" customFormat="false" ht="15" hidden="false" customHeight="false" outlineLevel="0" collapsed="false">
      <c r="B10" s="10" t="n">
        <v>9</v>
      </c>
      <c r="C10" s="11" t="n">
        <f aca="false">vz*B10/L</f>
        <v>0.09</v>
      </c>
      <c r="D10" s="12" t="n">
        <f aca="false">vz*B10/L + 0.5*(vz*B10/L)^2</f>
        <v>0.09405</v>
      </c>
      <c r="E10" s="12"/>
      <c r="F10" s="12" t="n">
        <f aca="false">biot*peclet*C10/((1-phi_0)*beta_s)</f>
        <v>0.27000027000027</v>
      </c>
      <c r="G10" s="8" t="n">
        <f aca="false">(-(K-2*G/3)*D10)-I10</f>
        <v>-0.12405</v>
      </c>
      <c r="H10" s="9" t="n">
        <f aca="false">(-(K+4*G/3)*D10)-I10</f>
        <v>-0.4062</v>
      </c>
      <c r="I10" s="0" t="n">
        <f aca="false">thermexp*DeltaT*E/(1-2*nu)</f>
        <v>0.03</v>
      </c>
    </row>
    <row r="11" customFormat="false" ht="15" hidden="false" customHeight="false" outlineLevel="0" collapsed="false">
      <c r="B11" s="13" t="n">
        <v>10</v>
      </c>
      <c r="C11" s="14" t="n">
        <f aca="false">vz*B11/L</f>
        <v>0.1</v>
      </c>
      <c r="D11" s="15" t="n">
        <f aca="false">vz*B11/L + 0.5*(vz*B11/L)^2</f>
        <v>0.105</v>
      </c>
      <c r="E11" s="15"/>
      <c r="F11" s="15" t="n">
        <f aca="false">biot*peclet*C11/((1-phi_0)*beta_s)</f>
        <v>0.3000003000003</v>
      </c>
      <c r="G11" s="8" t="n">
        <f aca="false">(-(K-2*G/3)*D11)-I11</f>
        <v>-0.135</v>
      </c>
      <c r="H11" s="9" t="n">
        <f aca="false">(-(K+4*G/3)*D11)-I11</f>
        <v>-0.45</v>
      </c>
      <c r="I11" s="0" t="n">
        <f aca="false">thermexp*DeltaT*E/(1-2*nu)</f>
        <v>0.03</v>
      </c>
    </row>
    <row r="14" customFormat="false" ht="16" hidden="false" customHeight="false" outlineLevel="0" collapsed="false">
      <c r="B14" s="16" t="s">
        <v>7</v>
      </c>
      <c r="C14" s="16" t="n">
        <v>0.01</v>
      </c>
      <c r="F14" s="16" t="s">
        <v>8</v>
      </c>
      <c r="G14" s="17" t="n">
        <v>3.6</v>
      </c>
    </row>
    <row r="15" customFormat="false" ht="16" hidden="false" customHeight="false" outlineLevel="0" collapsed="false">
      <c r="B15" s="16" t="s">
        <v>9</v>
      </c>
      <c r="C15" s="16" t="n">
        <v>1</v>
      </c>
      <c r="F15" s="16" t="s">
        <v>10</v>
      </c>
      <c r="G15" s="16" t="n">
        <v>0.2</v>
      </c>
    </row>
    <row r="16" customFormat="false" ht="16" hidden="false" customHeight="false" outlineLevel="0" collapsed="false">
      <c r="B16" s="16" t="s">
        <v>11</v>
      </c>
      <c r="C16" s="16" t="n">
        <v>1</v>
      </c>
      <c r="D16" s="0" t="s">
        <v>12</v>
      </c>
    </row>
    <row r="17" customFormat="false" ht="16" hidden="false" customHeight="false" outlineLevel="0" collapsed="false">
      <c r="B17" s="16" t="s">
        <v>13</v>
      </c>
      <c r="C17" s="16" t="n">
        <f aca="false">E/(3*(1-2*nu))</f>
        <v>2</v>
      </c>
    </row>
    <row r="18" customFormat="false" ht="16" hidden="false" customHeight="false" outlineLevel="0" collapsed="false">
      <c r="B18" s="16" t="s">
        <v>14</v>
      </c>
      <c r="C18" s="16" t="n">
        <f aca="false">E/(2*(1+nu))</f>
        <v>1.5</v>
      </c>
    </row>
    <row r="19" customFormat="false" ht="16" hidden="false" customHeight="false" outlineLevel="0" collapsed="false">
      <c r="B19" s="16" t="s">
        <v>15</v>
      </c>
      <c r="C19" s="17" t="n">
        <v>3.7037</v>
      </c>
      <c r="D19" s="0" t="s">
        <v>16</v>
      </c>
    </row>
    <row r="20" customFormat="false" ht="16" hidden="false" customHeight="false" outlineLevel="0" collapsed="false">
      <c r="B20" s="16" t="s">
        <v>17</v>
      </c>
      <c r="C20" s="16" t="n">
        <v>0.1</v>
      </c>
      <c r="D20" s="0" t="s">
        <v>18</v>
      </c>
    </row>
    <row r="21" customFormat="false" ht="15" hidden="false" customHeight="false" outlineLevel="0" collapsed="false">
      <c r="B21" s="16" t="s">
        <v>19</v>
      </c>
      <c r="C21" s="17" t="n">
        <v>10</v>
      </c>
    </row>
    <row r="22" customFormat="false" ht="15" hidden="false" customHeight="false" outlineLevel="0" collapsed="false">
      <c r="B22" s="0" t="s">
        <v>20</v>
      </c>
      <c r="C22" s="0" t="n">
        <v>1</v>
      </c>
    </row>
    <row r="23" customFormat="false" ht="15" hidden="false" customHeight="false" outlineLevel="0" collapsed="false">
      <c r="B23" s="0" t="s">
        <v>11</v>
      </c>
      <c r="C23" s="0" t="n">
        <v>0.005</v>
      </c>
      <c r="D23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2015-10-28T23:57:17Z</dcterms:created>
  <dc:creator>Microsoft Office User</dc:creator>
  <dc:language>en-US</dc:language>
  <cp:lastModifiedBy>Microsoft Office User</cp:lastModifiedBy>
  <dcterms:modified xsi:type="dcterms:W3CDTF">2015-10-29T01:50:39Z</dcterms:modified>
  <cp:revision>0</cp:revision>
</cp:coreProperties>
</file>