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/>
  <mc:AlternateContent xmlns:mc="http://schemas.openxmlformats.org/markup-compatibility/2006">
    <mc:Choice Requires="x15">
      <x15ac:absPath xmlns:x15ac="http://schemas.microsoft.com/office/spreadsheetml/2010/11/ac" url="/Users/lindsaygorman/Desktop/"/>
    </mc:Choice>
  </mc:AlternateContent>
  <xr:revisionPtr revIDLastSave="0" documentId="8_{40A94B88-4A14-E14F-AC9F-36EE1DF8C3F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 1 - Public_Housing_Units_" sheetId="1" r:id="rId1"/>
    <sheet name="Sheet1" sheetId="2" r:id="rId2"/>
    <sheet name="Sheet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Y3" i="1"/>
  <c r="X4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81" i="1"/>
  <c r="Y81" i="1"/>
  <c r="X82" i="1"/>
  <c r="Y82" i="1"/>
  <c r="X83" i="1"/>
  <c r="Y83" i="1"/>
  <c r="X84" i="1"/>
  <c r="Y84" i="1"/>
  <c r="X85" i="1"/>
  <c r="Y85" i="1"/>
  <c r="X86" i="1"/>
  <c r="Y86" i="1"/>
  <c r="X87" i="1"/>
  <c r="Y87" i="1"/>
  <c r="X88" i="1"/>
  <c r="Y88" i="1"/>
  <c r="X89" i="1"/>
  <c r="Y89" i="1"/>
  <c r="X90" i="1"/>
  <c r="Y90" i="1"/>
  <c r="X91" i="1"/>
  <c r="Y91" i="1"/>
  <c r="X92" i="1"/>
  <c r="Y92" i="1"/>
  <c r="X93" i="1"/>
  <c r="Y93" i="1"/>
  <c r="X94" i="1"/>
  <c r="Y94" i="1"/>
  <c r="X95" i="1"/>
  <c r="Y95" i="1"/>
  <c r="X96" i="1"/>
  <c r="Y96" i="1"/>
  <c r="X97" i="1"/>
  <c r="Y97" i="1"/>
  <c r="X98" i="1"/>
  <c r="Y98" i="1"/>
  <c r="X99" i="1"/>
  <c r="Y99" i="1"/>
  <c r="X100" i="1"/>
  <c r="Y100" i="1"/>
  <c r="X101" i="1"/>
  <c r="Y101" i="1"/>
  <c r="X102" i="1"/>
  <c r="Y102" i="1"/>
  <c r="X103" i="1"/>
  <c r="Y103" i="1"/>
  <c r="X104" i="1"/>
  <c r="Y104" i="1"/>
  <c r="X105" i="1"/>
  <c r="Y105" i="1"/>
  <c r="X106" i="1"/>
  <c r="Y106" i="1"/>
  <c r="X107" i="1"/>
  <c r="Y107" i="1"/>
  <c r="X108" i="1"/>
  <c r="Y108" i="1"/>
  <c r="X109" i="1"/>
  <c r="Y109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X172" i="1"/>
  <c r="Y172" i="1"/>
  <c r="X173" i="1"/>
  <c r="Y173" i="1"/>
  <c r="X174" i="1"/>
  <c r="Y174" i="1"/>
  <c r="X175" i="1"/>
  <c r="Y175" i="1"/>
  <c r="X176" i="1"/>
  <c r="Y176" i="1"/>
  <c r="X177" i="1"/>
  <c r="Y177" i="1"/>
  <c r="X178" i="1"/>
  <c r="Y178" i="1"/>
  <c r="X179" i="1"/>
  <c r="Y179" i="1"/>
  <c r="X180" i="1"/>
  <c r="Y180" i="1"/>
  <c r="X181" i="1"/>
  <c r="Y181" i="1"/>
  <c r="X182" i="1"/>
  <c r="Y182" i="1"/>
  <c r="X183" i="1"/>
  <c r="Y183" i="1"/>
  <c r="X184" i="1"/>
  <c r="Y184" i="1"/>
  <c r="X185" i="1"/>
  <c r="Y185" i="1"/>
  <c r="X186" i="1"/>
  <c r="Y186" i="1"/>
  <c r="X187" i="1"/>
  <c r="Y187" i="1"/>
  <c r="X188" i="1"/>
  <c r="Y188" i="1"/>
  <c r="X189" i="1"/>
  <c r="Y189" i="1"/>
  <c r="X190" i="1"/>
  <c r="Y190" i="1"/>
  <c r="X191" i="1"/>
  <c r="Y191" i="1"/>
  <c r="X192" i="1"/>
  <c r="Y192" i="1"/>
  <c r="X193" i="1"/>
  <c r="Y193" i="1"/>
  <c r="X194" i="1"/>
  <c r="Y194" i="1"/>
  <c r="X195" i="1"/>
  <c r="Y195" i="1"/>
  <c r="X196" i="1"/>
  <c r="Y196" i="1"/>
  <c r="X197" i="1"/>
  <c r="Y197" i="1"/>
  <c r="X198" i="1"/>
  <c r="Y198" i="1"/>
  <c r="X199" i="1"/>
  <c r="Y199" i="1"/>
  <c r="X200" i="1"/>
  <c r="Y200" i="1"/>
  <c r="X201" i="1"/>
  <c r="Y201" i="1"/>
  <c r="X202" i="1"/>
  <c r="Y202" i="1"/>
  <c r="X203" i="1"/>
  <c r="Y203" i="1"/>
  <c r="X204" i="1"/>
  <c r="Y204" i="1"/>
  <c r="X205" i="1"/>
  <c r="Y205" i="1"/>
  <c r="X206" i="1"/>
  <c r="Y206" i="1"/>
  <c r="X207" i="1"/>
  <c r="Y207" i="1"/>
  <c r="X208" i="1"/>
  <c r="Y208" i="1"/>
  <c r="X209" i="1"/>
  <c r="Y209" i="1"/>
  <c r="X210" i="1"/>
  <c r="Y210" i="1"/>
  <c r="X211" i="1"/>
  <c r="Y211" i="1"/>
  <c r="X212" i="1"/>
  <c r="Y212" i="1"/>
  <c r="X213" i="1"/>
  <c r="Y213" i="1"/>
  <c r="X214" i="1"/>
  <c r="Y214" i="1"/>
  <c r="X215" i="1"/>
  <c r="Y215" i="1"/>
  <c r="X216" i="1"/>
  <c r="Y216" i="1"/>
  <c r="X217" i="1"/>
  <c r="Y217" i="1"/>
  <c r="X218" i="1"/>
  <c r="Y218" i="1"/>
  <c r="X219" i="1"/>
  <c r="Y219" i="1"/>
  <c r="X220" i="1"/>
  <c r="Y220" i="1"/>
  <c r="X221" i="1"/>
  <c r="Y221" i="1"/>
  <c r="X222" i="1"/>
  <c r="Y222" i="1"/>
  <c r="X223" i="1"/>
  <c r="Y223" i="1"/>
  <c r="X224" i="1"/>
  <c r="Y224" i="1"/>
  <c r="X225" i="1"/>
  <c r="Y225" i="1"/>
  <c r="X226" i="1"/>
  <c r="Y226" i="1"/>
  <c r="X227" i="1"/>
  <c r="Y227" i="1"/>
  <c r="X228" i="1"/>
  <c r="Y228" i="1"/>
  <c r="X229" i="1"/>
  <c r="Y229" i="1"/>
  <c r="X230" i="1"/>
  <c r="Y230" i="1"/>
  <c r="X231" i="1"/>
  <c r="Y231" i="1"/>
  <c r="X232" i="1"/>
  <c r="Y232" i="1"/>
  <c r="X233" i="1"/>
  <c r="Y233" i="1"/>
  <c r="X234" i="1"/>
  <c r="Y234" i="1"/>
  <c r="X235" i="1"/>
  <c r="Y235" i="1"/>
  <c r="X236" i="1"/>
  <c r="Y236" i="1"/>
  <c r="X237" i="1"/>
  <c r="Y237" i="1"/>
  <c r="X238" i="1"/>
  <c r="Y238" i="1"/>
  <c r="X239" i="1"/>
  <c r="Y239" i="1"/>
  <c r="X240" i="1"/>
  <c r="Y240" i="1"/>
  <c r="X241" i="1"/>
  <c r="Y241" i="1"/>
  <c r="X242" i="1"/>
  <c r="Y242" i="1"/>
  <c r="X243" i="1"/>
  <c r="Y243" i="1"/>
  <c r="X244" i="1"/>
  <c r="Y244" i="1"/>
  <c r="X245" i="1"/>
  <c r="Y245" i="1"/>
  <c r="X246" i="1"/>
  <c r="Y246" i="1"/>
  <c r="X247" i="1"/>
  <c r="Y247" i="1"/>
  <c r="X248" i="1"/>
  <c r="Y248" i="1"/>
  <c r="X249" i="1"/>
  <c r="Y249" i="1"/>
  <c r="X250" i="1"/>
  <c r="Y250" i="1"/>
  <c r="X251" i="1"/>
  <c r="Y251" i="1"/>
  <c r="X252" i="1"/>
  <c r="Y252" i="1"/>
  <c r="X253" i="1"/>
  <c r="Y253" i="1"/>
  <c r="X254" i="1"/>
  <c r="Y254" i="1"/>
  <c r="X255" i="1"/>
  <c r="Y255" i="1"/>
  <c r="X256" i="1"/>
  <c r="Y256" i="1"/>
  <c r="X257" i="1"/>
  <c r="Y257" i="1"/>
  <c r="X258" i="1"/>
  <c r="Y258" i="1"/>
  <c r="X259" i="1"/>
  <c r="Y259" i="1"/>
  <c r="X260" i="1"/>
  <c r="Y260" i="1"/>
  <c r="X261" i="1"/>
  <c r="Y261" i="1"/>
  <c r="X262" i="1"/>
  <c r="Y262" i="1"/>
  <c r="X263" i="1"/>
  <c r="Y263" i="1"/>
  <c r="X264" i="1"/>
  <c r="Y264" i="1"/>
  <c r="X265" i="1"/>
  <c r="Y265" i="1"/>
  <c r="X266" i="1"/>
  <c r="Y266" i="1"/>
  <c r="X267" i="1"/>
  <c r="Y267" i="1"/>
  <c r="X268" i="1"/>
  <c r="Y268" i="1"/>
  <c r="X269" i="1"/>
  <c r="Y269" i="1"/>
  <c r="X270" i="1"/>
  <c r="Y270" i="1"/>
  <c r="X271" i="1"/>
  <c r="Y271" i="1"/>
  <c r="X272" i="1"/>
  <c r="Y272" i="1"/>
  <c r="X273" i="1"/>
  <c r="Y273" i="1"/>
  <c r="X274" i="1"/>
  <c r="Y274" i="1"/>
  <c r="X275" i="1"/>
  <c r="Y275" i="1"/>
  <c r="X276" i="1"/>
  <c r="Y276" i="1"/>
  <c r="X277" i="1"/>
  <c r="Y277" i="1"/>
  <c r="X278" i="1"/>
  <c r="Y278" i="1"/>
  <c r="X279" i="1"/>
  <c r="Y279" i="1"/>
  <c r="X280" i="1"/>
  <c r="Y280" i="1"/>
  <c r="X281" i="1"/>
  <c r="Y281" i="1"/>
  <c r="X282" i="1"/>
  <c r="Y282" i="1"/>
  <c r="X283" i="1"/>
  <c r="Y283" i="1"/>
  <c r="X284" i="1"/>
  <c r="Y284" i="1"/>
  <c r="X285" i="1"/>
  <c r="Y285" i="1"/>
  <c r="X286" i="1"/>
  <c r="Y286" i="1"/>
  <c r="X287" i="1"/>
  <c r="Y287" i="1"/>
  <c r="X288" i="1"/>
  <c r="Y288" i="1"/>
  <c r="X289" i="1"/>
  <c r="Y289" i="1"/>
  <c r="X290" i="1"/>
  <c r="Y290" i="1"/>
  <c r="X291" i="1"/>
  <c r="Y291" i="1"/>
  <c r="X292" i="1"/>
  <c r="Y292" i="1"/>
  <c r="X293" i="1"/>
  <c r="Y293" i="1"/>
  <c r="X294" i="1"/>
  <c r="Y294" i="1"/>
  <c r="X295" i="1"/>
  <c r="Y295" i="1"/>
  <c r="X296" i="1"/>
  <c r="Y296" i="1"/>
  <c r="X297" i="1"/>
  <c r="Y297" i="1"/>
  <c r="X298" i="1"/>
  <c r="Y298" i="1"/>
  <c r="X299" i="1"/>
  <c r="Y299" i="1"/>
  <c r="X300" i="1"/>
  <c r="Y300" i="1"/>
  <c r="X301" i="1"/>
  <c r="Y301" i="1"/>
  <c r="X302" i="1"/>
  <c r="Y302" i="1"/>
  <c r="X303" i="1"/>
  <c r="Y303" i="1"/>
  <c r="X304" i="1"/>
  <c r="Y304" i="1"/>
  <c r="X305" i="1"/>
  <c r="Y305" i="1"/>
  <c r="X306" i="1"/>
  <c r="Y306" i="1"/>
  <c r="X307" i="1"/>
  <c r="Y307" i="1"/>
  <c r="X308" i="1"/>
  <c r="Y308" i="1"/>
  <c r="X309" i="1"/>
  <c r="Y309" i="1"/>
  <c r="X310" i="1"/>
  <c r="Y310" i="1"/>
  <c r="X311" i="1"/>
  <c r="Y311" i="1"/>
  <c r="X312" i="1"/>
  <c r="Y312" i="1"/>
  <c r="X313" i="1"/>
  <c r="Y313" i="1"/>
  <c r="X314" i="1"/>
  <c r="Y314" i="1"/>
  <c r="X315" i="1"/>
  <c r="Y315" i="1"/>
  <c r="X316" i="1"/>
  <c r="Y316" i="1"/>
  <c r="X317" i="1"/>
  <c r="Y317" i="1"/>
  <c r="X318" i="1"/>
  <c r="Y318" i="1"/>
  <c r="X319" i="1"/>
  <c r="Y319" i="1"/>
  <c r="X320" i="1"/>
  <c r="Y320" i="1"/>
  <c r="X321" i="1"/>
  <c r="Y321" i="1"/>
  <c r="X322" i="1"/>
  <c r="Y322" i="1"/>
  <c r="X323" i="1"/>
  <c r="Y323" i="1"/>
  <c r="X324" i="1"/>
  <c r="Y324" i="1"/>
  <c r="X325" i="1"/>
  <c r="Y325" i="1"/>
  <c r="X326" i="1"/>
  <c r="Y326" i="1"/>
  <c r="X327" i="1"/>
  <c r="Y327" i="1"/>
  <c r="X328" i="1"/>
  <c r="Y328" i="1"/>
  <c r="X329" i="1"/>
  <c r="Y329" i="1"/>
  <c r="X330" i="1"/>
  <c r="Y330" i="1"/>
  <c r="X331" i="1"/>
  <c r="Y331" i="1"/>
  <c r="X332" i="1"/>
  <c r="Y332" i="1"/>
  <c r="X333" i="1"/>
  <c r="Y333" i="1"/>
  <c r="X334" i="1"/>
  <c r="Y334" i="1"/>
  <c r="X335" i="1"/>
  <c r="Y335" i="1"/>
  <c r="X336" i="1"/>
  <c r="Y336" i="1"/>
  <c r="X337" i="1"/>
  <c r="Y337" i="1"/>
  <c r="X338" i="1"/>
  <c r="Y338" i="1"/>
  <c r="X339" i="1"/>
  <c r="Y339" i="1"/>
  <c r="X340" i="1"/>
  <c r="Y340" i="1"/>
  <c r="X341" i="1"/>
  <c r="Y341" i="1"/>
  <c r="X342" i="1"/>
  <c r="Y342" i="1"/>
  <c r="X343" i="1"/>
  <c r="Y343" i="1"/>
  <c r="X2" i="1"/>
  <c r="Y2" i="1"/>
  <c r="V3" i="2"/>
  <c r="W3" i="2"/>
  <c r="X3" i="2"/>
  <c r="V4" i="2"/>
  <c r="W4" i="2"/>
  <c r="X4" i="2"/>
  <c r="V5" i="2"/>
  <c r="W5" i="2"/>
  <c r="X5" i="2"/>
  <c r="V6" i="2"/>
  <c r="W6" i="2"/>
  <c r="X6" i="2"/>
  <c r="V7" i="2"/>
  <c r="W7" i="2"/>
  <c r="X7" i="2"/>
  <c r="V8" i="2"/>
  <c r="W8" i="2"/>
  <c r="X8" i="2"/>
  <c r="V9" i="2"/>
  <c r="W9" i="2"/>
  <c r="X9" i="2"/>
  <c r="V10" i="2"/>
  <c r="W10" i="2"/>
  <c r="X10" i="2"/>
  <c r="V11" i="2"/>
  <c r="W11" i="2"/>
  <c r="X11" i="2"/>
  <c r="V12" i="2"/>
  <c r="W12" i="2"/>
  <c r="X12" i="2"/>
  <c r="V13" i="2"/>
  <c r="W13" i="2"/>
  <c r="X13" i="2"/>
  <c r="V14" i="2"/>
  <c r="W14" i="2"/>
  <c r="X14" i="2"/>
  <c r="V15" i="2"/>
  <c r="W15" i="2"/>
  <c r="X15" i="2"/>
  <c r="V16" i="2"/>
  <c r="W16" i="2"/>
  <c r="X16" i="2"/>
  <c r="V17" i="2"/>
  <c r="W17" i="2"/>
  <c r="X17" i="2"/>
  <c r="V18" i="2"/>
  <c r="W18" i="2"/>
  <c r="X18" i="2"/>
  <c r="V19" i="2"/>
  <c r="W19" i="2"/>
  <c r="X19" i="2"/>
  <c r="V20" i="2"/>
  <c r="W20" i="2"/>
  <c r="X20" i="2"/>
  <c r="V21" i="2"/>
  <c r="W21" i="2"/>
  <c r="X21" i="2"/>
  <c r="V22" i="2"/>
  <c r="W22" i="2"/>
  <c r="X22" i="2"/>
  <c r="V23" i="2"/>
  <c r="W23" i="2"/>
  <c r="X23" i="2"/>
  <c r="V24" i="2"/>
  <c r="W24" i="2"/>
  <c r="X24" i="2"/>
  <c r="V25" i="2"/>
  <c r="W25" i="2"/>
  <c r="X25" i="2"/>
  <c r="V26" i="2"/>
  <c r="W26" i="2"/>
  <c r="X26" i="2"/>
  <c r="V27" i="2"/>
  <c r="W27" i="2"/>
  <c r="X27" i="2"/>
  <c r="V28" i="2"/>
  <c r="W28" i="2"/>
  <c r="X28" i="2"/>
  <c r="V29" i="2"/>
  <c r="W29" i="2"/>
  <c r="X29" i="2"/>
  <c r="V30" i="2"/>
  <c r="W30" i="2"/>
  <c r="X30" i="2"/>
  <c r="V31" i="2"/>
  <c r="W31" i="2"/>
  <c r="X31" i="2"/>
  <c r="V32" i="2"/>
  <c r="W32" i="2"/>
  <c r="X32" i="2"/>
  <c r="V33" i="2"/>
  <c r="W33" i="2"/>
  <c r="X33" i="2"/>
  <c r="V34" i="2"/>
  <c r="W34" i="2"/>
  <c r="X34" i="2"/>
  <c r="V35" i="2"/>
  <c r="W35" i="2"/>
  <c r="X35" i="2"/>
  <c r="V36" i="2"/>
  <c r="W36" i="2"/>
  <c r="X36" i="2"/>
  <c r="V37" i="2"/>
  <c r="W37" i="2"/>
  <c r="X37" i="2"/>
  <c r="V38" i="2"/>
  <c r="W38" i="2"/>
  <c r="X38" i="2"/>
  <c r="V39" i="2"/>
  <c r="W39" i="2"/>
  <c r="X39" i="2"/>
  <c r="V40" i="2"/>
  <c r="W40" i="2"/>
  <c r="X40" i="2"/>
  <c r="V41" i="2"/>
  <c r="W41" i="2"/>
  <c r="X41" i="2"/>
  <c r="V42" i="2"/>
  <c r="W42" i="2"/>
  <c r="X42" i="2"/>
  <c r="V43" i="2"/>
  <c r="W43" i="2"/>
  <c r="X43" i="2"/>
  <c r="V44" i="2"/>
  <c r="W44" i="2"/>
  <c r="X44" i="2"/>
  <c r="V45" i="2"/>
  <c r="W45" i="2"/>
  <c r="X45" i="2"/>
  <c r="V46" i="2"/>
  <c r="W46" i="2"/>
  <c r="X46" i="2"/>
  <c r="V47" i="2"/>
  <c r="W47" i="2"/>
  <c r="X47" i="2"/>
  <c r="V48" i="2"/>
  <c r="W48" i="2"/>
  <c r="X48" i="2"/>
  <c r="V49" i="2"/>
  <c r="W49" i="2"/>
  <c r="X49" i="2"/>
  <c r="V50" i="2"/>
  <c r="W50" i="2"/>
  <c r="X50" i="2"/>
  <c r="V51" i="2"/>
  <c r="W51" i="2"/>
  <c r="X51" i="2"/>
  <c r="V52" i="2"/>
  <c r="W52" i="2"/>
  <c r="X52" i="2"/>
  <c r="V53" i="2"/>
  <c r="W53" i="2"/>
  <c r="X53" i="2"/>
  <c r="V54" i="2"/>
  <c r="W54" i="2"/>
  <c r="X54" i="2"/>
  <c r="V55" i="2"/>
  <c r="W55" i="2"/>
  <c r="X55" i="2"/>
  <c r="W56" i="2"/>
  <c r="X56" i="2"/>
  <c r="V57" i="2"/>
  <c r="W57" i="2"/>
  <c r="X57" i="2"/>
  <c r="V58" i="2"/>
  <c r="W58" i="2"/>
  <c r="X58" i="2"/>
  <c r="V59" i="2"/>
  <c r="W59" i="2"/>
  <c r="X59" i="2"/>
  <c r="V60" i="2"/>
  <c r="W60" i="2"/>
  <c r="X60" i="2"/>
  <c r="V61" i="2"/>
  <c r="W61" i="2"/>
  <c r="X61" i="2"/>
  <c r="V62" i="2"/>
  <c r="W62" i="2"/>
  <c r="X62" i="2"/>
  <c r="V63" i="2"/>
  <c r="W63" i="2"/>
  <c r="X63" i="2"/>
  <c r="V64" i="2"/>
  <c r="W64" i="2"/>
  <c r="X64" i="2"/>
  <c r="V65" i="2"/>
  <c r="W65" i="2"/>
  <c r="X65" i="2"/>
  <c r="V66" i="2"/>
  <c r="W66" i="2"/>
  <c r="X66" i="2"/>
  <c r="V67" i="2"/>
  <c r="W67" i="2"/>
  <c r="X67" i="2"/>
  <c r="V68" i="2"/>
  <c r="X68" i="2"/>
  <c r="V69" i="2"/>
  <c r="W69" i="2"/>
  <c r="X69" i="2"/>
  <c r="V70" i="2"/>
  <c r="W70" i="2"/>
  <c r="X70" i="2"/>
  <c r="V71" i="2"/>
  <c r="W71" i="2"/>
  <c r="X71" i="2"/>
  <c r="V72" i="2"/>
  <c r="W72" i="2"/>
  <c r="X72" i="2"/>
  <c r="V73" i="2"/>
  <c r="W73" i="2"/>
  <c r="X73" i="2"/>
  <c r="V74" i="2"/>
  <c r="W74" i="2"/>
  <c r="X74" i="2"/>
  <c r="V75" i="2"/>
  <c r="W75" i="2"/>
  <c r="X75" i="2"/>
  <c r="V76" i="2"/>
  <c r="W76" i="2"/>
  <c r="X76" i="2"/>
  <c r="V77" i="2"/>
  <c r="W77" i="2"/>
  <c r="V78" i="2"/>
  <c r="W78" i="2"/>
  <c r="X78" i="2"/>
  <c r="V79" i="2"/>
  <c r="W79" i="2"/>
  <c r="X79" i="2"/>
  <c r="V80" i="2"/>
  <c r="W80" i="2"/>
  <c r="X80" i="2"/>
  <c r="V81" i="2"/>
  <c r="W81" i="2"/>
  <c r="X81" i="2"/>
  <c r="V82" i="2"/>
  <c r="W82" i="2"/>
  <c r="X82" i="2"/>
  <c r="V83" i="2"/>
  <c r="W83" i="2"/>
  <c r="X83" i="2"/>
  <c r="V84" i="2"/>
  <c r="W84" i="2"/>
  <c r="X84" i="2"/>
  <c r="V85" i="2"/>
  <c r="W85" i="2"/>
  <c r="X85" i="2"/>
  <c r="V86" i="2"/>
  <c r="W86" i="2"/>
  <c r="X86" i="2"/>
  <c r="V87" i="2"/>
  <c r="W87" i="2"/>
  <c r="X87" i="2"/>
  <c r="V88" i="2"/>
  <c r="W88" i="2"/>
  <c r="X88" i="2"/>
  <c r="V89" i="2"/>
  <c r="W89" i="2"/>
  <c r="X89" i="2"/>
  <c r="V90" i="2"/>
  <c r="W90" i="2"/>
  <c r="X90" i="2"/>
  <c r="V91" i="2"/>
  <c r="W91" i="2"/>
  <c r="X91" i="2"/>
  <c r="V92" i="2"/>
  <c r="W92" i="2"/>
  <c r="X92" i="2"/>
  <c r="V93" i="2"/>
  <c r="W93" i="2"/>
  <c r="X93" i="2"/>
  <c r="V94" i="2"/>
  <c r="W94" i="2"/>
  <c r="X94" i="2"/>
  <c r="V95" i="2"/>
  <c r="W95" i="2"/>
  <c r="X95" i="2"/>
  <c r="V96" i="2"/>
  <c r="W96" i="2"/>
  <c r="X96" i="2"/>
  <c r="V97" i="2"/>
  <c r="W97" i="2"/>
  <c r="X97" i="2"/>
  <c r="V98" i="2"/>
  <c r="W98" i="2"/>
  <c r="X98" i="2"/>
  <c r="V99" i="2"/>
  <c r="W99" i="2"/>
  <c r="X99" i="2"/>
  <c r="V100" i="2"/>
  <c r="W100" i="2"/>
  <c r="X100" i="2"/>
  <c r="V101" i="2"/>
  <c r="W101" i="2"/>
  <c r="X101" i="2"/>
  <c r="V102" i="2"/>
  <c r="W102" i="2"/>
  <c r="X102" i="2"/>
  <c r="V103" i="2"/>
  <c r="W103" i="2"/>
  <c r="X103" i="2"/>
  <c r="V104" i="2"/>
  <c r="W104" i="2"/>
  <c r="X104" i="2"/>
  <c r="V105" i="2"/>
  <c r="W105" i="2"/>
  <c r="X105" i="2"/>
  <c r="V106" i="2"/>
  <c r="X106" i="2"/>
  <c r="V107" i="2"/>
  <c r="W107" i="2"/>
  <c r="X107" i="2"/>
  <c r="V108" i="2"/>
  <c r="W108" i="2"/>
  <c r="X108" i="2"/>
  <c r="V109" i="2"/>
  <c r="X109" i="2"/>
  <c r="V110" i="2"/>
  <c r="W110" i="2"/>
  <c r="V111" i="2"/>
  <c r="W111" i="2"/>
  <c r="X111" i="2"/>
  <c r="V112" i="2"/>
  <c r="W112" i="2"/>
  <c r="X112" i="2"/>
  <c r="V113" i="2"/>
  <c r="W113" i="2"/>
  <c r="X113" i="2"/>
  <c r="V114" i="2"/>
  <c r="W114" i="2"/>
  <c r="X114" i="2"/>
  <c r="V115" i="2"/>
  <c r="W115" i="2"/>
  <c r="X115" i="2"/>
  <c r="V116" i="2"/>
  <c r="W116" i="2"/>
  <c r="X116" i="2"/>
  <c r="W117" i="2"/>
  <c r="X117" i="2"/>
  <c r="V118" i="2"/>
  <c r="W118" i="2"/>
  <c r="X118" i="2"/>
  <c r="V119" i="2"/>
  <c r="W119" i="2"/>
  <c r="X119" i="2"/>
  <c r="V120" i="2"/>
  <c r="W120" i="2"/>
  <c r="X120" i="2"/>
  <c r="V121" i="2"/>
  <c r="W121" i="2"/>
  <c r="X121" i="2"/>
  <c r="V122" i="2"/>
  <c r="W122" i="2"/>
  <c r="X122" i="2"/>
  <c r="V123" i="2"/>
  <c r="W123" i="2"/>
  <c r="X123" i="2"/>
  <c r="V124" i="2"/>
  <c r="W124" i="2"/>
  <c r="X124" i="2"/>
  <c r="V125" i="2"/>
  <c r="W125" i="2"/>
  <c r="X125" i="2"/>
  <c r="V126" i="2"/>
  <c r="W126" i="2"/>
  <c r="X126" i="2"/>
  <c r="V127" i="2"/>
  <c r="W127" i="2"/>
  <c r="X127" i="2"/>
  <c r="V128" i="2"/>
  <c r="W128" i="2"/>
  <c r="X128" i="2"/>
  <c r="V129" i="2"/>
  <c r="W129" i="2"/>
  <c r="X129" i="2"/>
  <c r="V130" i="2"/>
  <c r="W130" i="2"/>
  <c r="X130" i="2"/>
  <c r="V131" i="2"/>
  <c r="W131" i="2"/>
  <c r="X131" i="2"/>
  <c r="V132" i="2"/>
  <c r="W132" i="2"/>
  <c r="X132" i="2"/>
  <c r="V133" i="2"/>
  <c r="W133" i="2"/>
  <c r="X133" i="2"/>
  <c r="V134" i="2"/>
  <c r="W134" i="2"/>
  <c r="X134" i="2"/>
  <c r="V135" i="2"/>
  <c r="W135" i="2"/>
  <c r="X135" i="2"/>
  <c r="V136" i="2"/>
  <c r="W136" i="2"/>
  <c r="X136" i="2"/>
  <c r="V137" i="2"/>
  <c r="W137" i="2"/>
  <c r="X137" i="2"/>
  <c r="V138" i="2"/>
  <c r="W138" i="2"/>
  <c r="X138" i="2"/>
  <c r="V139" i="2"/>
  <c r="W139" i="2"/>
  <c r="X139" i="2"/>
  <c r="V140" i="2"/>
  <c r="W140" i="2"/>
  <c r="X140" i="2"/>
  <c r="V141" i="2"/>
  <c r="W141" i="2"/>
  <c r="X141" i="2"/>
  <c r="V142" i="2"/>
  <c r="W142" i="2"/>
  <c r="X142" i="2"/>
  <c r="V143" i="2"/>
  <c r="W143" i="2"/>
  <c r="X143" i="2"/>
  <c r="V144" i="2"/>
  <c r="W144" i="2"/>
  <c r="X144" i="2"/>
  <c r="V145" i="2"/>
  <c r="W145" i="2"/>
  <c r="X145" i="2"/>
  <c r="V146" i="2"/>
  <c r="X146" i="2"/>
  <c r="V147" i="2"/>
  <c r="W147" i="2"/>
  <c r="V148" i="2"/>
  <c r="W148" i="2"/>
  <c r="X148" i="2"/>
  <c r="V149" i="2"/>
  <c r="W149" i="2"/>
  <c r="X149" i="2"/>
  <c r="V150" i="2"/>
  <c r="W150" i="2"/>
  <c r="X150" i="2"/>
  <c r="V151" i="2"/>
  <c r="W151" i="2"/>
  <c r="X151" i="2"/>
  <c r="V152" i="2"/>
  <c r="W152" i="2"/>
  <c r="X152" i="2"/>
  <c r="V153" i="2"/>
  <c r="W153" i="2"/>
  <c r="X153" i="2"/>
  <c r="V154" i="2"/>
  <c r="W154" i="2"/>
  <c r="X154" i="2"/>
  <c r="V155" i="2"/>
  <c r="W155" i="2"/>
  <c r="X155" i="2"/>
  <c r="V156" i="2"/>
  <c r="W156" i="2"/>
  <c r="X156" i="2"/>
  <c r="V157" i="2"/>
  <c r="W157" i="2"/>
  <c r="X157" i="2"/>
  <c r="V158" i="2"/>
  <c r="W158" i="2"/>
  <c r="X158" i="2"/>
  <c r="W159" i="2"/>
  <c r="X159" i="2"/>
  <c r="V160" i="2"/>
  <c r="W160" i="2"/>
  <c r="X160" i="2"/>
  <c r="V161" i="2"/>
  <c r="W161" i="2"/>
  <c r="X161" i="2"/>
  <c r="V162" i="2"/>
  <c r="W162" i="2"/>
  <c r="X162" i="2"/>
  <c r="V163" i="2"/>
  <c r="W163" i="2"/>
  <c r="X163" i="2"/>
  <c r="V164" i="2"/>
  <c r="W164" i="2"/>
  <c r="X164" i="2"/>
  <c r="V165" i="2"/>
  <c r="W165" i="2"/>
  <c r="V166" i="2"/>
  <c r="W166" i="2"/>
  <c r="X166" i="2"/>
  <c r="V167" i="2"/>
  <c r="W167" i="2"/>
  <c r="X167" i="2"/>
  <c r="V168" i="2"/>
  <c r="W168" i="2"/>
  <c r="X168" i="2"/>
  <c r="V169" i="2"/>
  <c r="W169" i="2"/>
  <c r="X169" i="2"/>
  <c r="V170" i="2"/>
  <c r="W170" i="2"/>
  <c r="X170" i="2"/>
  <c r="V171" i="2"/>
  <c r="W171" i="2"/>
  <c r="X171" i="2"/>
  <c r="V172" i="2"/>
  <c r="X172" i="2"/>
  <c r="V173" i="2"/>
  <c r="W173" i="2"/>
  <c r="X173" i="2"/>
  <c r="V174" i="2"/>
  <c r="W174" i="2"/>
  <c r="X174" i="2"/>
  <c r="V175" i="2"/>
  <c r="W175" i="2"/>
  <c r="X175" i="2"/>
  <c r="V176" i="2"/>
  <c r="W176" i="2"/>
  <c r="X176" i="2"/>
  <c r="V177" i="2"/>
  <c r="W177" i="2"/>
  <c r="X177" i="2"/>
  <c r="V178" i="2"/>
  <c r="X178" i="2"/>
  <c r="V179" i="2"/>
  <c r="W179" i="2"/>
  <c r="X179" i="2"/>
  <c r="V180" i="2"/>
  <c r="W180" i="2"/>
  <c r="X180" i="2"/>
  <c r="V181" i="2"/>
  <c r="W181" i="2"/>
  <c r="X181" i="2"/>
  <c r="V182" i="2"/>
  <c r="W182" i="2"/>
  <c r="X182" i="2"/>
  <c r="V183" i="2"/>
  <c r="W183" i="2"/>
  <c r="X183" i="2"/>
  <c r="V184" i="2"/>
  <c r="W184" i="2"/>
  <c r="X184" i="2"/>
  <c r="V185" i="2"/>
  <c r="W185" i="2"/>
  <c r="X185" i="2"/>
  <c r="V186" i="2"/>
  <c r="W186" i="2"/>
  <c r="X186" i="2"/>
  <c r="V187" i="2"/>
  <c r="W187" i="2"/>
  <c r="X187" i="2"/>
  <c r="V188" i="2"/>
  <c r="W188" i="2"/>
  <c r="X188" i="2"/>
  <c r="V189" i="2"/>
  <c r="W189" i="2"/>
  <c r="X189" i="2"/>
  <c r="V190" i="2"/>
  <c r="W190" i="2"/>
  <c r="X190" i="2"/>
  <c r="V191" i="2"/>
  <c r="W191" i="2"/>
  <c r="X191" i="2"/>
  <c r="V192" i="2"/>
  <c r="W192" i="2"/>
  <c r="X192" i="2"/>
  <c r="V193" i="2"/>
  <c r="W193" i="2"/>
  <c r="X193" i="2"/>
  <c r="V194" i="2"/>
  <c r="W194" i="2"/>
  <c r="X194" i="2"/>
  <c r="V195" i="2"/>
  <c r="W195" i="2"/>
  <c r="X195" i="2"/>
  <c r="V196" i="2"/>
  <c r="W196" i="2"/>
  <c r="X196" i="2"/>
  <c r="V197" i="2"/>
  <c r="W197" i="2"/>
  <c r="X197" i="2"/>
  <c r="V198" i="2"/>
  <c r="W198" i="2"/>
  <c r="X198" i="2"/>
  <c r="V199" i="2"/>
  <c r="W199" i="2"/>
  <c r="X199" i="2"/>
  <c r="V200" i="2"/>
  <c r="W200" i="2"/>
  <c r="X200" i="2"/>
  <c r="V201" i="2"/>
  <c r="W201" i="2"/>
  <c r="X201" i="2"/>
  <c r="V202" i="2"/>
  <c r="W202" i="2"/>
  <c r="X202" i="2"/>
  <c r="V203" i="2"/>
  <c r="W203" i="2"/>
  <c r="X203" i="2"/>
  <c r="V204" i="2"/>
  <c r="W204" i="2"/>
  <c r="X204" i="2"/>
  <c r="V205" i="2"/>
  <c r="W205" i="2"/>
  <c r="X205" i="2"/>
  <c r="V206" i="2"/>
  <c r="W206" i="2"/>
  <c r="X206" i="2"/>
  <c r="V207" i="2"/>
  <c r="W207" i="2"/>
  <c r="X207" i="2"/>
  <c r="V208" i="2"/>
  <c r="W208" i="2"/>
  <c r="X208" i="2"/>
  <c r="V209" i="2"/>
  <c r="W209" i="2"/>
  <c r="X209" i="2"/>
  <c r="V210" i="2"/>
  <c r="W210" i="2"/>
  <c r="X210" i="2"/>
  <c r="V211" i="2"/>
  <c r="W211" i="2"/>
  <c r="X211" i="2"/>
  <c r="V212" i="2"/>
  <c r="W212" i="2"/>
  <c r="X212" i="2"/>
  <c r="V213" i="2"/>
  <c r="W213" i="2"/>
  <c r="X213" i="2"/>
  <c r="V214" i="2"/>
  <c r="W214" i="2"/>
  <c r="X214" i="2"/>
  <c r="V215" i="2"/>
  <c r="W215" i="2"/>
  <c r="V216" i="2"/>
  <c r="W216" i="2"/>
  <c r="X216" i="2"/>
  <c r="V217" i="2"/>
  <c r="W217" i="2"/>
  <c r="X217" i="2"/>
  <c r="V218" i="2"/>
  <c r="W218" i="2"/>
  <c r="X218" i="2"/>
  <c r="V219" i="2"/>
  <c r="W219" i="2"/>
  <c r="X219" i="2"/>
  <c r="V220" i="2"/>
  <c r="W220" i="2"/>
  <c r="X220" i="2"/>
  <c r="V221" i="2"/>
  <c r="W221" i="2"/>
  <c r="X221" i="2"/>
  <c r="V222" i="2"/>
  <c r="W222" i="2"/>
  <c r="X222" i="2"/>
  <c r="V223" i="2"/>
  <c r="W223" i="2"/>
  <c r="X223" i="2"/>
  <c r="V224" i="2"/>
  <c r="W224" i="2"/>
  <c r="X224" i="2"/>
  <c r="V225" i="2"/>
  <c r="W225" i="2"/>
  <c r="X225" i="2"/>
  <c r="V226" i="2"/>
  <c r="W226" i="2"/>
  <c r="X226" i="2"/>
  <c r="V227" i="2"/>
  <c r="W227" i="2"/>
  <c r="X227" i="2"/>
  <c r="V228" i="2"/>
  <c r="W228" i="2"/>
  <c r="X228" i="2"/>
  <c r="V229" i="2"/>
  <c r="W229" i="2"/>
  <c r="X229" i="2"/>
  <c r="V230" i="2"/>
  <c r="W230" i="2"/>
  <c r="X230" i="2"/>
  <c r="V231" i="2"/>
  <c r="W231" i="2"/>
  <c r="X231" i="2"/>
  <c r="V232" i="2"/>
  <c r="W232" i="2"/>
  <c r="X232" i="2"/>
  <c r="V233" i="2"/>
  <c r="W233" i="2"/>
  <c r="X233" i="2"/>
  <c r="V234" i="2"/>
  <c r="W234" i="2"/>
  <c r="X234" i="2"/>
  <c r="V235" i="2"/>
  <c r="W235" i="2"/>
  <c r="X235" i="2"/>
  <c r="V236" i="2"/>
  <c r="W236" i="2"/>
  <c r="X236" i="2"/>
  <c r="V237" i="2"/>
  <c r="W237" i="2"/>
  <c r="X237" i="2"/>
  <c r="V238" i="2"/>
  <c r="W238" i="2"/>
  <c r="X238" i="2"/>
  <c r="V239" i="2"/>
  <c r="W239" i="2"/>
  <c r="X239" i="2"/>
  <c r="V240" i="2"/>
  <c r="W240" i="2"/>
  <c r="X240" i="2"/>
  <c r="V241" i="2"/>
  <c r="X241" i="2"/>
  <c r="V242" i="2"/>
  <c r="W242" i="2"/>
  <c r="X242" i="2"/>
  <c r="V243" i="2"/>
  <c r="W243" i="2"/>
  <c r="X243" i="2"/>
  <c r="V244" i="2"/>
  <c r="W244" i="2"/>
  <c r="X244" i="2"/>
  <c r="V245" i="2"/>
  <c r="W245" i="2"/>
  <c r="X245" i="2"/>
  <c r="V246" i="2"/>
  <c r="W246" i="2"/>
  <c r="X246" i="2"/>
  <c r="V247" i="2"/>
  <c r="W247" i="2"/>
  <c r="X247" i="2"/>
  <c r="V248" i="2"/>
  <c r="W248" i="2"/>
  <c r="X248" i="2"/>
  <c r="V249" i="2"/>
  <c r="W249" i="2"/>
  <c r="X249" i="2"/>
  <c r="V250" i="2"/>
  <c r="W250" i="2"/>
  <c r="X250" i="2"/>
  <c r="V251" i="2"/>
  <c r="W251" i="2"/>
  <c r="X251" i="2"/>
  <c r="V252" i="2"/>
  <c r="W252" i="2"/>
  <c r="X252" i="2"/>
  <c r="V253" i="2"/>
  <c r="W253" i="2"/>
  <c r="X253" i="2"/>
  <c r="V254" i="2"/>
  <c r="W254" i="2"/>
  <c r="X254" i="2"/>
  <c r="V255" i="2"/>
  <c r="W255" i="2"/>
  <c r="X255" i="2"/>
  <c r="V256" i="2"/>
  <c r="W256" i="2"/>
  <c r="X256" i="2"/>
  <c r="V257" i="2"/>
  <c r="W257" i="2"/>
  <c r="X257" i="2"/>
  <c r="V258" i="2"/>
  <c r="W258" i="2"/>
  <c r="X258" i="2"/>
  <c r="V259" i="2"/>
  <c r="W259" i="2"/>
  <c r="X259" i="2"/>
  <c r="V260" i="2"/>
  <c r="W260" i="2"/>
  <c r="X260" i="2"/>
  <c r="V261" i="2"/>
  <c r="W261" i="2"/>
  <c r="X261" i="2"/>
  <c r="V262" i="2"/>
  <c r="W262" i="2"/>
  <c r="X262" i="2"/>
  <c r="V263" i="2"/>
  <c r="W263" i="2"/>
  <c r="X263" i="2"/>
  <c r="V264" i="2"/>
  <c r="W264" i="2"/>
  <c r="X264" i="2"/>
  <c r="V265" i="2"/>
  <c r="W265" i="2"/>
  <c r="X265" i="2"/>
  <c r="V266" i="2"/>
  <c r="W266" i="2"/>
  <c r="X266" i="2"/>
  <c r="V267" i="2"/>
  <c r="W267" i="2"/>
  <c r="X267" i="2"/>
  <c r="V268" i="2"/>
  <c r="W268" i="2"/>
  <c r="X268" i="2"/>
  <c r="V269" i="2"/>
  <c r="W269" i="2"/>
  <c r="X269" i="2"/>
  <c r="V270" i="2"/>
  <c r="W270" i="2"/>
  <c r="X270" i="2"/>
  <c r="V271" i="2"/>
  <c r="W271" i="2"/>
  <c r="X271" i="2"/>
  <c r="V272" i="2"/>
  <c r="W272" i="2"/>
  <c r="X272" i="2"/>
  <c r="V273" i="2"/>
  <c r="W273" i="2"/>
  <c r="V274" i="2"/>
  <c r="W274" i="2"/>
  <c r="X274" i="2"/>
  <c r="V275" i="2"/>
  <c r="W275" i="2"/>
  <c r="X275" i="2"/>
  <c r="V276" i="2"/>
  <c r="W276" i="2"/>
  <c r="X276" i="2"/>
  <c r="V277" i="2"/>
  <c r="W277" i="2"/>
  <c r="X277" i="2"/>
  <c r="V278" i="2"/>
  <c r="W278" i="2"/>
  <c r="X278" i="2"/>
  <c r="V279" i="2"/>
  <c r="W279" i="2"/>
  <c r="X279" i="2"/>
  <c r="V280" i="2"/>
  <c r="W280" i="2"/>
  <c r="X280" i="2"/>
  <c r="V281" i="2"/>
  <c r="X281" i="2"/>
  <c r="V282" i="2"/>
  <c r="W282" i="2"/>
  <c r="X282" i="2"/>
  <c r="V283" i="2"/>
  <c r="W283" i="2"/>
  <c r="X283" i="2"/>
  <c r="V284" i="2"/>
  <c r="W284" i="2"/>
  <c r="X284" i="2"/>
  <c r="V285" i="2"/>
  <c r="W285" i="2"/>
  <c r="X285" i="2"/>
  <c r="V286" i="2"/>
  <c r="W286" i="2"/>
  <c r="X286" i="2"/>
  <c r="V287" i="2"/>
  <c r="W287" i="2"/>
  <c r="X287" i="2"/>
  <c r="V288" i="2"/>
  <c r="W288" i="2"/>
  <c r="X288" i="2"/>
  <c r="V289" i="2"/>
  <c r="W289" i="2"/>
  <c r="X289" i="2"/>
  <c r="V290" i="2"/>
  <c r="W290" i="2"/>
  <c r="X290" i="2"/>
  <c r="V291" i="2"/>
  <c r="W291" i="2"/>
  <c r="X291" i="2"/>
  <c r="V292" i="2"/>
  <c r="W292" i="2"/>
  <c r="X292" i="2"/>
  <c r="V293" i="2"/>
  <c r="W293" i="2"/>
  <c r="X293" i="2"/>
  <c r="V294" i="2"/>
  <c r="W294" i="2"/>
  <c r="X294" i="2"/>
  <c r="V295" i="2"/>
  <c r="W295" i="2"/>
  <c r="X295" i="2"/>
  <c r="V296" i="2"/>
  <c r="W296" i="2"/>
  <c r="X296" i="2"/>
  <c r="V297" i="2"/>
  <c r="W297" i="2"/>
  <c r="X297" i="2"/>
  <c r="V298" i="2"/>
  <c r="W298" i="2"/>
  <c r="X298" i="2"/>
  <c r="V299" i="2"/>
  <c r="W299" i="2"/>
  <c r="X299" i="2"/>
  <c r="V300" i="2"/>
  <c r="W300" i="2"/>
  <c r="X300" i="2"/>
  <c r="V301" i="2"/>
  <c r="W301" i="2"/>
  <c r="X301" i="2"/>
  <c r="V302" i="2"/>
  <c r="W302" i="2"/>
  <c r="X302" i="2"/>
  <c r="V303" i="2"/>
  <c r="W303" i="2"/>
  <c r="X303" i="2"/>
  <c r="V304" i="2"/>
  <c r="W304" i="2"/>
  <c r="X304" i="2"/>
  <c r="V305" i="2"/>
  <c r="W305" i="2"/>
  <c r="X305" i="2"/>
  <c r="V306" i="2"/>
  <c r="W306" i="2"/>
  <c r="X306" i="2"/>
  <c r="V307" i="2"/>
  <c r="W307" i="2"/>
  <c r="X307" i="2"/>
  <c r="V308" i="2"/>
  <c r="W308" i="2"/>
  <c r="X308" i="2"/>
  <c r="V309" i="2"/>
  <c r="W309" i="2"/>
  <c r="X309" i="2"/>
  <c r="V310" i="2"/>
  <c r="W310" i="2"/>
  <c r="X310" i="2"/>
  <c r="V311" i="2"/>
  <c r="W311" i="2"/>
  <c r="X311" i="2"/>
  <c r="V312" i="2"/>
  <c r="W312" i="2"/>
  <c r="X312" i="2"/>
  <c r="V313" i="2"/>
  <c r="W313" i="2"/>
  <c r="X313" i="2"/>
  <c r="V314" i="2"/>
  <c r="W314" i="2"/>
  <c r="X314" i="2"/>
  <c r="V315" i="2"/>
  <c r="W315" i="2"/>
  <c r="X315" i="2"/>
  <c r="V316" i="2"/>
  <c r="W316" i="2"/>
  <c r="X316" i="2"/>
  <c r="V317" i="2"/>
  <c r="W317" i="2"/>
  <c r="X317" i="2"/>
  <c r="V318" i="2"/>
  <c r="W318" i="2"/>
  <c r="X318" i="2"/>
  <c r="V319" i="2"/>
  <c r="W319" i="2"/>
  <c r="X319" i="2"/>
  <c r="V320" i="2"/>
  <c r="W320" i="2"/>
  <c r="X320" i="2"/>
  <c r="V321" i="2"/>
  <c r="W321" i="2"/>
  <c r="X321" i="2"/>
  <c r="V322" i="2"/>
  <c r="W322" i="2"/>
  <c r="X322" i="2"/>
  <c r="V323" i="2"/>
  <c r="W323" i="2"/>
  <c r="X323" i="2"/>
  <c r="V324" i="2"/>
  <c r="W324" i="2"/>
  <c r="X324" i="2"/>
  <c r="W325" i="2"/>
  <c r="X325" i="2"/>
  <c r="V326" i="2"/>
  <c r="W326" i="2"/>
  <c r="X326" i="2"/>
  <c r="V327" i="2"/>
  <c r="W327" i="2"/>
  <c r="X327" i="2"/>
  <c r="V328" i="2"/>
  <c r="W328" i="2"/>
  <c r="X328" i="2"/>
  <c r="V329" i="2"/>
  <c r="W329" i="2"/>
  <c r="X329" i="2"/>
  <c r="V330" i="2"/>
  <c r="W330" i="2"/>
  <c r="X330" i="2"/>
  <c r="V331" i="2"/>
  <c r="W331" i="2"/>
  <c r="X331" i="2"/>
  <c r="V332" i="2"/>
  <c r="W332" i="2"/>
  <c r="X332" i="2"/>
  <c r="V333" i="2"/>
  <c r="W333" i="2"/>
  <c r="X333" i="2"/>
  <c r="V334" i="2"/>
  <c r="W334" i="2"/>
  <c r="X334" i="2"/>
  <c r="V335" i="2"/>
  <c r="W335" i="2"/>
  <c r="X335" i="2"/>
  <c r="V336" i="2"/>
  <c r="W336" i="2"/>
  <c r="X336" i="2"/>
  <c r="V337" i="2"/>
  <c r="W337" i="2"/>
  <c r="X337" i="2"/>
  <c r="V338" i="2"/>
  <c r="W338" i="2"/>
  <c r="X338" i="2"/>
  <c r="V339" i="2"/>
  <c r="W339" i="2"/>
  <c r="X339" i="2"/>
  <c r="V340" i="2"/>
  <c r="W340" i="2"/>
  <c r="X340" i="2"/>
  <c r="V341" i="2"/>
  <c r="W341" i="2"/>
  <c r="X341" i="2"/>
  <c r="V342" i="2"/>
  <c r="W342" i="2"/>
  <c r="X342" i="2"/>
  <c r="V343" i="2"/>
  <c r="W343" i="2"/>
  <c r="X343" i="2"/>
  <c r="V2" i="2"/>
  <c r="W2" i="2"/>
  <c r="X2" i="2"/>
  <c r="M3" i="2"/>
  <c r="N3" i="2"/>
  <c r="O3" i="2"/>
  <c r="P3" i="2"/>
  <c r="Q3" i="2"/>
  <c r="R3" i="2"/>
  <c r="S3" i="2"/>
  <c r="T3" i="2"/>
  <c r="U3" i="2"/>
  <c r="M4" i="2"/>
  <c r="N4" i="2"/>
  <c r="O4" i="2"/>
  <c r="P4" i="2"/>
  <c r="Q4" i="2"/>
  <c r="R4" i="2"/>
  <c r="S4" i="2"/>
  <c r="T4" i="2"/>
  <c r="U4" i="2"/>
  <c r="M5" i="2"/>
  <c r="N5" i="2"/>
  <c r="O5" i="2"/>
  <c r="P5" i="2"/>
  <c r="Q5" i="2"/>
  <c r="R5" i="2"/>
  <c r="S5" i="2"/>
  <c r="T5" i="2"/>
  <c r="M6" i="2"/>
  <c r="N6" i="2"/>
  <c r="O6" i="2"/>
  <c r="P6" i="2"/>
  <c r="Q6" i="2"/>
  <c r="R6" i="2"/>
  <c r="S6" i="2"/>
  <c r="T6" i="2"/>
  <c r="U6" i="2"/>
  <c r="M7" i="2"/>
  <c r="N7" i="2"/>
  <c r="O7" i="2"/>
  <c r="P7" i="2"/>
  <c r="Q7" i="2"/>
  <c r="R7" i="2"/>
  <c r="S7" i="2"/>
  <c r="T7" i="2"/>
  <c r="U7" i="2"/>
  <c r="M8" i="2"/>
  <c r="N8" i="2"/>
  <c r="O8" i="2"/>
  <c r="P8" i="2"/>
  <c r="Q8" i="2"/>
  <c r="R8" i="2"/>
  <c r="S8" i="2"/>
  <c r="T8" i="2"/>
  <c r="U8" i="2"/>
  <c r="M9" i="2"/>
  <c r="N9" i="2"/>
  <c r="O9" i="2"/>
  <c r="P9" i="2"/>
  <c r="Q9" i="2"/>
  <c r="R9" i="2"/>
  <c r="S9" i="2"/>
  <c r="T9" i="2"/>
  <c r="U9" i="2"/>
  <c r="N10" i="2"/>
  <c r="O10" i="2"/>
  <c r="P10" i="2"/>
  <c r="Q10" i="2"/>
  <c r="R10" i="2"/>
  <c r="S10" i="2"/>
  <c r="T10" i="2"/>
  <c r="U10" i="2"/>
  <c r="M11" i="2"/>
  <c r="O11" i="2"/>
  <c r="P11" i="2"/>
  <c r="Q11" i="2"/>
  <c r="R11" i="2"/>
  <c r="S11" i="2"/>
  <c r="T11" i="2"/>
  <c r="U11" i="2"/>
  <c r="N12" i="2"/>
  <c r="O12" i="2"/>
  <c r="P12" i="2"/>
  <c r="Q12" i="2"/>
  <c r="R12" i="2"/>
  <c r="S12" i="2"/>
  <c r="T12" i="2"/>
  <c r="U12" i="2"/>
  <c r="M13" i="2"/>
  <c r="O13" i="2"/>
  <c r="P13" i="2"/>
  <c r="Q13" i="2"/>
  <c r="R13" i="2"/>
  <c r="S13" i="2"/>
  <c r="T13" i="2"/>
  <c r="U13" i="2"/>
  <c r="M14" i="2"/>
  <c r="N14" i="2"/>
  <c r="P14" i="2"/>
  <c r="Q14" i="2"/>
  <c r="R14" i="2"/>
  <c r="S14" i="2"/>
  <c r="T14" i="2"/>
  <c r="U14" i="2"/>
  <c r="M15" i="2"/>
  <c r="N15" i="2"/>
  <c r="O15" i="2"/>
  <c r="Q15" i="2"/>
  <c r="R15" i="2"/>
  <c r="S15" i="2"/>
  <c r="T15" i="2"/>
  <c r="U15" i="2"/>
  <c r="M16" i="2"/>
  <c r="N16" i="2"/>
  <c r="O16" i="2"/>
  <c r="P16" i="2"/>
  <c r="Q16" i="2"/>
  <c r="R16" i="2"/>
  <c r="S16" i="2"/>
  <c r="T16" i="2"/>
  <c r="U16" i="2"/>
  <c r="M17" i="2"/>
  <c r="N17" i="2"/>
  <c r="O17" i="2"/>
  <c r="P17" i="2"/>
  <c r="Q17" i="2"/>
  <c r="R17" i="2"/>
  <c r="S17" i="2"/>
  <c r="T17" i="2"/>
  <c r="U17" i="2"/>
  <c r="M18" i="2"/>
  <c r="O18" i="2"/>
  <c r="P18" i="2"/>
  <c r="Q18" i="2"/>
  <c r="R18" i="2"/>
  <c r="S18" i="2"/>
  <c r="T18" i="2"/>
  <c r="U18" i="2"/>
  <c r="M19" i="2"/>
  <c r="N19" i="2"/>
  <c r="O19" i="2"/>
  <c r="P19" i="2"/>
  <c r="Q19" i="2"/>
  <c r="R19" i="2"/>
  <c r="S19" i="2"/>
  <c r="T19" i="2"/>
  <c r="U19" i="2"/>
  <c r="M20" i="2"/>
  <c r="N20" i="2"/>
  <c r="O20" i="2"/>
  <c r="P20" i="2"/>
  <c r="R20" i="2"/>
  <c r="S20" i="2"/>
  <c r="T20" i="2"/>
  <c r="U20" i="2"/>
  <c r="N21" i="2"/>
  <c r="O21" i="2"/>
  <c r="P21" i="2"/>
  <c r="Q21" i="2"/>
  <c r="R21" i="2"/>
  <c r="S21" i="2"/>
  <c r="T21" i="2"/>
  <c r="U21" i="2"/>
  <c r="M22" i="2"/>
  <c r="N22" i="2"/>
  <c r="O22" i="2"/>
  <c r="P22" i="2"/>
  <c r="Q22" i="2"/>
  <c r="R22" i="2"/>
  <c r="S22" i="2"/>
  <c r="T22" i="2"/>
  <c r="U22" i="2"/>
  <c r="M23" i="2"/>
  <c r="N23" i="2"/>
  <c r="O23" i="2"/>
  <c r="P23" i="2"/>
  <c r="Q23" i="2"/>
  <c r="R23" i="2"/>
  <c r="S23" i="2"/>
  <c r="T23" i="2"/>
  <c r="U23" i="2"/>
  <c r="M24" i="2"/>
  <c r="N24" i="2"/>
  <c r="O24" i="2"/>
  <c r="P24" i="2"/>
  <c r="Q24" i="2"/>
  <c r="R24" i="2"/>
  <c r="S24" i="2"/>
  <c r="T24" i="2"/>
  <c r="U24" i="2"/>
  <c r="M25" i="2"/>
  <c r="N25" i="2"/>
  <c r="O25" i="2"/>
  <c r="P25" i="2"/>
  <c r="Q25" i="2"/>
  <c r="R25" i="2"/>
  <c r="S25" i="2"/>
  <c r="T25" i="2"/>
  <c r="U25" i="2"/>
  <c r="M26" i="2"/>
  <c r="N26" i="2"/>
  <c r="O26" i="2"/>
  <c r="P26" i="2"/>
  <c r="Q26" i="2"/>
  <c r="R26" i="2"/>
  <c r="S26" i="2"/>
  <c r="T26" i="2"/>
  <c r="U26" i="2"/>
  <c r="M27" i="2"/>
  <c r="N27" i="2"/>
  <c r="O27" i="2"/>
  <c r="P27" i="2"/>
  <c r="Q27" i="2"/>
  <c r="R27" i="2"/>
  <c r="S27" i="2"/>
  <c r="T27" i="2"/>
  <c r="U27" i="2"/>
  <c r="M28" i="2"/>
  <c r="N28" i="2"/>
  <c r="P28" i="2"/>
  <c r="Q28" i="2"/>
  <c r="R28" i="2"/>
  <c r="S28" i="2"/>
  <c r="T28" i="2"/>
  <c r="U28" i="2"/>
  <c r="M29" i="2"/>
  <c r="N29" i="2"/>
  <c r="O29" i="2"/>
  <c r="P29" i="2"/>
  <c r="Q29" i="2"/>
  <c r="R29" i="2"/>
  <c r="S29" i="2"/>
  <c r="T29" i="2"/>
  <c r="U29" i="2"/>
  <c r="M30" i="2"/>
  <c r="N30" i="2"/>
  <c r="O30" i="2"/>
  <c r="P30" i="2"/>
  <c r="Q30" i="2"/>
  <c r="S30" i="2"/>
  <c r="T30" i="2"/>
  <c r="U30" i="2"/>
  <c r="M31" i="2"/>
  <c r="N31" i="2"/>
  <c r="O31" i="2"/>
  <c r="P31" i="2"/>
  <c r="Q31" i="2"/>
  <c r="R31" i="2"/>
  <c r="T31" i="2"/>
  <c r="U31" i="2"/>
  <c r="M32" i="2"/>
  <c r="N32" i="2"/>
  <c r="O32" i="2"/>
  <c r="P32" i="2"/>
  <c r="Q32" i="2"/>
  <c r="R32" i="2"/>
  <c r="S32" i="2"/>
  <c r="T32" i="2"/>
  <c r="U32" i="2"/>
  <c r="M33" i="2"/>
  <c r="N33" i="2"/>
  <c r="O33" i="2"/>
  <c r="P33" i="2"/>
  <c r="Q33" i="2"/>
  <c r="R33" i="2"/>
  <c r="S33" i="2"/>
  <c r="T33" i="2"/>
  <c r="U33" i="2"/>
  <c r="M34" i="2"/>
  <c r="N34" i="2"/>
  <c r="O34" i="2"/>
  <c r="P34" i="2"/>
  <c r="Q34" i="2"/>
  <c r="R34" i="2"/>
  <c r="S34" i="2"/>
  <c r="T34" i="2"/>
  <c r="U34" i="2"/>
  <c r="M35" i="2"/>
  <c r="N35" i="2"/>
  <c r="O35" i="2"/>
  <c r="P35" i="2"/>
  <c r="Q35" i="2"/>
  <c r="R35" i="2"/>
  <c r="S35" i="2"/>
  <c r="T35" i="2"/>
  <c r="U35" i="2"/>
  <c r="M36" i="2"/>
  <c r="N36" i="2"/>
  <c r="O36" i="2"/>
  <c r="P36" i="2"/>
  <c r="Q36" i="2"/>
  <c r="R36" i="2"/>
  <c r="T36" i="2"/>
  <c r="U36" i="2"/>
  <c r="M37" i="2"/>
  <c r="N37" i="2"/>
  <c r="O37" i="2"/>
  <c r="P37" i="2"/>
  <c r="Q37" i="2"/>
  <c r="R37" i="2"/>
  <c r="S37" i="2"/>
  <c r="T37" i="2"/>
  <c r="U37" i="2"/>
  <c r="M38" i="2"/>
  <c r="N38" i="2"/>
  <c r="O38" i="2"/>
  <c r="P38" i="2"/>
  <c r="Q38" i="2"/>
  <c r="R38" i="2"/>
  <c r="S38" i="2"/>
  <c r="T38" i="2"/>
  <c r="U38" i="2"/>
  <c r="M39" i="2"/>
  <c r="N39" i="2"/>
  <c r="O39" i="2"/>
  <c r="P39" i="2"/>
  <c r="Q39" i="2"/>
  <c r="R39" i="2"/>
  <c r="S39" i="2"/>
  <c r="T39" i="2"/>
  <c r="U39" i="2"/>
  <c r="M40" i="2"/>
  <c r="O40" i="2"/>
  <c r="P40" i="2"/>
  <c r="Q40" i="2"/>
  <c r="R40" i="2"/>
  <c r="S40" i="2"/>
  <c r="T40" i="2"/>
  <c r="U40" i="2"/>
  <c r="M41" i="2"/>
  <c r="N41" i="2"/>
  <c r="O41" i="2"/>
  <c r="P41" i="2"/>
  <c r="Q41" i="2"/>
  <c r="R41" i="2"/>
  <c r="S41" i="2"/>
  <c r="U41" i="2"/>
  <c r="M42" i="2"/>
  <c r="N42" i="2"/>
  <c r="O42" i="2"/>
  <c r="P42" i="2"/>
  <c r="Q42" i="2"/>
  <c r="R42" i="2"/>
  <c r="S42" i="2"/>
  <c r="T42" i="2"/>
  <c r="M43" i="2"/>
  <c r="N43" i="2"/>
  <c r="O43" i="2"/>
  <c r="P43" i="2"/>
  <c r="Q43" i="2"/>
  <c r="R43" i="2"/>
  <c r="S43" i="2"/>
  <c r="T43" i="2"/>
  <c r="M44" i="2"/>
  <c r="O44" i="2"/>
  <c r="P44" i="2"/>
  <c r="Q44" i="2"/>
  <c r="R44" i="2"/>
  <c r="S44" i="2"/>
  <c r="T44" i="2"/>
  <c r="U44" i="2"/>
  <c r="M45" i="2"/>
  <c r="N45" i="2"/>
  <c r="O45" i="2"/>
  <c r="P45" i="2"/>
  <c r="Q45" i="2"/>
  <c r="R45" i="2"/>
  <c r="S45" i="2"/>
  <c r="T45" i="2"/>
  <c r="U45" i="2"/>
  <c r="M46" i="2"/>
  <c r="N46" i="2"/>
  <c r="O46" i="2"/>
  <c r="P46" i="2"/>
  <c r="Q46" i="2"/>
  <c r="R46" i="2"/>
  <c r="T46" i="2"/>
  <c r="U46" i="2"/>
  <c r="M47" i="2"/>
  <c r="N47" i="2"/>
  <c r="O47" i="2"/>
  <c r="P47" i="2"/>
  <c r="Q47" i="2"/>
  <c r="R47" i="2"/>
  <c r="S47" i="2"/>
  <c r="T47" i="2"/>
  <c r="U47" i="2"/>
  <c r="M48" i="2"/>
  <c r="N48" i="2"/>
  <c r="O48" i="2"/>
  <c r="P48" i="2"/>
  <c r="Q48" i="2"/>
  <c r="S48" i="2"/>
  <c r="T48" i="2"/>
  <c r="U48" i="2"/>
  <c r="M49" i="2"/>
  <c r="N49" i="2"/>
  <c r="O49" i="2"/>
  <c r="P49" i="2"/>
  <c r="Q49" i="2"/>
  <c r="R49" i="2"/>
  <c r="S49" i="2"/>
  <c r="T49" i="2"/>
  <c r="U49" i="2"/>
  <c r="M50" i="2"/>
  <c r="O50" i="2"/>
  <c r="P50" i="2"/>
  <c r="Q50" i="2"/>
  <c r="R50" i="2"/>
  <c r="S50" i="2"/>
  <c r="T50" i="2"/>
  <c r="U50" i="2"/>
  <c r="M51" i="2"/>
  <c r="N51" i="2"/>
  <c r="O51" i="2"/>
  <c r="P51" i="2"/>
  <c r="Q51" i="2"/>
  <c r="R51" i="2"/>
  <c r="S51" i="2"/>
  <c r="T51" i="2"/>
  <c r="U51" i="2"/>
  <c r="M52" i="2"/>
  <c r="N52" i="2"/>
  <c r="O52" i="2"/>
  <c r="P52" i="2"/>
  <c r="Q52" i="2"/>
  <c r="R52" i="2"/>
  <c r="S52" i="2"/>
  <c r="T52" i="2"/>
  <c r="U52" i="2"/>
  <c r="M53" i="2"/>
  <c r="N53" i="2"/>
  <c r="O53" i="2"/>
  <c r="P53" i="2"/>
  <c r="Q53" i="2"/>
  <c r="R53" i="2"/>
  <c r="T53" i="2"/>
  <c r="U53" i="2"/>
  <c r="M54" i="2"/>
  <c r="N54" i="2"/>
  <c r="O54" i="2"/>
  <c r="Q54" i="2"/>
  <c r="R54" i="2"/>
  <c r="S54" i="2"/>
  <c r="T54" i="2"/>
  <c r="U54" i="2"/>
  <c r="M55" i="2"/>
  <c r="N55" i="2"/>
  <c r="O55" i="2"/>
  <c r="P55" i="2"/>
  <c r="Q55" i="2"/>
  <c r="R55" i="2"/>
  <c r="T55" i="2"/>
  <c r="U55" i="2"/>
  <c r="M56" i="2"/>
  <c r="N56" i="2"/>
  <c r="O56" i="2"/>
  <c r="P56" i="2"/>
  <c r="Q56" i="2"/>
  <c r="R56" i="2"/>
  <c r="S56" i="2"/>
  <c r="T56" i="2"/>
  <c r="U56" i="2"/>
  <c r="M57" i="2"/>
  <c r="N57" i="2"/>
  <c r="O57" i="2"/>
  <c r="P57" i="2"/>
  <c r="Q57" i="2"/>
  <c r="R57" i="2"/>
  <c r="S57" i="2"/>
  <c r="T57" i="2"/>
  <c r="U57" i="2"/>
  <c r="N58" i="2"/>
  <c r="O58" i="2"/>
  <c r="P58" i="2"/>
  <c r="Q58" i="2"/>
  <c r="R58" i="2"/>
  <c r="S58" i="2"/>
  <c r="T58" i="2"/>
  <c r="U58" i="2"/>
  <c r="M59" i="2"/>
  <c r="N59" i="2"/>
  <c r="O59" i="2"/>
  <c r="P59" i="2"/>
  <c r="Q59" i="2"/>
  <c r="R59" i="2"/>
  <c r="T59" i="2"/>
  <c r="U59" i="2"/>
  <c r="M60" i="2"/>
  <c r="N60" i="2"/>
  <c r="O60" i="2"/>
  <c r="P60" i="2"/>
  <c r="Q60" i="2"/>
  <c r="R60" i="2"/>
  <c r="S60" i="2"/>
  <c r="T60" i="2"/>
  <c r="U60" i="2"/>
  <c r="M61" i="2"/>
  <c r="N61" i="2"/>
  <c r="P61" i="2"/>
  <c r="Q61" i="2"/>
  <c r="R61" i="2"/>
  <c r="S61" i="2"/>
  <c r="T61" i="2"/>
  <c r="U61" i="2"/>
  <c r="M62" i="2"/>
  <c r="N62" i="2"/>
  <c r="O62" i="2"/>
  <c r="P62" i="2"/>
  <c r="Q62" i="2"/>
  <c r="R62" i="2"/>
  <c r="S62" i="2"/>
  <c r="T62" i="2"/>
  <c r="U62" i="2"/>
  <c r="M63" i="2"/>
  <c r="N63" i="2"/>
  <c r="O63" i="2"/>
  <c r="P63" i="2"/>
  <c r="Q63" i="2"/>
  <c r="R63" i="2"/>
  <c r="S63" i="2"/>
  <c r="T63" i="2"/>
  <c r="U63" i="2"/>
  <c r="M64" i="2"/>
  <c r="N64" i="2"/>
  <c r="O64" i="2"/>
  <c r="P64" i="2"/>
  <c r="Q64" i="2"/>
  <c r="R64" i="2"/>
  <c r="S64" i="2"/>
  <c r="T64" i="2"/>
  <c r="U64" i="2"/>
  <c r="M65" i="2"/>
  <c r="N65" i="2"/>
  <c r="O65" i="2"/>
  <c r="P65" i="2"/>
  <c r="Q65" i="2"/>
  <c r="R65" i="2"/>
  <c r="S65" i="2"/>
  <c r="T65" i="2"/>
  <c r="U65" i="2"/>
  <c r="M66" i="2"/>
  <c r="N66" i="2"/>
  <c r="O66" i="2"/>
  <c r="P66" i="2"/>
  <c r="Q66" i="2"/>
  <c r="R66" i="2"/>
  <c r="S66" i="2"/>
  <c r="T66" i="2"/>
  <c r="U66" i="2"/>
  <c r="M67" i="2"/>
  <c r="N67" i="2"/>
  <c r="O67" i="2"/>
  <c r="P67" i="2"/>
  <c r="Q67" i="2"/>
  <c r="R67" i="2"/>
  <c r="S67" i="2"/>
  <c r="T67" i="2"/>
  <c r="U67" i="2"/>
  <c r="M68" i="2"/>
  <c r="N68" i="2"/>
  <c r="O68" i="2"/>
  <c r="P68" i="2"/>
  <c r="Q68" i="2"/>
  <c r="R68" i="2"/>
  <c r="S68" i="2"/>
  <c r="T68" i="2"/>
  <c r="U68" i="2"/>
  <c r="M69" i="2"/>
  <c r="N69" i="2"/>
  <c r="O69" i="2"/>
  <c r="P69" i="2"/>
  <c r="Q69" i="2"/>
  <c r="R69" i="2"/>
  <c r="S69" i="2"/>
  <c r="T69" i="2"/>
  <c r="M70" i="2"/>
  <c r="N70" i="2"/>
  <c r="O70" i="2"/>
  <c r="P70" i="2"/>
  <c r="R70" i="2"/>
  <c r="S70" i="2"/>
  <c r="T70" i="2"/>
  <c r="U70" i="2"/>
  <c r="M71" i="2"/>
  <c r="N71" i="2"/>
  <c r="O71" i="2"/>
  <c r="P71" i="2"/>
  <c r="Q71" i="2"/>
  <c r="R71" i="2"/>
  <c r="S71" i="2"/>
  <c r="T71" i="2"/>
  <c r="U71" i="2"/>
  <c r="M72" i="2"/>
  <c r="N72" i="2"/>
  <c r="O72" i="2"/>
  <c r="P72" i="2"/>
  <c r="Q72" i="2"/>
  <c r="R72" i="2"/>
  <c r="S72" i="2"/>
  <c r="T72" i="2"/>
  <c r="U72" i="2"/>
  <c r="M73" i="2"/>
  <c r="N73" i="2"/>
  <c r="O73" i="2"/>
  <c r="P73" i="2"/>
  <c r="Q73" i="2"/>
  <c r="R73" i="2"/>
  <c r="S73" i="2"/>
  <c r="T73" i="2"/>
  <c r="U73" i="2"/>
  <c r="M74" i="2"/>
  <c r="N74" i="2"/>
  <c r="O74" i="2"/>
  <c r="P74" i="2"/>
  <c r="Q74" i="2"/>
  <c r="R74" i="2"/>
  <c r="S74" i="2"/>
  <c r="T74" i="2"/>
  <c r="M75" i="2"/>
  <c r="N75" i="2"/>
  <c r="O75" i="2"/>
  <c r="P75" i="2"/>
  <c r="R75" i="2"/>
  <c r="S75" i="2"/>
  <c r="T75" i="2"/>
  <c r="U75" i="2"/>
  <c r="M76" i="2"/>
  <c r="N76" i="2"/>
  <c r="O76" i="2"/>
  <c r="P76" i="2"/>
  <c r="Q76" i="2"/>
  <c r="R76" i="2"/>
  <c r="S76" i="2"/>
  <c r="T76" i="2"/>
  <c r="U76" i="2"/>
  <c r="M77" i="2"/>
  <c r="N77" i="2"/>
  <c r="O77" i="2"/>
  <c r="P77" i="2"/>
  <c r="Q77" i="2"/>
  <c r="R77" i="2"/>
  <c r="S77" i="2"/>
  <c r="T77" i="2"/>
  <c r="U77" i="2"/>
  <c r="M78" i="2"/>
  <c r="N78" i="2"/>
  <c r="O78" i="2"/>
  <c r="P78" i="2"/>
  <c r="Q78" i="2"/>
  <c r="R78" i="2"/>
  <c r="S78" i="2"/>
  <c r="T78" i="2"/>
  <c r="U78" i="2"/>
  <c r="M79" i="2"/>
  <c r="O79" i="2"/>
  <c r="P79" i="2"/>
  <c r="Q79" i="2"/>
  <c r="R79" i="2"/>
  <c r="S79" i="2"/>
  <c r="T79" i="2"/>
  <c r="U79" i="2"/>
  <c r="M80" i="2"/>
  <c r="N80" i="2"/>
  <c r="O80" i="2"/>
  <c r="P80" i="2"/>
  <c r="Q80" i="2"/>
  <c r="R80" i="2"/>
  <c r="S80" i="2"/>
  <c r="T80" i="2"/>
  <c r="U80" i="2"/>
  <c r="M81" i="2"/>
  <c r="N81" i="2"/>
  <c r="O81" i="2"/>
  <c r="P81" i="2"/>
  <c r="Q81" i="2"/>
  <c r="R81" i="2"/>
  <c r="S81" i="2"/>
  <c r="T81" i="2"/>
  <c r="U81" i="2"/>
  <c r="M82" i="2"/>
  <c r="N82" i="2"/>
  <c r="P82" i="2"/>
  <c r="Q82" i="2"/>
  <c r="R82" i="2"/>
  <c r="S82" i="2"/>
  <c r="T82" i="2"/>
  <c r="U82" i="2"/>
  <c r="M83" i="2"/>
  <c r="N83" i="2"/>
  <c r="P83" i="2"/>
  <c r="Q83" i="2"/>
  <c r="R83" i="2"/>
  <c r="S83" i="2"/>
  <c r="T83" i="2"/>
  <c r="U83" i="2"/>
  <c r="M84" i="2"/>
  <c r="N84" i="2"/>
  <c r="O84" i="2"/>
  <c r="P84" i="2"/>
  <c r="Q84" i="2"/>
  <c r="R84" i="2"/>
  <c r="T84" i="2"/>
  <c r="U84" i="2"/>
  <c r="M85" i="2"/>
  <c r="N85" i="2"/>
  <c r="O85" i="2"/>
  <c r="P85" i="2"/>
  <c r="Q85" i="2"/>
  <c r="R85" i="2"/>
  <c r="T85" i="2"/>
  <c r="U85" i="2"/>
  <c r="N86" i="2"/>
  <c r="O86" i="2"/>
  <c r="P86" i="2"/>
  <c r="Q86" i="2"/>
  <c r="R86" i="2"/>
  <c r="S86" i="2"/>
  <c r="T86" i="2"/>
  <c r="U86" i="2"/>
  <c r="M87" i="2"/>
  <c r="N87" i="2"/>
  <c r="O87" i="2"/>
  <c r="P87" i="2"/>
  <c r="Q87" i="2"/>
  <c r="R87" i="2"/>
  <c r="S87" i="2"/>
  <c r="T87" i="2"/>
  <c r="M88" i="2"/>
  <c r="N88" i="2"/>
  <c r="O88" i="2"/>
  <c r="P88" i="2"/>
  <c r="Q88" i="2"/>
  <c r="R88" i="2"/>
  <c r="S88" i="2"/>
  <c r="T88" i="2"/>
  <c r="M89" i="2"/>
  <c r="N89" i="2"/>
  <c r="O89" i="2"/>
  <c r="P89" i="2"/>
  <c r="Q89" i="2"/>
  <c r="R89" i="2"/>
  <c r="S89" i="2"/>
  <c r="T89" i="2"/>
  <c r="U89" i="2"/>
  <c r="M90" i="2"/>
  <c r="O90" i="2"/>
  <c r="P90" i="2"/>
  <c r="Q90" i="2"/>
  <c r="R90" i="2"/>
  <c r="S90" i="2"/>
  <c r="T90" i="2"/>
  <c r="U90" i="2"/>
  <c r="M91" i="2"/>
  <c r="N91" i="2"/>
  <c r="P91" i="2"/>
  <c r="Q91" i="2"/>
  <c r="R91" i="2"/>
  <c r="S91" i="2"/>
  <c r="T91" i="2"/>
  <c r="U91" i="2"/>
  <c r="M92" i="2"/>
  <c r="N92" i="2"/>
  <c r="O92" i="2"/>
  <c r="P92" i="2"/>
  <c r="Q92" i="2"/>
  <c r="R92" i="2"/>
  <c r="S92" i="2"/>
  <c r="T92" i="2"/>
  <c r="U92" i="2"/>
  <c r="M93" i="2"/>
  <c r="O93" i="2"/>
  <c r="P93" i="2"/>
  <c r="Q93" i="2"/>
  <c r="R93" i="2"/>
  <c r="S93" i="2"/>
  <c r="T93" i="2"/>
  <c r="U93" i="2"/>
  <c r="M94" i="2"/>
  <c r="N94" i="2"/>
  <c r="P94" i="2"/>
  <c r="Q94" i="2"/>
  <c r="R94" i="2"/>
  <c r="S94" i="2"/>
  <c r="T94" i="2"/>
  <c r="U94" i="2"/>
  <c r="M95" i="2"/>
  <c r="N95" i="2"/>
  <c r="O95" i="2"/>
  <c r="P95" i="2"/>
  <c r="R95" i="2"/>
  <c r="S95" i="2"/>
  <c r="T95" i="2"/>
  <c r="U95" i="2"/>
  <c r="M96" i="2"/>
  <c r="N96" i="2"/>
  <c r="O96" i="2"/>
  <c r="P96" i="2"/>
  <c r="Q96" i="2"/>
  <c r="R96" i="2"/>
  <c r="S96" i="2"/>
  <c r="T96" i="2"/>
  <c r="U96" i="2"/>
  <c r="M97" i="2"/>
  <c r="N97" i="2"/>
  <c r="O97" i="2"/>
  <c r="P97" i="2"/>
  <c r="Q97" i="2"/>
  <c r="R97" i="2"/>
  <c r="S97" i="2"/>
  <c r="T97" i="2"/>
  <c r="U97" i="2"/>
  <c r="M98" i="2"/>
  <c r="O98" i="2"/>
  <c r="P98" i="2"/>
  <c r="Q98" i="2"/>
  <c r="R98" i="2"/>
  <c r="S98" i="2"/>
  <c r="T98" i="2"/>
  <c r="U98" i="2"/>
  <c r="M99" i="2"/>
  <c r="N99" i="2"/>
  <c r="O99" i="2"/>
  <c r="P99" i="2"/>
  <c r="Q99" i="2"/>
  <c r="R99" i="2"/>
  <c r="S99" i="2"/>
  <c r="T99" i="2"/>
  <c r="M100" i="2"/>
  <c r="N100" i="2"/>
  <c r="O100" i="2"/>
  <c r="P100" i="2"/>
  <c r="Q100" i="2"/>
  <c r="R100" i="2"/>
  <c r="S100" i="2"/>
  <c r="T100" i="2"/>
  <c r="U100" i="2"/>
  <c r="M101" i="2"/>
  <c r="N101" i="2"/>
  <c r="O101" i="2"/>
  <c r="P101" i="2"/>
  <c r="Q101" i="2"/>
  <c r="R101" i="2"/>
  <c r="S101" i="2"/>
  <c r="T101" i="2"/>
  <c r="M102" i="2"/>
  <c r="N102" i="2"/>
  <c r="O102" i="2"/>
  <c r="P102" i="2"/>
  <c r="Q102" i="2"/>
  <c r="R102" i="2"/>
  <c r="S102" i="2"/>
  <c r="T102" i="2"/>
  <c r="M103" i="2"/>
  <c r="O103" i="2"/>
  <c r="P103" i="2"/>
  <c r="Q103" i="2"/>
  <c r="R103" i="2"/>
  <c r="S103" i="2"/>
  <c r="T103" i="2"/>
  <c r="U103" i="2"/>
  <c r="M104" i="2"/>
  <c r="O104" i="2"/>
  <c r="P104" i="2"/>
  <c r="Q104" i="2"/>
  <c r="R104" i="2"/>
  <c r="S104" i="2"/>
  <c r="T104" i="2"/>
  <c r="U104" i="2"/>
  <c r="M105" i="2"/>
  <c r="N105" i="2"/>
  <c r="O105" i="2"/>
  <c r="P105" i="2"/>
  <c r="Q105" i="2"/>
  <c r="R105" i="2"/>
  <c r="S105" i="2"/>
  <c r="T105" i="2"/>
  <c r="M106" i="2"/>
  <c r="N106" i="2"/>
  <c r="O106" i="2"/>
  <c r="P106" i="2"/>
  <c r="Q106" i="2"/>
  <c r="R106" i="2"/>
  <c r="S106" i="2"/>
  <c r="T106" i="2"/>
  <c r="U106" i="2"/>
  <c r="M107" i="2"/>
  <c r="N107" i="2"/>
  <c r="O107" i="2"/>
  <c r="P107" i="2"/>
  <c r="Q107" i="2"/>
  <c r="R107" i="2"/>
  <c r="S107" i="2"/>
  <c r="T107" i="2"/>
  <c r="U107" i="2"/>
  <c r="M108" i="2"/>
  <c r="N108" i="2"/>
  <c r="O108" i="2"/>
  <c r="P108" i="2"/>
  <c r="Q108" i="2"/>
  <c r="R108" i="2"/>
  <c r="S108" i="2"/>
  <c r="T108" i="2"/>
  <c r="U108" i="2"/>
  <c r="M109" i="2"/>
  <c r="N109" i="2"/>
  <c r="O109" i="2"/>
  <c r="P109" i="2"/>
  <c r="Q109" i="2"/>
  <c r="R109" i="2"/>
  <c r="S109" i="2"/>
  <c r="T109" i="2"/>
  <c r="U109" i="2"/>
  <c r="M110" i="2"/>
  <c r="N110" i="2"/>
  <c r="O110" i="2"/>
  <c r="P110" i="2"/>
  <c r="Q110" i="2"/>
  <c r="R110" i="2"/>
  <c r="S110" i="2"/>
  <c r="T110" i="2"/>
  <c r="U110" i="2"/>
  <c r="M111" i="2"/>
  <c r="N111" i="2"/>
  <c r="O111" i="2"/>
  <c r="P111" i="2"/>
  <c r="Q111" i="2"/>
  <c r="R111" i="2"/>
  <c r="S111" i="2"/>
  <c r="T111" i="2"/>
  <c r="U111" i="2"/>
  <c r="M112" i="2"/>
  <c r="N112" i="2"/>
  <c r="O112" i="2"/>
  <c r="P112" i="2"/>
  <c r="Q112" i="2"/>
  <c r="R112" i="2"/>
  <c r="S112" i="2"/>
  <c r="T112" i="2"/>
  <c r="U112" i="2"/>
  <c r="M113" i="2"/>
  <c r="N113" i="2"/>
  <c r="P113" i="2"/>
  <c r="Q113" i="2"/>
  <c r="R113" i="2"/>
  <c r="S113" i="2"/>
  <c r="T113" i="2"/>
  <c r="U113" i="2"/>
  <c r="M114" i="2"/>
  <c r="N114" i="2"/>
  <c r="O114" i="2"/>
  <c r="P114" i="2"/>
  <c r="Q114" i="2"/>
  <c r="R114" i="2"/>
  <c r="S114" i="2"/>
  <c r="T114" i="2"/>
  <c r="U114" i="2"/>
  <c r="M115" i="2"/>
  <c r="O115" i="2"/>
  <c r="P115" i="2"/>
  <c r="Q115" i="2"/>
  <c r="R115" i="2"/>
  <c r="S115" i="2"/>
  <c r="T115" i="2"/>
  <c r="U115" i="2"/>
  <c r="M116" i="2"/>
  <c r="N116" i="2"/>
  <c r="O116" i="2"/>
  <c r="P116" i="2"/>
  <c r="Q116" i="2"/>
  <c r="R116" i="2"/>
  <c r="S116" i="2"/>
  <c r="T116" i="2"/>
  <c r="U116" i="2"/>
  <c r="M117" i="2"/>
  <c r="N117" i="2"/>
  <c r="O117" i="2"/>
  <c r="P117" i="2"/>
  <c r="Q117" i="2"/>
  <c r="R117" i="2"/>
  <c r="S117" i="2"/>
  <c r="T117" i="2"/>
  <c r="U117" i="2"/>
  <c r="M118" i="2"/>
  <c r="N118" i="2"/>
  <c r="O118" i="2"/>
  <c r="P118" i="2"/>
  <c r="Q118" i="2"/>
  <c r="R118" i="2"/>
  <c r="S118" i="2"/>
  <c r="T118" i="2"/>
  <c r="U118" i="2"/>
  <c r="M119" i="2"/>
  <c r="N119" i="2"/>
  <c r="O119" i="2"/>
  <c r="P119" i="2"/>
  <c r="Q119" i="2"/>
  <c r="R119" i="2"/>
  <c r="S119" i="2"/>
  <c r="T119" i="2"/>
  <c r="U119" i="2"/>
  <c r="M120" i="2"/>
  <c r="N120" i="2"/>
  <c r="O120" i="2"/>
  <c r="P120" i="2"/>
  <c r="Q120" i="2"/>
  <c r="R120" i="2"/>
  <c r="S120" i="2"/>
  <c r="T120" i="2"/>
  <c r="U120" i="2"/>
  <c r="M121" i="2"/>
  <c r="N121" i="2"/>
  <c r="P121" i="2"/>
  <c r="Q121" i="2"/>
  <c r="R121" i="2"/>
  <c r="S121" i="2"/>
  <c r="T121" i="2"/>
  <c r="U121" i="2"/>
  <c r="M122" i="2"/>
  <c r="N122" i="2"/>
  <c r="O122" i="2"/>
  <c r="P122" i="2"/>
  <c r="R122" i="2"/>
  <c r="S122" i="2"/>
  <c r="T122" i="2"/>
  <c r="U122" i="2"/>
  <c r="M123" i="2"/>
  <c r="N123" i="2"/>
  <c r="O123" i="2"/>
  <c r="P123" i="2"/>
  <c r="Q123" i="2"/>
  <c r="R123" i="2"/>
  <c r="S123" i="2"/>
  <c r="T123" i="2"/>
  <c r="U123" i="2"/>
  <c r="M124" i="2"/>
  <c r="N124" i="2"/>
  <c r="O124" i="2"/>
  <c r="P124" i="2"/>
  <c r="Q124" i="2"/>
  <c r="R124" i="2"/>
  <c r="S124" i="2"/>
  <c r="T124" i="2"/>
  <c r="U124" i="2"/>
  <c r="M125" i="2"/>
  <c r="N125" i="2"/>
  <c r="O125" i="2"/>
  <c r="P125" i="2"/>
  <c r="Q125" i="2"/>
  <c r="R125" i="2"/>
  <c r="S125" i="2"/>
  <c r="T125" i="2"/>
  <c r="U125" i="2"/>
  <c r="M126" i="2"/>
  <c r="N126" i="2"/>
  <c r="O126" i="2"/>
  <c r="P126" i="2"/>
  <c r="Q126" i="2"/>
  <c r="R126" i="2"/>
  <c r="S126" i="2"/>
  <c r="T126" i="2"/>
  <c r="U126" i="2"/>
  <c r="M127" i="2"/>
  <c r="N127" i="2"/>
  <c r="O127" i="2"/>
  <c r="P127" i="2"/>
  <c r="Q127" i="2"/>
  <c r="R127" i="2"/>
  <c r="S127" i="2"/>
  <c r="T127" i="2"/>
  <c r="U127" i="2"/>
  <c r="M128" i="2"/>
  <c r="O128" i="2"/>
  <c r="P128" i="2"/>
  <c r="Q128" i="2"/>
  <c r="R128" i="2"/>
  <c r="S128" i="2"/>
  <c r="T128" i="2"/>
  <c r="U128" i="2"/>
  <c r="M129" i="2"/>
  <c r="N129" i="2"/>
  <c r="O129" i="2"/>
  <c r="P129" i="2"/>
  <c r="Q129" i="2"/>
  <c r="R129" i="2"/>
  <c r="S129" i="2"/>
  <c r="T129" i="2"/>
  <c r="U129" i="2"/>
  <c r="M130" i="2"/>
  <c r="N130" i="2"/>
  <c r="O130" i="2"/>
  <c r="P130" i="2"/>
  <c r="Q130" i="2"/>
  <c r="R130" i="2"/>
  <c r="S130" i="2"/>
  <c r="U130" i="2"/>
  <c r="M131" i="2"/>
  <c r="N131" i="2"/>
  <c r="O131" i="2"/>
  <c r="P131" i="2"/>
  <c r="Q131" i="2"/>
  <c r="R131" i="2"/>
  <c r="T131" i="2"/>
  <c r="U131" i="2"/>
  <c r="M132" i="2"/>
  <c r="N132" i="2"/>
  <c r="O132" i="2"/>
  <c r="P132" i="2"/>
  <c r="Q132" i="2"/>
  <c r="R132" i="2"/>
  <c r="S132" i="2"/>
  <c r="T132" i="2"/>
  <c r="U132" i="2"/>
  <c r="M133" i="2"/>
  <c r="N133" i="2"/>
  <c r="O133" i="2"/>
  <c r="P133" i="2"/>
  <c r="Q133" i="2"/>
  <c r="R133" i="2"/>
  <c r="S133" i="2"/>
  <c r="T133" i="2"/>
  <c r="U133" i="2"/>
  <c r="M134" i="2"/>
  <c r="N134" i="2"/>
  <c r="O134" i="2"/>
  <c r="P134" i="2"/>
  <c r="Q134" i="2"/>
  <c r="R134" i="2"/>
  <c r="S134" i="2"/>
  <c r="T134" i="2"/>
  <c r="U134" i="2"/>
  <c r="M135" i="2"/>
  <c r="N135" i="2"/>
  <c r="O135" i="2"/>
  <c r="P135" i="2"/>
  <c r="Q135" i="2"/>
  <c r="R135" i="2"/>
  <c r="S135" i="2"/>
  <c r="U135" i="2"/>
  <c r="M136" i="2"/>
  <c r="N136" i="2"/>
  <c r="O136" i="2"/>
  <c r="P136" i="2"/>
  <c r="Q136" i="2"/>
  <c r="R136" i="2"/>
  <c r="S136" i="2"/>
  <c r="T136" i="2"/>
  <c r="M137" i="2"/>
  <c r="N137" i="2"/>
  <c r="O137" i="2"/>
  <c r="P137" i="2"/>
  <c r="Q137" i="2"/>
  <c r="R137" i="2"/>
  <c r="S137" i="2"/>
  <c r="T137" i="2"/>
  <c r="U137" i="2"/>
  <c r="M138" i="2"/>
  <c r="N138" i="2"/>
  <c r="O138" i="2"/>
  <c r="P138" i="2"/>
  <c r="Q138" i="2"/>
  <c r="R138" i="2"/>
  <c r="S138" i="2"/>
  <c r="T138" i="2"/>
  <c r="U138" i="2"/>
  <c r="M139" i="2"/>
  <c r="N139" i="2"/>
  <c r="O139" i="2"/>
  <c r="P139" i="2"/>
  <c r="Q139" i="2"/>
  <c r="R139" i="2"/>
  <c r="S139" i="2"/>
  <c r="T139" i="2"/>
  <c r="U139" i="2"/>
  <c r="M140" i="2"/>
  <c r="N140" i="2"/>
  <c r="O140" i="2"/>
  <c r="P140" i="2"/>
  <c r="Q140" i="2"/>
  <c r="R140" i="2"/>
  <c r="T140" i="2"/>
  <c r="U140" i="2"/>
  <c r="M141" i="2"/>
  <c r="N141" i="2"/>
  <c r="O141" i="2"/>
  <c r="P141" i="2"/>
  <c r="Q141" i="2"/>
  <c r="R141" i="2"/>
  <c r="T141" i="2"/>
  <c r="U141" i="2"/>
  <c r="M142" i="2"/>
  <c r="N142" i="2"/>
  <c r="O142" i="2"/>
  <c r="P142" i="2"/>
  <c r="Q142" i="2"/>
  <c r="R142" i="2"/>
  <c r="S142" i="2"/>
  <c r="T142" i="2"/>
  <c r="U142" i="2"/>
  <c r="M143" i="2"/>
  <c r="N143" i="2"/>
  <c r="O143" i="2"/>
  <c r="P143" i="2"/>
  <c r="Q143" i="2"/>
  <c r="R143" i="2"/>
  <c r="S143" i="2"/>
  <c r="T143" i="2"/>
  <c r="U143" i="2"/>
  <c r="M144" i="2"/>
  <c r="N144" i="2"/>
  <c r="O144" i="2"/>
  <c r="P144" i="2"/>
  <c r="Q144" i="2"/>
  <c r="R144" i="2"/>
  <c r="S144" i="2"/>
  <c r="U144" i="2"/>
  <c r="M145" i="2"/>
  <c r="N145" i="2"/>
  <c r="O145" i="2"/>
  <c r="P145" i="2"/>
  <c r="Q145" i="2"/>
  <c r="R145" i="2"/>
  <c r="S145" i="2"/>
  <c r="T145" i="2"/>
  <c r="U145" i="2"/>
  <c r="M146" i="2"/>
  <c r="N146" i="2"/>
  <c r="O146" i="2"/>
  <c r="P146" i="2"/>
  <c r="Q146" i="2"/>
  <c r="R146" i="2"/>
  <c r="S146" i="2"/>
  <c r="T146" i="2"/>
  <c r="U146" i="2"/>
  <c r="M147" i="2"/>
  <c r="N147" i="2"/>
  <c r="O147" i="2"/>
  <c r="P147" i="2"/>
  <c r="Q147" i="2"/>
  <c r="R147" i="2"/>
  <c r="S147" i="2"/>
  <c r="T147" i="2"/>
  <c r="U147" i="2"/>
  <c r="M148" i="2"/>
  <c r="O148" i="2"/>
  <c r="P148" i="2"/>
  <c r="Q148" i="2"/>
  <c r="R148" i="2"/>
  <c r="S148" i="2"/>
  <c r="T148" i="2"/>
  <c r="U148" i="2"/>
  <c r="M149" i="2"/>
  <c r="N149" i="2"/>
  <c r="O149" i="2"/>
  <c r="P149" i="2"/>
  <c r="Q149" i="2"/>
  <c r="R149" i="2"/>
  <c r="T149" i="2"/>
  <c r="U149" i="2"/>
  <c r="M150" i="2"/>
  <c r="N150" i="2"/>
  <c r="O150" i="2"/>
  <c r="P150" i="2"/>
  <c r="Q150" i="2"/>
  <c r="R150" i="2"/>
  <c r="S150" i="2"/>
  <c r="T150" i="2"/>
  <c r="U150" i="2"/>
  <c r="M151" i="2"/>
  <c r="N151" i="2"/>
  <c r="P151" i="2"/>
  <c r="Q151" i="2"/>
  <c r="R151" i="2"/>
  <c r="S151" i="2"/>
  <c r="T151" i="2"/>
  <c r="U151" i="2"/>
  <c r="M152" i="2"/>
  <c r="O152" i="2"/>
  <c r="P152" i="2"/>
  <c r="Q152" i="2"/>
  <c r="R152" i="2"/>
  <c r="S152" i="2"/>
  <c r="T152" i="2"/>
  <c r="U152" i="2"/>
  <c r="M153" i="2"/>
  <c r="N153" i="2"/>
  <c r="O153" i="2"/>
  <c r="P153" i="2"/>
  <c r="Q153" i="2"/>
  <c r="R153" i="2"/>
  <c r="S153" i="2"/>
  <c r="T153" i="2"/>
  <c r="U153" i="2"/>
  <c r="M154" i="2"/>
  <c r="N154" i="2"/>
  <c r="O154" i="2"/>
  <c r="P154" i="2"/>
  <c r="Q154" i="2"/>
  <c r="R154" i="2"/>
  <c r="S154" i="2"/>
  <c r="T154" i="2"/>
  <c r="U154" i="2"/>
  <c r="M155" i="2"/>
  <c r="N155" i="2"/>
  <c r="O155" i="2"/>
  <c r="P155" i="2"/>
  <c r="Q155" i="2"/>
  <c r="R155" i="2"/>
  <c r="S155" i="2"/>
  <c r="T155" i="2"/>
  <c r="U155" i="2"/>
  <c r="M156" i="2"/>
  <c r="N156" i="2"/>
  <c r="O156" i="2"/>
  <c r="P156" i="2"/>
  <c r="Q156" i="2"/>
  <c r="R156" i="2"/>
  <c r="S156" i="2"/>
  <c r="T156" i="2"/>
  <c r="U156" i="2"/>
  <c r="M157" i="2"/>
  <c r="N157" i="2"/>
  <c r="O157" i="2"/>
  <c r="P157" i="2"/>
  <c r="Q157" i="2"/>
  <c r="R157" i="2"/>
  <c r="S157" i="2"/>
  <c r="T157" i="2"/>
  <c r="U157" i="2"/>
  <c r="M158" i="2"/>
  <c r="O158" i="2"/>
  <c r="P158" i="2"/>
  <c r="Q158" i="2"/>
  <c r="R158" i="2"/>
  <c r="S158" i="2"/>
  <c r="T158" i="2"/>
  <c r="U158" i="2"/>
  <c r="M159" i="2"/>
  <c r="N159" i="2"/>
  <c r="O159" i="2"/>
  <c r="P159" i="2"/>
  <c r="Q159" i="2"/>
  <c r="R159" i="2"/>
  <c r="S159" i="2"/>
  <c r="T159" i="2"/>
  <c r="U159" i="2"/>
  <c r="M160" i="2"/>
  <c r="N160" i="2"/>
  <c r="O160" i="2"/>
  <c r="P160" i="2"/>
  <c r="Q160" i="2"/>
  <c r="R160" i="2"/>
  <c r="S160" i="2"/>
  <c r="T160" i="2"/>
  <c r="U160" i="2"/>
  <c r="M161" i="2"/>
  <c r="N161" i="2"/>
  <c r="O161" i="2"/>
  <c r="P161" i="2"/>
  <c r="Q161" i="2"/>
  <c r="R161" i="2"/>
  <c r="S161" i="2"/>
  <c r="T161" i="2"/>
  <c r="U161" i="2"/>
  <c r="M162" i="2"/>
  <c r="N162" i="2"/>
  <c r="O162" i="2"/>
  <c r="P162" i="2"/>
  <c r="Q162" i="2"/>
  <c r="R162" i="2"/>
  <c r="S162" i="2"/>
  <c r="T162" i="2"/>
  <c r="U162" i="2"/>
  <c r="M163" i="2"/>
  <c r="N163" i="2"/>
  <c r="O163" i="2"/>
  <c r="P163" i="2"/>
  <c r="Q163" i="2"/>
  <c r="R163" i="2"/>
  <c r="T163" i="2"/>
  <c r="U163" i="2"/>
  <c r="M164" i="2"/>
  <c r="N164" i="2"/>
  <c r="O164" i="2"/>
  <c r="P164" i="2"/>
  <c r="Q164" i="2"/>
  <c r="R164" i="2"/>
  <c r="T164" i="2"/>
  <c r="U164" i="2"/>
  <c r="M165" i="2"/>
  <c r="N165" i="2"/>
  <c r="O165" i="2"/>
  <c r="P165" i="2"/>
  <c r="Q165" i="2"/>
  <c r="R165" i="2"/>
  <c r="S165" i="2"/>
  <c r="T165" i="2"/>
  <c r="U165" i="2"/>
  <c r="M166" i="2"/>
  <c r="N166" i="2"/>
  <c r="O166" i="2"/>
  <c r="P166" i="2"/>
  <c r="Q166" i="2"/>
  <c r="R166" i="2"/>
  <c r="S166" i="2"/>
  <c r="T166" i="2"/>
  <c r="M167" i="2"/>
  <c r="N167" i="2"/>
  <c r="O167" i="2"/>
  <c r="P167" i="2"/>
  <c r="Q167" i="2"/>
  <c r="R167" i="2"/>
  <c r="S167" i="2"/>
  <c r="T167" i="2"/>
  <c r="U167" i="2"/>
  <c r="M168" i="2"/>
  <c r="N168" i="2"/>
  <c r="O168" i="2"/>
  <c r="P168" i="2"/>
  <c r="Q168" i="2"/>
  <c r="R168" i="2"/>
  <c r="S168" i="2"/>
  <c r="T168" i="2"/>
  <c r="U168" i="2"/>
  <c r="M169" i="2"/>
  <c r="N169" i="2"/>
  <c r="O169" i="2"/>
  <c r="P169" i="2"/>
  <c r="Q169" i="2"/>
  <c r="R169" i="2"/>
  <c r="S169" i="2"/>
  <c r="T169" i="2"/>
  <c r="U169" i="2"/>
  <c r="M170" i="2"/>
  <c r="O170" i="2"/>
  <c r="P170" i="2"/>
  <c r="Q170" i="2"/>
  <c r="R170" i="2"/>
  <c r="S170" i="2"/>
  <c r="T170" i="2"/>
  <c r="U170" i="2"/>
  <c r="M171" i="2"/>
  <c r="N171" i="2"/>
  <c r="P171" i="2"/>
  <c r="Q171" i="2"/>
  <c r="R171" i="2"/>
  <c r="S171" i="2"/>
  <c r="T171" i="2"/>
  <c r="U171" i="2"/>
  <c r="M172" i="2"/>
  <c r="N172" i="2"/>
  <c r="O172" i="2"/>
  <c r="P172" i="2"/>
  <c r="Q172" i="2"/>
  <c r="R172" i="2"/>
  <c r="S172" i="2"/>
  <c r="T172" i="2"/>
  <c r="U172" i="2"/>
  <c r="M173" i="2"/>
  <c r="N173" i="2"/>
  <c r="O173" i="2"/>
  <c r="P173" i="2"/>
  <c r="R173" i="2"/>
  <c r="S173" i="2"/>
  <c r="T173" i="2"/>
  <c r="U173" i="2"/>
  <c r="M174" i="2"/>
  <c r="N174" i="2"/>
  <c r="O174" i="2"/>
  <c r="P174" i="2"/>
  <c r="Q174" i="2"/>
  <c r="R174" i="2"/>
  <c r="S174" i="2"/>
  <c r="T174" i="2"/>
  <c r="M175" i="2"/>
  <c r="N175" i="2"/>
  <c r="O175" i="2"/>
  <c r="P175" i="2"/>
  <c r="Q175" i="2"/>
  <c r="R175" i="2"/>
  <c r="S175" i="2"/>
  <c r="T175" i="2"/>
  <c r="U175" i="2"/>
  <c r="M176" i="2"/>
  <c r="N176" i="2"/>
  <c r="O176" i="2"/>
  <c r="P176" i="2"/>
  <c r="Q176" i="2"/>
  <c r="R176" i="2"/>
  <c r="S176" i="2"/>
  <c r="T176" i="2"/>
  <c r="U176" i="2"/>
  <c r="M177" i="2"/>
  <c r="O177" i="2"/>
  <c r="P177" i="2"/>
  <c r="Q177" i="2"/>
  <c r="R177" i="2"/>
  <c r="S177" i="2"/>
  <c r="T177" i="2"/>
  <c r="U177" i="2"/>
  <c r="M178" i="2"/>
  <c r="N178" i="2"/>
  <c r="O178" i="2"/>
  <c r="P178" i="2"/>
  <c r="Q178" i="2"/>
  <c r="R178" i="2"/>
  <c r="S178" i="2"/>
  <c r="T178" i="2"/>
  <c r="U178" i="2"/>
  <c r="M179" i="2"/>
  <c r="N179" i="2"/>
  <c r="O179" i="2"/>
  <c r="P179" i="2"/>
  <c r="Q179" i="2"/>
  <c r="R179" i="2"/>
  <c r="S179" i="2"/>
  <c r="T179" i="2"/>
  <c r="U179" i="2"/>
  <c r="M180" i="2"/>
  <c r="N180" i="2"/>
  <c r="O180" i="2"/>
  <c r="P180" i="2"/>
  <c r="Q180" i="2"/>
  <c r="R180" i="2"/>
  <c r="S180" i="2"/>
  <c r="T180" i="2"/>
  <c r="U180" i="2"/>
  <c r="M181" i="2"/>
  <c r="N181" i="2"/>
  <c r="O181" i="2"/>
  <c r="P181" i="2"/>
  <c r="Q181" i="2"/>
  <c r="R181" i="2"/>
  <c r="S181" i="2"/>
  <c r="T181" i="2"/>
  <c r="M182" i="2"/>
  <c r="N182" i="2"/>
  <c r="O182" i="2"/>
  <c r="P182" i="2"/>
  <c r="Q182" i="2"/>
  <c r="R182" i="2"/>
  <c r="S182" i="2"/>
  <c r="T182" i="2"/>
  <c r="U182" i="2"/>
  <c r="M183" i="2"/>
  <c r="N183" i="2"/>
  <c r="O183" i="2"/>
  <c r="P183" i="2"/>
  <c r="Q183" i="2"/>
  <c r="R183" i="2"/>
  <c r="S183" i="2"/>
  <c r="T183" i="2"/>
  <c r="U183" i="2"/>
  <c r="M184" i="2"/>
  <c r="N184" i="2"/>
  <c r="O184" i="2"/>
  <c r="P184" i="2"/>
  <c r="Q184" i="2"/>
  <c r="R184" i="2"/>
  <c r="S184" i="2"/>
  <c r="T184" i="2"/>
  <c r="M185" i="2"/>
  <c r="N185" i="2"/>
  <c r="O185" i="2"/>
  <c r="P185" i="2"/>
  <c r="Q185" i="2"/>
  <c r="R185" i="2"/>
  <c r="T185" i="2"/>
  <c r="U185" i="2"/>
  <c r="M186" i="2"/>
  <c r="N186" i="2"/>
  <c r="O186" i="2"/>
  <c r="P186" i="2"/>
  <c r="Q186" i="2"/>
  <c r="R186" i="2"/>
  <c r="S186" i="2"/>
  <c r="T186" i="2"/>
  <c r="U186" i="2"/>
  <c r="M187" i="2"/>
  <c r="N187" i="2"/>
  <c r="O187" i="2"/>
  <c r="P187" i="2"/>
  <c r="Q187" i="2"/>
  <c r="R187" i="2"/>
  <c r="S187" i="2"/>
  <c r="T187" i="2"/>
  <c r="U187" i="2"/>
  <c r="M188" i="2"/>
  <c r="N188" i="2"/>
  <c r="O188" i="2"/>
  <c r="P188" i="2"/>
  <c r="Q188" i="2"/>
  <c r="R188" i="2"/>
  <c r="S188" i="2"/>
  <c r="T188" i="2"/>
  <c r="U188" i="2"/>
  <c r="M189" i="2"/>
  <c r="N189" i="2"/>
  <c r="O189" i="2"/>
  <c r="P189" i="2"/>
  <c r="Q189" i="2"/>
  <c r="R189" i="2"/>
  <c r="S189" i="2"/>
  <c r="T189" i="2"/>
  <c r="U189" i="2"/>
  <c r="M190" i="2"/>
  <c r="O190" i="2"/>
  <c r="P190" i="2"/>
  <c r="Q190" i="2"/>
  <c r="R190" i="2"/>
  <c r="S190" i="2"/>
  <c r="T190" i="2"/>
  <c r="U190" i="2"/>
  <c r="M191" i="2"/>
  <c r="O191" i="2"/>
  <c r="P191" i="2"/>
  <c r="Q191" i="2"/>
  <c r="R191" i="2"/>
  <c r="S191" i="2"/>
  <c r="T191" i="2"/>
  <c r="U191" i="2"/>
  <c r="M192" i="2"/>
  <c r="N192" i="2"/>
  <c r="O192" i="2"/>
  <c r="P192" i="2"/>
  <c r="Q192" i="2"/>
  <c r="R192" i="2"/>
  <c r="S192" i="2"/>
  <c r="T192" i="2"/>
  <c r="U192" i="2"/>
  <c r="M193" i="2"/>
  <c r="N193" i="2"/>
  <c r="O193" i="2"/>
  <c r="P193" i="2"/>
  <c r="Q193" i="2"/>
  <c r="R193" i="2"/>
  <c r="S193" i="2"/>
  <c r="T193" i="2"/>
  <c r="U193" i="2"/>
  <c r="M194" i="2"/>
  <c r="N194" i="2"/>
  <c r="O194" i="2"/>
  <c r="P194" i="2"/>
  <c r="Q194" i="2"/>
  <c r="R194" i="2"/>
  <c r="S194" i="2"/>
  <c r="T194" i="2"/>
  <c r="U194" i="2"/>
  <c r="N195" i="2"/>
  <c r="O195" i="2"/>
  <c r="P195" i="2"/>
  <c r="Q195" i="2"/>
  <c r="R195" i="2"/>
  <c r="S195" i="2"/>
  <c r="T195" i="2"/>
  <c r="U195" i="2"/>
  <c r="M196" i="2"/>
  <c r="N196" i="2"/>
  <c r="O196" i="2"/>
  <c r="P196" i="2"/>
  <c r="Q196" i="2"/>
  <c r="R196" i="2"/>
  <c r="T196" i="2"/>
  <c r="U196" i="2"/>
  <c r="M197" i="2"/>
  <c r="N197" i="2"/>
  <c r="O197" i="2"/>
  <c r="P197" i="2"/>
  <c r="Q197" i="2"/>
  <c r="R197" i="2"/>
  <c r="S197" i="2"/>
  <c r="T197" i="2"/>
  <c r="U197" i="2"/>
  <c r="M198" i="2"/>
  <c r="N198" i="2"/>
  <c r="O198" i="2"/>
  <c r="P198" i="2"/>
  <c r="Q198" i="2"/>
  <c r="S198" i="2"/>
  <c r="T198" i="2"/>
  <c r="U198" i="2"/>
  <c r="M199" i="2"/>
  <c r="N199" i="2"/>
  <c r="O199" i="2"/>
  <c r="P199" i="2"/>
  <c r="Q199" i="2"/>
  <c r="R199" i="2"/>
  <c r="T199" i="2"/>
  <c r="U199" i="2"/>
  <c r="M200" i="2"/>
  <c r="N200" i="2"/>
  <c r="O200" i="2"/>
  <c r="P200" i="2"/>
  <c r="R200" i="2"/>
  <c r="S200" i="2"/>
  <c r="T200" i="2"/>
  <c r="U200" i="2"/>
  <c r="M201" i="2"/>
  <c r="N201" i="2"/>
  <c r="O201" i="2"/>
  <c r="P201" i="2"/>
  <c r="Q201" i="2"/>
  <c r="R201" i="2"/>
  <c r="S201" i="2"/>
  <c r="T201" i="2"/>
  <c r="U201" i="2"/>
  <c r="M202" i="2"/>
  <c r="N202" i="2"/>
  <c r="O202" i="2"/>
  <c r="P202" i="2"/>
  <c r="Q202" i="2"/>
  <c r="R202" i="2"/>
  <c r="T202" i="2"/>
  <c r="U202" i="2"/>
  <c r="M203" i="2"/>
  <c r="O203" i="2"/>
  <c r="P203" i="2"/>
  <c r="Q203" i="2"/>
  <c r="R203" i="2"/>
  <c r="S203" i="2"/>
  <c r="T203" i="2"/>
  <c r="U203" i="2"/>
  <c r="M204" i="2"/>
  <c r="N204" i="2"/>
  <c r="O204" i="2"/>
  <c r="P204" i="2"/>
  <c r="Q204" i="2"/>
  <c r="R204" i="2"/>
  <c r="S204" i="2"/>
  <c r="T204" i="2"/>
  <c r="U204" i="2"/>
  <c r="M205" i="2"/>
  <c r="N205" i="2"/>
  <c r="O205" i="2"/>
  <c r="P205" i="2"/>
  <c r="Q205" i="2"/>
  <c r="R205" i="2"/>
  <c r="S205" i="2"/>
  <c r="T205" i="2"/>
  <c r="U205" i="2"/>
  <c r="M206" i="2"/>
  <c r="N206" i="2"/>
  <c r="O206" i="2"/>
  <c r="P206" i="2"/>
  <c r="Q206" i="2"/>
  <c r="R206" i="2"/>
  <c r="S206" i="2"/>
  <c r="T206" i="2"/>
  <c r="U206" i="2"/>
  <c r="M207" i="2"/>
  <c r="N207" i="2"/>
  <c r="O207" i="2"/>
  <c r="P207" i="2"/>
  <c r="Q207" i="2"/>
  <c r="R207" i="2"/>
  <c r="T207" i="2"/>
  <c r="U207" i="2"/>
  <c r="M208" i="2"/>
  <c r="O208" i="2"/>
  <c r="P208" i="2"/>
  <c r="Q208" i="2"/>
  <c r="R208" i="2"/>
  <c r="S208" i="2"/>
  <c r="T208" i="2"/>
  <c r="U208" i="2"/>
  <c r="M209" i="2"/>
  <c r="N209" i="2"/>
  <c r="O209" i="2"/>
  <c r="P209" i="2"/>
  <c r="Q209" i="2"/>
  <c r="R209" i="2"/>
  <c r="S209" i="2"/>
  <c r="T209" i="2"/>
  <c r="U209" i="2"/>
  <c r="M210" i="2"/>
  <c r="N210" i="2"/>
  <c r="O210" i="2"/>
  <c r="P210" i="2"/>
  <c r="Q210" i="2"/>
  <c r="R210" i="2"/>
  <c r="S210" i="2"/>
  <c r="T210" i="2"/>
  <c r="M211" i="2"/>
  <c r="N211" i="2"/>
  <c r="O211" i="2"/>
  <c r="P211" i="2"/>
  <c r="Q211" i="2"/>
  <c r="R211" i="2"/>
  <c r="S211" i="2"/>
  <c r="T211" i="2"/>
  <c r="U211" i="2"/>
  <c r="M212" i="2"/>
  <c r="N212" i="2"/>
  <c r="O212" i="2"/>
  <c r="P212" i="2"/>
  <c r="Q212" i="2"/>
  <c r="R212" i="2"/>
  <c r="S212" i="2"/>
  <c r="T212" i="2"/>
  <c r="U212" i="2"/>
  <c r="M213" i="2"/>
  <c r="N213" i="2"/>
  <c r="O213" i="2"/>
  <c r="P213" i="2"/>
  <c r="Q213" i="2"/>
  <c r="R213" i="2"/>
  <c r="S213" i="2"/>
  <c r="T213" i="2"/>
  <c r="M214" i="2"/>
  <c r="N214" i="2"/>
  <c r="O214" i="2"/>
  <c r="P214" i="2"/>
  <c r="Q214" i="2"/>
  <c r="R214" i="2"/>
  <c r="S214" i="2"/>
  <c r="T214" i="2"/>
  <c r="U214" i="2"/>
  <c r="M215" i="2"/>
  <c r="N215" i="2"/>
  <c r="O215" i="2"/>
  <c r="P215" i="2"/>
  <c r="Q215" i="2"/>
  <c r="R215" i="2"/>
  <c r="S215" i="2"/>
  <c r="T215" i="2"/>
  <c r="U215" i="2"/>
  <c r="M216" i="2"/>
  <c r="O216" i="2"/>
  <c r="P216" i="2"/>
  <c r="Q216" i="2"/>
  <c r="R216" i="2"/>
  <c r="S216" i="2"/>
  <c r="T216" i="2"/>
  <c r="U216" i="2"/>
  <c r="M217" i="2"/>
  <c r="N217" i="2"/>
  <c r="O217" i="2"/>
  <c r="P217" i="2"/>
  <c r="Q217" i="2"/>
  <c r="R217" i="2"/>
  <c r="S217" i="2"/>
  <c r="T217" i="2"/>
  <c r="U217" i="2"/>
  <c r="M218" i="2"/>
  <c r="N218" i="2"/>
  <c r="P218" i="2"/>
  <c r="Q218" i="2"/>
  <c r="R218" i="2"/>
  <c r="S218" i="2"/>
  <c r="T218" i="2"/>
  <c r="U218" i="2"/>
  <c r="M219" i="2"/>
  <c r="N219" i="2"/>
  <c r="O219" i="2"/>
  <c r="P219" i="2"/>
  <c r="Q219" i="2"/>
  <c r="R219" i="2"/>
  <c r="S219" i="2"/>
  <c r="T219" i="2"/>
  <c r="U219" i="2"/>
  <c r="M220" i="2"/>
  <c r="N220" i="2"/>
  <c r="O220" i="2"/>
  <c r="P220" i="2"/>
  <c r="Q220" i="2"/>
  <c r="R220" i="2"/>
  <c r="S220" i="2"/>
  <c r="U220" i="2"/>
  <c r="M221" i="2"/>
  <c r="N221" i="2"/>
  <c r="O221" i="2"/>
  <c r="P221" i="2"/>
  <c r="Q221" i="2"/>
  <c r="R221" i="2"/>
  <c r="S221" i="2"/>
  <c r="T221" i="2"/>
  <c r="U221" i="2"/>
  <c r="M222" i="2"/>
  <c r="N222" i="2"/>
  <c r="O222" i="2"/>
  <c r="P222" i="2"/>
  <c r="Q222" i="2"/>
  <c r="R222" i="2"/>
  <c r="S222" i="2"/>
  <c r="T222" i="2"/>
  <c r="U222" i="2"/>
  <c r="M223" i="2"/>
  <c r="N223" i="2"/>
  <c r="O223" i="2"/>
  <c r="P223" i="2"/>
  <c r="Q223" i="2"/>
  <c r="R223" i="2"/>
  <c r="S223" i="2"/>
  <c r="T223" i="2"/>
  <c r="U223" i="2"/>
  <c r="M224" i="2"/>
  <c r="N224" i="2"/>
  <c r="O224" i="2"/>
  <c r="P224" i="2"/>
  <c r="Q224" i="2"/>
  <c r="R224" i="2"/>
  <c r="S224" i="2"/>
  <c r="T224" i="2"/>
  <c r="U224" i="2"/>
  <c r="M225" i="2"/>
  <c r="N225" i="2"/>
  <c r="O225" i="2"/>
  <c r="P225" i="2"/>
  <c r="Q225" i="2"/>
  <c r="R225" i="2"/>
  <c r="S225" i="2"/>
  <c r="T225" i="2"/>
  <c r="U225" i="2"/>
  <c r="M226" i="2"/>
  <c r="N226" i="2"/>
  <c r="O226" i="2"/>
  <c r="P226" i="2"/>
  <c r="Q226" i="2"/>
  <c r="R226" i="2"/>
  <c r="S226" i="2"/>
  <c r="T226" i="2"/>
  <c r="U226" i="2"/>
  <c r="M227" i="2"/>
  <c r="N227" i="2"/>
  <c r="O227" i="2"/>
  <c r="P227" i="2"/>
  <c r="Q227" i="2"/>
  <c r="R227" i="2"/>
  <c r="S227" i="2"/>
  <c r="T227" i="2"/>
  <c r="U227" i="2"/>
  <c r="N228" i="2"/>
  <c r="O228" i="2"/>
  <c r="P228" i="2"/>
  <c r="Q228" i="2"/>
  <c r="R228" i="2"/>
  <c r="S228" i="2"/>
  <c r="T228" i="2"/>
  <c r="U228" i="2"/>
  <c r="M229" i="2"/>
  <c r="N229" i="2"/>
  <c r="O229" i="2"/>
  <c r="Q229" i="2"/>
  <c r="R229" i="2"/>
  <c r="S229" i="2"/>
  <c r="T229" i="2"/>
  <c r="U229" i="2"/>
  <c r="M230" i="2"/>
  <c r="N230" i="2"/>
  <c r="O230" i="2"/>
  <c r="P230" i="2"/>
  <c r="R230" i="2"/>
  <c r="S230" i="2"/>
  <c r="T230" i="2"/>
  <c r="U230" i="2"/>
  <c r="M231" i="2"/>
  <c r="N231" i="2"/>
  <c r="O231" i="2"/>
  <c r="P231" i="2"/>
  <c r="Q231" i="2"/>
  <c r="R231" i="2"/>
  <c r="S231" i="2"/>
  <c r="U231" i="2"/>
  <c r="M232" i="2"/>
  <c r="N232" i="2"/>
  <c r="O232" i="2"/>
  <c r="P232" i="2"/>
  <c r="Q232" i="2"/>
  <c r="R232" i="2"/>
  <c r="S232" i="2"/>
  <c r="T232" i="2"/>
  <c r="U232" i="2"/>
  <c r="M233" i="2"/>
  <c r="N233" i="2"/>
  <c r="O233" i="2"/>
  <c r="Q233" i="2"/>
  <c r="R233" i="2"/>
  <c r="S233" i="2"/>
  <c r="T233" i="2"/>
  <c r="U233" i="2"/>
  <c r="M234" i="2"/>
  <c r="N234" i="2"/>
  <c r="O234" i="2"/>
  <c r="P234" i="2"/>
  <c r="Q234" i="2"/>
  <c r="R234" i="2"/>
  <c r="S234" i="2"/>
  <c r="T234" i="2"/>
  <c r="M235" i="2"/>
  <c r="N235" i="2"/>
  <c r="O235" i="2"/>
  <c r="P235" i="2"/>
  <c r="Q235" i="2"/>
  <c r="R235" i="2"/>
  <c r="S235" i="2"/>
  <c r="T235" i="2"/>
  <c r="U235" i="2"/>
  <c r="M236" i="2"/>
  <c r="N236" i="2"/>
  <c r="O236" i="2"/>
  <c r="P236" i="2"/>
  <c r="Q236" i="2"/>
  <c r="R236" i="2"/>
  <c r="S236" i="2"/>
  <c r="U236" i="2"/>
  <c r="M237" i="2"/>
  <c r="N237" i="2"/>
  <c r="O237" i="2"/>
  <c r="P237" i="2"/>
  <c r="Q237" i="2"/>
  <c r="R237" i="2"/>
  <c r="S237" i="2"/>
  <c r="T237" i="2"/>
  <c r="U237" i="2"/>
  <c r="M238" i="2"/>
  <c r="O238" i="2"/>
  <c r="P238" i="2"/>
  <c r="Q238" i="2"/>
  <c r="R238" i="2"/>
  <c r="S238" i="2"/>
  <c r="T238" i="2"/>
  <c r="U238" i="2"/>
  <c r="M239" i="2"/>
  <c r="O239" i="2"/>
  <c r="P239" i="2"/>
  <c r="Q239" i="2"/>
  <c r="R239" i="2"/>
  <c r="S239" i="2"/>
  <c r="T239" i="2"/>
  <c r="U239" i="2"/>
  <c r="M240" i="2"/>
  <c r="N240" i="2"/>
  <c r="O240" i="2"/>
  <c r="P240" i="2"/>
  <c r="Q240" i="2"/>
  <c r="R240" i="2"/>
  <c r="T240" i="2"/>
  <c r="U240" i="2"/>
  <c r="M241" i="2"/>
  <c r="N241" i="2"/>
  <c r="O241" i="2"/>
  <c r="P241" i="2"/>
  <c r="Q241" i="2"/>
  <c r="R241" i="2"/>
  <c r="S241" i="2"/>
  <c r="T241" i="2"/>
  <c r="U241" i="2"/>
  <c r="M242" i="2"/>
  <c r="N242" i="2"/>
  <c r="O242" i="2"/>
  <c r="P242" i="2"/>
  <c r="Q242" i="2"/>
  <c r="R242" i="2"/>
  <c r="S242" i="2"/>
  <c r="T242" i="2"/>
  <c r="U242" i="2"/>
  <c r="M243" i="2"/>
  <c r="N243" i="2"/>
  <c r="O243" i="2"/>
  <c r="P243" i="2"/>
  <c r="Q243" i="2"/>
  <c r="R243" i="2"/>
  <c r="S243" i="2"/>
  <c r="T243" i="2"/>
  <c r="U243" i="2"/>
  <c r="M244" i="2"/>
  <c r="N244" i="2"/>
  <c r="O244" i="2"/>
  <c r="P244" i="2"/>
  <c r="Q244" i="2"/>
  <c r="R244" i="2"/>
  <c r="S244" i="2"/>
  <c r="T244" i="2"/>
  <c r="U244" i="2"/>
  <c r="M245" i="2"/>
  <c r="N245" i="2"/>
  <c r="O245" i="2"/>
  <c r="P245" i="2"/>
  <c r="Q245" i="2"/>
  <c r="R245" i="2"/>
  <c r="S245" i="2"/>
  <c r="T245" i="2"/>
  <c r="U245" i="2"/>
  <c r="M246" i="2"/>
  <c r="N246" i="2"/>
  <c r="O246" i="2"/>
  <c r="P246" i="2"/>
  <c r="Q246" i="2"/>
  <c r="R246" i="2"/>
  <c r="S246" i="2"/>
  <c r="T246" i="2"/>
  <c r="U246" i="2"/>
  <c r="M247" i="2"/>
  <c r="N247" i="2"/>
  <c r="O247" i="2"/>
  <c r="P247" i="2"/>
  <c r="Q247" i="2"/>
  <c r="R247" i="2"/>
  <c r="S247" i="2"/>
  <c r="T247" i="2"/>
  <c r="U247" i="2"/>
  <c r="M248" i="2"/>
  <c r="N248" i="2"/>
  <c r="O248" i="2"/>
  <c r="P248" i="2"/>
  <c r="Q248" i="2"/>
  <c r="R248" i="2"/>
  <c r="S248" i="2"/>
  <c r="T248" i="2"/>
  <c r="U248" i="2"/>
  <c r="N249" i="2"/>
  <c r="O249" i="2"/>
  <c r="P249" i="2"/>
  <c r="Q249" i="2"/>
  <c r="R249" i="2"/>
  <c r="S249" i="2"/>
  <c r="T249" i="2"/>
  <c r="U249" i="2"/>
  <c r="M250" i="2"/>
  <c r="N250" i="2"/>
  <c r="O250" i="2"/>
  <c r="P250" i="2"/>
  <c r="Q250" i="2"/>
  <c r="R250" i="2"/>
  <c r="S250" i="2"/>
  <c r="T250" i="2"/>
  <c r="U250" i="2"/>
  <c r="M251" i="2"/>
  <c r="N251" i="2"/>
  <c r="O251" i="2"/>
  <c r="P251" i="2"/>
  <c r="Q251" i="2"/>
  <c r="R251" i="2"/>
  <c r="T251" i="2"/>
  <c r="U251" i="2"/>
  <c r="M252" i="2"/>
  <c r="N252" i="2"/>
  <c r="O252" i="2"/>
  <c r="P252" i="2"/>
  <c r="Q252" i="2"/>
  <c r="R252" i="2"/>
  <c r="T252" i="2"/>
  <c r="U252" i="2"/>
  <c r="N253" i="2"/>
  <c r="O253" i="2"/>
  <c r="P253" i="2"/>
  <c r="Q253" i="2"/>
  <c r="R253" i="2"/>
  <c r="S253" i="2"/>
  <c r="T253" i="2"/>
  <c r="U253" i="2"/>
  <c r="M254" i="2"/>
  <c r="N254" i="2"/>
  <c r="O254" i="2"/>
  <c r="P254" i="2"/>
  <c r="Q254" i="2"/>
  <c r="R254" i="2"/>
  <c r="S254" i="2"/>
  <c r="T254" i="2"/>
  <c r="U254" i="2"/>
  <c r="M255" i="2"/>
  <c r="N255" i="2"/>
  <c r="P255" i="2"/>
  <c r="Q255" i="2"/>
  <c r="R255" i="2"/>
  <c r="S255" i="2"/>
  <c r="T255" i="2"/>
  <c r="U255" i="2"/>
  <c r="M256" i="2"/>
  <c r="N256" i="2"/>
  <c r="P256" i="2"/>
  <c r="Q256" i="2"/>
  <c r="R256" i="2"/>
  <c r="S256" i="2"/>
  <c r="T256" i="2"/>
  <c r="U256" i="2"/>
  <c r="M257" i="2"/>
  <c r="N257" i="2"/>
  <c r="O257" i="2"/>
  <c r="P257" i="2"/>
  <c r="Q257" i="2"/>
  <c r="R257" i="2"/>
  <c r="S257" i="2"/>
  <c r="T257" i="2"/>
  <c r="M258" i="2"/>
  <c r="O258" i="2"/>
  <c r="P258" i="2"/>
  <c r="Q258" i="2"/>
  <c r="R258" i="2"/>
  <c r="S258" i="2"/>
  <c r="T258" i="2"/>
  <c r="U258" i="2"/>
  <c r="M259" i="2"/>
  <c r="N259" i="2"/>
  <c r="O259" i="2"/>
  <c r="P259" i="2"/>
  <c r="Q259" i="2"/>
  <c r="R259" i="2"/>
  <c r="S259" i="2"/>
  <c r="T259" i="2"/>
  <c r="U259" i="2"/>
  <c r="M260" i="2"/>
  <c r="N260" i="2"/>
  <c r="O260" i="2"/>
  <c r="P260" i="2"/>
  <c r="Q260" i="2"/>
  <c r="R260" i="2"/>
  <c r="S260" i="2"/>
  <c r="U260" i="2"/>
  <c r="M261" i="2"/>
  <c r="N261" i="2"/>
  <c r="O261" i="2"/>
  <c r="P261" i="2"/>
  <c r="Q261" i="2"/>
  <c r="R261" i="2"/>
  <c r="S261" i="2"/>
  <c r="T261" i="2"/>
  <c r="U261" i="2"/>
  <c r="M262" i="2"/>
  <c r="N262" i="2"/>
  <c r="O262" i="2"/>
  <c r="P262" i="2"/>
  <c r="Q262" i="2"/>
  <c r="R262" i="2"/>
  <c r="S262" i="2"/>
  <c r="T262" i="2"/>
  <c r="M263" i="2"/>
  <c r="N263" i="2"/>
  <c r="O263" i="2"/>
  <c r="P263" i="2"/>
  <c r="Q263" i="2"/>
  <c r="R263" i="2"/>
  <c r="S263" i="2"/>
  <c r="T263" i="2"/>
  <c r="U263" i="2"/>
  <c r="M264" i="2"/>
  <c r="N264" i="2"/>
  <c r="O264" i="2"/>
  <c r="P264" i="2"/>
  <c r="Q264" i="2"/>
  <c r="R264" i="2"/>
  <c r="S264" i="2"/>
  <c r="U264" i="2"/>
  <c r="M265" i="2"/>
  <c r="N265" i="2"/>
  <c r="O265" i="2"/>
  <c r="P265" i="2"/>
  <c r="Q265" i="2"/>
  <c r="R265" i="2"/>
  <c r="S265" i="2"/>
  <c r="T265" i="2"/>
  <c r="U265" i="2"/>
  <c r="M266" i="2"/>
  <c r="N266" i="2"/>
  <c r="O266" i="2"/>
  <c r="P266" i="2"/>
  <c r="Q266" i="2"/>
  <c r="R266" i="2"/>
  <c r="S266" i="2"/>
  <c r="T266" i="2"/>
  <c r="U266" i="2"/>
  <c r="M267" i="2"/>
  <c r="N267" i="2"/>
  <c r="O267" i="2"/>
  <c r="P267" i="2"/>
  <c r="Q267" i="2"/>
  <c r="R267" i="2"/>
  <c r="S267" i="2"/>
  <c r="T267" i="2"/>
  <c r="U267" i="2"/>
  <c r="M268" i="2"/>
  <c r="N268" i="2"/>
  <c r="O268" i="2"/>
  <c r="P268" i="2"/>
  <c r="Q268" i="2"/>
  <c r="R268" i="2"/>
  <c r="S268" i="2"/>
  <c r="U268" i="2"/>
  <c r="N269" i="2"/>
  <c r="O269" i="2"/>
  <c r="P269" i="2"/>
  <c r="Q269" i="2"/>
  <c r="R269" i="2"/>
  <c r="S269" i="2"/>
  <c r="T269" i="2"/>
  <c r="U269" i="2"/>
  <c r="M270" i="2"/>
  <c r="N270" i="2"/>
  <c r="O270" i="2"/>
  <c r="P270" i="2"/>
  <c r="Q270" i="2"/>
  <c r="R270" i="2"/>
  <c r="S270" i="2"/>
  <c r="T270" i="2"/>
  <c r="U270" i="2"/>
  <c r="M271" i="2"/>
  <c r="O271" i="2"/>
  <c r="P271" i="2"/>
  <c r="Q271" i="2"/>
  <c r="R271" i="2"/>
  <c r="S271" i="2"/>
  <c r="T271" i="2"/>
  <c r="U271" i="2"/>
  <c r="M272" i="2"/>
  <c r="N272" i="2"/>
  <c r="O272" i="2"/>
  <c r="P272" i="2"/>
  <c r="Q272" i="2"/>
  <c r="R272" i="2"/>
  <c r="T272" i="2"/>
  <c r="U272" i="2"/>
  <c r="M273" i="2"/>
  <c r="N273" i="2"/>
  <c r="O273" i="2"/>
  <c r="P273" i="2"/>
  <c r="Q273" i="2"/>
  <c r="R273" i="2"/>
  <c r="S273" i="2"/>
  <c r="T273" i="2"/>
  <c r="U273" i="2"/>
  <c r="M274" i="2"/>
  <c r="N274" i="2"/>
  <c r="O274" i="2"/>
  <c r="P274" i="2"/>
  <c r="Q274" i="2"/>
  <c r="R274" i="2"/>
  <c r="S274" i="2"/>
  <c r="T274" i="2"/>
  <c r="M275" i="2"/>
  <c r="N275" i="2"/>
  <c r="O275" i="2"/>
  <c r="P275" i="2"/>
  <c r="Q275" i="2"/>
  <c r="R275" i="2"/>
  <c r="S275" i="2"/>
  <c r="T275" i="2"/>
  <c r="U275" i="2"/>
  <c r="M276" i="2"/>
  <c r="O276" i="2"/>
  <c r="P276" i="2"/>
  <c r="Q276" i="2"/>
  <c r="R276" i="2"/>
  <c r="S276" i="2"/>
  <c r="T276" i="2"/>
  <c r="U276" i="2"/>
  <c r="M277" i="2"/>
  <c r="O277" i="2"/>
  <c r="P277" i="2"/>
  <c r="Q277" i="2"/>
  <c r="R277" i="2"/>
  <c r="S277" i="2"/>
  <c r="T277" i="2"/>
  <c r="U277" i="2"/>
  <c r="M278" i="2"/>
  <c r="N278" i="2"/>
  <c r="O278" i="2"/>
  <c r="P278" i="2"/>
  <c r="Q278" i="2"/>
  <c r="R278" i="2"/>
  <c r="S278" i="2"/>
  <c r="T278" i="2"/>
  <c r="M279" i="2"/>
  <c r="N279" i="2"/>
  <c r="O279" i="2"/>
  <c r="P279" i="2"/>
  <c r="Q279" i="2"/>
  <c r="R279" i="2"/>
  <c r="S279" i="2"/>
  <c r="T279" i="2"/>
  <c r="U279" i="2"/>
  <c r="M280" i="2"/>
  <c r="N280" i="2"/>
  <c r="O280" i="2"/>
  <c r="P280" i="2"/>
  <c r="Q280" i="2"/>
  <c r="R280" i="2"/>
  <c r="S280" i="2"/>
  <c r="T280" i="2"/>
  <c r="U280" i="2"/>
  <c r="M281" i="2"/>
  <c r="N281" i="2"/>
  <c r="O281" i="2"/>
  <c r="P281" i="2"/>
  <c r="Q281" i="2"/>
  <c r="R281" i="2"/>
  <c r="S281" i="2"/>
  <c r="T281" i="2"/>
  <c r="U281" i="2"/>
  <c r="M282" i="2"/>
  <c r="N282" i="2"/>
  <c r="O282" i="2"/>
  <c r="P282" i="2"/>
  <c r="Q282" i="2"/>
  <c r="R282" i="2"/>
  <c r="S282" i="2"/>
  <c r="U282" i="2"/>
  <c r="M283" i="2"/>
  <c r="O283" i="2"/>
  <c r="P283" i="2"/>
  <c r="Q283" i="2"/>
  <c r="R283" i="2"/>
  <c r="S283" i="2"/>
  <c r="T283" i="2"/>
  <c r="U283" i="2"/>
  <c r="M284" i="2"/>
  <c r="N284" i="2"/>
  <c r="O284" i="2"/>
  <c r="P284" i="2"/>
  <c r="Q284" i="2"/>
  <c r="R284" i="2"/>
  <c r="S284" i="2"/>
  <c r="T284" i="2"/>
  <c r="U284" i="2"/>
  <c r="M285" i="2"/>
  <c r="O285" i="2"/>
  <c r="P285" i="2"/>
  <c r="Q285" i="2"/>
  <c r="R285" i="2"/>
  <c r="S285" i="2"/>
  <c r="T285" i="2"/>
  <c r="U285" i="2"/>
  <c r="M286" i="2"/>
  <c r="N286" i="2"/>
  <c r="O286" i="2"/>
  <c r="P286" i="2"/>
  <c r="Q286" i="2"/>
  <c r="R286" i="2"/>
  <c r="S286" i="2"/>
  <c r="T286" i="2"/>
  <c r="U286" i="2"/>
  <c r="M287" i="2"/>
  <c r="N287" i="2"/>
  <c r="O287" i="2"/>
  <c r="P287" i="2"/>
  <c r="Q287" i="2"/>
  <c r="R287" i="2"/>
  <c r="S287" i="2"/>
  <c r="T287" i="2"/>
  <c r="U287" i="2"/>
  <c r="M288" i="2"/>
  <c r="N288" i="2"/>
  <c r="O288" i="2"/>
  <c r="P288" i="2"/>
  <c r="Q288" i="2"/>
  <c r="R288" i="2"/>
  <c r="S288" i="2"/>
  <c r="T288" i="2"/>
  <c r="U288" i="2"/>
  <c r="M289" i="2"/>
  <c r="N289" i="2"/>
  <c r="O289" i="2"/>
  <c r="P289" i="2"/>
  <c r="Q289" i="2"/>
  <c r="R289" i="2"/>
  <c r="S289" i="2"/>
  <c r="T289" i="2"/>
  <c r="U289" i="2"/>
  <c r="M290" i="2"/>
  <c r="O290" i="2"/>
  <c r="P290" i="2"/>
  <c r="Q290" i="2"/>
  <c r="R290" i="2"/>
  <c r="S290" i="2"/>
  <c r="T290" i="2"/>
  <c r="U290" i="2"/>
  <c r="M291" i="2"/>
  <c r="N291" i="2"/>
  <c r="O291" i="2"/>
  <c r="P291" i="2"/>
  <c r="Q291" i="2"/>
  <c r="R291" i="2"/>
  <c r="S291" i="2"/>
  <c r="T291" i="2"/>
  <c r="U291" i="2"/>
  <c r="M292" i="2"/>
  <c r="N292" i="2"/>
  <c r="O292" i="2"/>
  <c r="P292" i="2"/>
  <c r="Q292" i="2"/>
  <c r="R292" i="2"/>
  <c r="S292" i="2"/>
  <c r="T292" i="2"/>
  <c r="U292" i="2"/>
  <c r="M293" i="2"/>
  <c r="N293" i="2"/>
  <c r="O293" i="2"/>
  <c r="P293" i="2"/>
  <c r="Q293" i="2"/>
  <c r="R293" i="2"/>
  <c r="S293" i="2"/>
  <c r="T293" i="2"/>
  <c r="U293" i="2"/>
  <c r="M294" i="2"/>
  <c r="N294" i="2"/>
  <c r="O294" i="2"/>
  <c r="Q294" i="2"/>
  <c r="R294" i="2"/>
  <c r="S294" i="2"/>
  <c r="T294" i="2"/>
  <c r="U294" i="2"/>
  <c r="M295" i="2"/>
  <c r="N295" i="2"/>
  <c r="O295" i="2"/>
  <c r="P295" i="2"/>
  <c r="Q295" i="2"/>
  <c r="R295" i="2"/>
  <c r="S295" i="2"/>
  <c r="T295" i="2"/>
  <c r="U295" i="2"/>
  <c r="M296" i="2"/>
  <c r="N296" i="2"/>
  <c r="O296" i="2"/>
  <c r="P296" i="2"/>
  <c r="Q296" i="2"/>
  <c r="R296" i="2"/>
  <c r="S296" i="2"/>
  <c r="T296" i="2"/>
  <c r="U296" i="2"/>
  <c r="N297" i="2"/>
  <c r="O297" i="2"/>
  <c r="P297" i="2"/>
  <c r="Q297" i="2"/>
  <c r="R297" i="2"/>
  <c r="S297" i="2"/>
  <c r="T297" i="2"/>
  <c r="U297" i="2"/>
  <c r="M298" i="2"/>
  <c r="N298" i="2"/>
  <c r="O298" i="2"/>
  <c r="P298" i="2"/>
  <c r="Q298" i="2"/>
  <c r="R298" i="2"/>
  <c r="S298" i="2"/>
  <c r="T298" i="2"/>
  <c r="U298" i="2"/>
  <c r="M299" i="2"/>
  <c r="N299" i="2"/>
  <c r="O299" i="2"/>
  <c r="P299" i="2"/>
  <c r="Q299" i="2"/>
  <c r="R299" i="2"/>
  <c r="S299" i="2"/>
  <c r="U299" i="2"/>
  <c r="M300" i="2"/>
  <c r="N300" i="2"/>
  <c r="O300" i="2"/>
  <c r="P300" i="2"/>
  <c r="Q300" i="2"/>
  <c r="R300" i="2"/>
  <c r="S300" i="2"/>
  <c r="T300" i="2"/>
  <c r="M301" i="2"/>
  <c r="N301" i="2"/>
  <c r="O301" i="2"/>
  <c r="Q301" i="2"/>
  <c r="R301" i="2"/>
  <c r="S301" i="2"/>
  <c r="T301" i="2"/>
  <c r="U301" i="2"/>
  <c r="M302" i="2"/>
  <c r="O302" i="2"/>
  <c r="P302" i="2"/>
  <c r="Q302" i="2"/>
  <c r="R302" i="2"/>
  <c r="S302" i="2"/>
  <c r="T302" i="2"/>
  <c r="U302" i="2"/>
  <c r="M303" i="2"/>
  <c r="O303" i="2"/>
  <c r="P303" i="2"/>
  <c r="Q303" i="2"/>
  <c r="R303" i="2"/>
  <c r="S303" i="2"/>
  <c r="T303" i="2"/>
  <c r="U303" i="2"/>
  <c r="M304" i="2"/>
  <c r="N304" i="2"/>
  <c r="O304" i="2"/>
  <c r="P304" i="2"/>
  <c r="Q304" i="2"/>
  <c r="R304" i="2"/>
  <c r="S304" i="2"/>
  <c r="T304" i="2"/>
  <c r="U304" i="2"/>
  <c r="M305" i="2"/>
  <c r="N305" i="2"/>
  <c r="O305" i="2"/>
  <c r="P305" i="2"/>
  <c r="Q305" i="2"/>
  <c r="R305" i="2"/>
  <c r="S305" i="2"/>
  <c r="T305" i="2"/>
  <c r="M306" i="2"/>
  <c r="N306" i="2"/>
  <c r="O306" i="2"/>
  <c r="P306" i="2"/>
  <c r="Q306" i="2"/>
  <c r="R306" i="2"/>
  <c r="S306" i="2"/>
  <c r="T306" i="2"/>
  <c r="U306" i="2"/>
  <c r="M307" i="2"/>
  <c r="N307" i="2"/>
  <c r="O307" i="2"/>
  <c r="P307" i="2"/>
  <c r="Q307" i="2"/>
  <c r="R307" i="2"/>
  <c r="S307" i="2"/>
  <c r="T307" i="2"/>
  <c r="U307" i="2"/>
  <c r="M308" i="2"/>
  <c r="O308" i="2"/>
  <c r="P308" i="2"/>
  <c r="Q308" i="2"/>
  <c r="R308" i="2"/>
  <c r="S308" i="2"/>
  <c r="T308" i="2"/>
  <c r="U308" i="2"/>
  <c r="M309" i="2"/>
  <c r="N309" i="2"/>
  <c r="O309" i="2"/>
  <c r="P309" i="2"/>
  <c r="Q309" i="2"/>
  <c r="R309" i="2"/>
  <c r="S309" i="2"/>
  <c r="T309" i="2"/>
  <c r="U309" i="2"/>
  <c r="M310" i="2"/>
  <c r="N310" i="2"/>
  <c r="O310" i="2"/>
  <c r="P310" i="2"/>
  <c r="R310" i="2"/>
  <c r="S310" i="2"/>
  <c r="T310" i="2"/>
  <c r="U310" i="2"/>
  <c r="M311" i="2"/>
  <c r="O311" i="2"/>
  <c r="P311" i="2"/>
  <c r="Q311" i="2"/>
  <c r="R311" i="2"/>
  <c r="S311" i="2"/>
  <c r="T311" i="2"/>
  <c r="U311" i="2"/>
  <c r="M312" i="2"/>
  <c r="N312" i="2"/>
  <c r="O312" i="2"/>
  <c r="P312" i="2"/>
  <c r="Q312" i="2"/>
  <c r="R312" i="2"/>
  <c r="S312" i="2"/>
  <c r="T312" i="2"/>
  <c r="U312" i="2"/>
  <c r="M313" i="2"/>
  <c r="N313" i="2"/>
  <c r="O313" i="2"/>
  <c r="P313" i="2"/>
  <c r="Q313" i="2"/>
  <c r="R313" i="2"/>
  <c r="S313" i="2"/>
  <c r="T313" i="2"/>
  <c r="M314" i="2"/>
  <c r="N314" i="2"/>
  <c r="O314" i="2"/>
  <c r="Q314" i="2"/>
  <c r="R314" i="2"/>
  <c r="S314" i="2"/>
  <c r="T314" i="2"/>
  <c r="U314" i="2"/>
  <c r="M315" i="2"/>
  <c r="O315" i="2"/>
  <c r="P315" i="2"/>
  <c r="Q315" i="2"/>
  <c r="R315" i="2"/>
  <c r="S315" i="2"/>
  <c r="T315" i="2"/>
  <c r="U315" i="2"/>
  <c r="M316" i="2"/>
  <c r="N316" i="2"/>
  <c r="O316" i="2"/>
  <c r="P316" i="2"/>
  <c r="Q316" i="2"/>
  <c r="R316" i="2"/>
  <c r="S316" i="2"/>
  <c r="T316" i="2"/>
  <c r="U316" i="2"/>
  <c r="N317" i="2"/>
  <c r="O317" i="2"/>
  <c r="P317" i="2"/>
  <c r="Q317" i="2"/>
  <c r="R317" i="2"/>
  <c r="S317" i="2"/>
  <c r="T317" i="2"/>
  <c r="U317" i="2"/>
  <c r="M318" i="2"/>
  <c r="N318" i="2"/>
  <c r="O318" i="2"/>
  <c r="P318" i="2"/>
  <c r="Q318" i="2"/>
  <c r="R318" i="2"/>
  <c r="S318" i="2"/>
  <c r="T318" i="2"/>
  <c r="U318" i="2"/>
  <c r="N319" i="2"/>
  <c r="O319" i="2"/>
  <c r="P319" i="2"/>
  <c r="Q319" i="2"/>
  <c r="R319" i="2"/>
  <c r="S319" i="2"/>
  <c r="T319" i="2"/>
  <c r="U319" i="2"/>
  <c r="M320" i="2"/>
  <c r="N320" i="2"/>
  <c r="O320" i="2"/>
  <c r="P320" i="2"/>
  <c r="Q320" i="2"/>
  <c r="R320" i="2"/>
  <c r="T320" i="2"/>
  <c r="U320" i="2"/>
  <c r="M321" i="2"/>
  <c r="N321" i="2"/>
  <c r="O321" i="2"/>
  <c r="P321" i="2"/>
  <c r="Q321" i="2"/>
  <c r="R321" i="2"/>
  <c r="S321" i="2"/>
  <c r="T321" i="2"/>
  <c r="U321" i="2"/>
  <c r="M322" i="2"/>
  <c r="N322" i="2"/>
  <c r="O322" i="2"/>
  <c r="P322" i="2"/>
  <c r="Q322" i="2"/>
  <c r="R322" i="2"/>
  <c r="S322" i="2"/>
  <c r="T322" i="2"/>
  <c r="U322" i="2"/>
  <c r="M323" i="2"/>
  <c r="N323" i="2"/>
  <c r="O323" i="2"/>
  <c r="P323" i="2"/>
  <c r="Q323" i="2"/>
  <c r="R323" i="2"/>
  <c r="S323" i="2"/>
  <c r="T323" i="2"/>
  <c r="U323" i="2"/>
  <c r="M324" i="2"/>
  <c r="N324" i="2"/>
  <c r="O324" i="2"/>
  <c r="P324" i="2"/>
  <c r="Q324" i="2"/>
  <c r="S324" i="2"/>
  <c r="T324" i="2"/>
  <c r="U324" i="2"/>
  <c r="M325" i="2"/>
  <c r="N325" i="2"/>
  <c r="O325" i="2"/>
  <c r="P325" i="2"/>
  <c r="Q325" i="2"/>
  <c r="R325" i="2"/>
  <c r="S325" i="2"/>
  <c r="T325" i="2"/>
  <c r="U325" i="2"/>
  <c r="M326" i="2"/>
  <c r="N326" i="2"/>
  <c r="O326" i="2"/>
  <c r="P326" i="2"/>
  <c r="Q326" i="2"/>
  <c r="R326" i="2"/>
  <c r="S326" i="2"/>
  <c r="T326" i="2"/>
  <c r="U326" i="2"/>
  <c r="M327" i="2"/>
  <c r="N327" i="2"/>
  <c r="O327" i="2"/>
  <c r="P327" i="2"/>
  <c r="Q327" i="2"/>
  <c r="R327" i="2"/>
  <c r="S327" i="2"/>
  <c r="T327" i="2"/>
  <c r="U327" i="2"/>
  <c r="M328" i="2"/>
  <c r="O328" i="2"/>
  <c r="P328" i="2"/>
  <c r="Q328" i="2"/>
  <c r="R328" i="2"/>
  <c r="S328" i="2"/>
  <c r="T328" i="2"/>
  <c r="U328" i="2"/>
  <c r="M329" i="2"/>
  <c r="N329" i="2"/>
  <c r="O329" i="2"/>
  <c r="P329" i="2"/>
  <c r="Q329" i="2"/>
  <c r="R329" i="2"/>
  <c r="S329" i="2"/>
  <c r="T329" i="2"/>
  <c r="U329" i="2"/>
  <c r="M330" i="2"/>
  <c r="N330" i="2"/>
  <c r="O330" i="2"/>
  <c r="P330" i="2"/>
  <c r="Q330" i="2"/>
  <c r="R330" i="2"/>
  <c r="S330" i="2"/>
  <c r="T330" i="2"/>
  <c r="M331" i="2"/>
  <c r="N331" i="2"/>
  <c r="O331" i="2"/>
  <c r="P331" i="2"/>
  <c r="Q331" i="2"/>
  <c r="R331" i="2"/>
  <c r="S331" i="2"/>
  <c r="T331" i="2"/>
  <c r="U331" i="2"/>
  <c r="M332" i="2"/>
  <c r="N332" i="2"/>
  <c r="O332" i="2"/>
  <c r="P332" i="2"/>
  <c r="Q332" i="2"/>
  <c r="R332" i="2"/>
  <c r="S332" i="2"/>
  <c r="T332" i="2"/>
  <c r="M333" i="2"/>
  <c r="N333" i="2"/>
  <c r="O333" i="2"/>
  <c r="P333" i="2"/>
  <c r="Q333" i="2"/>
  <c r="R333" i="2"/>
  <c r="S333" i="2"/>
  <c r="T333" i="2"/>
  <c r="U333" i="2"/>
  <c r="M334" i="2"/>
  <c r="O334" i="2"/>
  <c r="P334" i="2"/>
  <c r="Q334" i="2"/>
  <c r="R334" i="2"/>
  <c r="S334" i="2"/>
  <c r="T334" i="2"/>
  <c r="U334" i="2"/>
  <c r="M335" i="2"/>
  <c r="N335" i="2"/>
  <c r="O335" i="2"/>
  <c r="P335" i="2"/>
  <c r="Q335" i="2"/>
  <c r="S335" i="2"/>
  <c r="T335" i="2"/>
  <c r="U335" i="2"/>
  <c r="M336" i="2"/>
  <c r="N336" i="2"/>
  <c r="O336" i="2"/>
  <c r="P336" i="2"/>
  <c r="Q336" i="2"/>
  <c r="R336" i="2"/>
  <c r="S336" i="2"/>
  <c r="T336" i="2"/>
  <c r="U336" i="2"/>
  <c r="M337" i="2"/>
  <c r="N337" i="2"/>
  <c r="O337" i="2"/>
  <c r="P337" i="2"/>
  <c r="Q337" i="2"/>
  <c r="R337" i="2"/>
  <c r="S337" i="2"/>
  <c r="T337" i="2"/>
  <c r="U337" i="2"/>
  <c r="M338" i="2"/>
  <c r="O338" i="2"/>
  <c r="P338" i="2"/>
  <c r="Q338" i="2"/>
  <c r="R338" i="2"/>
  <c r="S338" i="2"/>
  <c r="T338" i="2"/>
  <c r="U338" i="2"/>
  <c r="M339" i="2"/>
  <c r="N339" i="2"/>
  <c r="O339" i="2"/>
  <c r="P339" i="2"/>
  <c r="Q339" i="2"/>
  <c r="R339" i="2"/>
  <c r="S339" i="2"/>
  <c r="T339" i="2"/>
  <c r="U339" i="2"/>
  <c r="M340" i="2"/>
  <c r="N340" i="2"/>
  <c r="O340" i="2"/>
  <c r="P340" i="2"/>
  <c r="Q340" i="2"/>
  <c r="R340" i="2"/>
  <c r="S340" i="2"/>
  <c r="T340" i="2"/>
  <c r="U340" i="2"/>
  <c r="M341" i="2"/>
  <c r="N341" i="2"/>
  <c r="O341" i="2"/>
  <c r="P341" i="2"/>
  <c r="Q341" i="2"/>
  <c r="R341" i="2"/>
  <c r="T341" i="2"/>
  <c r="U341" i="2"/>
  <c r="M342" i="2"/>
  <c r="N342" i="2"/>
  <c r="O342" i="2"/>
  <c r="P342" i="2"/>
  <c r="Q342" i="2"/>
  <c r="R342" i="2"/>
  <c r="S342" i="2"/>
  <c r="T342" i="2"/>
  <c r="U342" i="2"/>
  <c r="M343" i="2"/>
  <c r="N343" i="2"/>
  <c r="O343" i="2"/>
  <c r="P343" i="2"/>
  <c r="Q343" i="2"/>
  <c r="R343" i="2"/>
  <c r="S343" i="2"/>
  <c r="T343" i="2"/>
  <c r="U343" i="2"/>
  <c r="M2" i="2"/>
  <c r="N2" i="2"/>
  <c r="O2" i="2"/>
  <c r="P2" i="2"/>
  <c r="Q2" i="2"/>
  <c r="R2" i="2"/>
  <c r="S2" i="2"/>
  <c r="T2" i="2"/>
  <c r="U2" i="2"/>
  <c r="L3" i="2"/>
  <c r="L4" i="2"/>
  <c r="L5" i="2"/>
  <c r="L6" i="2"/>
  <c r="L7" i="2"/>
  <c r="L8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50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30" i="2"/>
  <c r="L131" i="2"/>
  <c r="L132" i="2"/>
  <c r="L133" i="2"/>
  <c r="L135" i="2"/>
  <c r="L136" i="2"/>
  <c r="L137" i="2"/>
  <c r="L138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4" i="2"/>
  <c r="L155" i="2"/>
  <c r="L156" i="2"/>
  <c r="L157" i="2"/>
  <c r="L158" i="2"/>
  <c r="L159" i="2"/>
  <c r="L160" i="2"/>
  <c r="L163" i="2"/>
  <c r="L164" i="2"/>
  <c r="L165" i="2"/>
  <c r="L166" i="2"/>
  <c r="L167" i="2"/>
  <c r="L168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9" i="2"/>
  <c r="L190" i="2"/>
  <c r="L191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K3" i="2"/>
  <c r="K4" i="2"/>
  <c r="K5" i="2"/>
  <c r="K6" i="2"/>
  <c r="K7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4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3" i="2"/>
  <c r="K114" i="2"/>
  <c r="K115" i="2"/>
  <c r="K116" i="2"/>
  <c r="K117" i="2"/>
  <c r="K118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6" i="2"/>
  <c r="K207" i="2"/>
  <c r="K208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80" i="2"/>
  <c r="K281" i="2"/>
  <c r="K282" i="2"/>
  <c r="K283" i="2"/>
  <c r="K284" i="2"/>
  <c r="K285" i="2"/>
  <c r="K286" i="2"/>
  <c r="K288" i="2"/>
  <c r="K289" i="2"/>
  <c r="K290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4" i="2"/>
  <c r="K335" i="2"/>
  <c r="K336" i="2"/>
  <c r="K337" i="2"/>
  <c r="K338" i="2"/>
  <c r="K339" i="2"/>
  <c r="K340" i="2"/>
  <c r="K341" i="2"/>
  <c r="K342" i="2"/>
  <c r="J3" i="2"/>
  <c r="J5" i="2"/>
  <c r="J8" i="2"/>
  <c r="J9" i="2"/>
  <c r="J10" i="2"/>
  <c r="J11" i="2"/>
  <c r="J12" i="2"/>
  <c r="J13" i="2"/>
  <c r="J14" i="2"/>
  <c r="J15" i="2"/>
  <c r="J16" i="2"/>
  <c r="J18" i="2"/>
  <c r="J20" i="2"/>
  <c r="J21" i="2"/>
  <c r="J24" i="2"/>
  <c r="J25" i="2"/>
  <c r="J28" i="2"/>
  <c r="J29" i="2"/>
  <c r="J30" i="2"/>
  <c r="J31" i="2"/>
  <c r="J32" i="2"/>
  <c r="J33" i="2"/>
  <c r="J34" i="2"/>
  <c r="J35" i="2"/>
  <c r="J36" i="2"/>
  <c r="J37" i="2"/>
  <c r="J40" i="2"/>
  <c r="J41" i="2"/>
  <c r="J42" i="2"/>
  <c r="J43" i="2"/>
  <c r="J44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1" i="2"/>
  <c r="J63" i="2"/>
  <c r="J64" i="2"/>
  <c r="J66" i="2"/>
  <c r="J68" i="2"/>
  <c r="J69" i="2"/>
  <c r="J70" i="2"/>
  <c r="J74" i="2"/>
  <c r="J75" i="2"/>
  <c r="J77" i="2"/>
  <c r="J78" i="2"/>
  <c r="J79" i="2"/>
  <c r="J81" i="2"/>
  <c r="J82" i="2"/>
  <c r="J83" i="2"/>
  <c r="J84" i="2"/>
  <c r="J85" i="2"/>
  <c r="J86" i="2"/>
  <c r="J87" i="2"/>
  <c r="J88" i="2"/>
  <c r="J90" i="2"/>
  <c r="J91" i="2"/>
  <c r="J93" i="2"/>
  <c r="J94" i="2"/>
  <c r="J95" i="2"/>
  <c r="J98" i="2"/>
  <c r="J99" i="2"/>
  <c r="J100" i="2"/>
  <c r="J101" i="2"/>
  <c r="J102" i="2"/>
  <c r="J103" i="2"/>
  <c r="J104" i="2"/>
  <c r="J105" i="2"/>
  <c r="J106" i="2"/>
  <c r="J107" i="2"/>
  <c r="J109" i="2"/>
  <c r="J110" i="2"/>
  <c r="J112" i="2"/>
  <c r="J113" i="2"/>
  <c r="J114" i="2"/>
  <c r="J115" i="2"/>
  <c r="J117" i="2"/>
  <c r="J119" i="2"/>
  <c r="J120" i="2"/>
  <c r="J121" i="2"/>
  <c r="J122" i="2"/>
  <c r="J123" i="2"/>
  <c r="J124" i="2"/>
  <c r="J126" i="2"/>
  <c r="J128" i="2"/>
  <c r="J129" i="2"/>
  <c r="J130" i="2"/>
  <c r="J131" i="2"/>
  <c r="J134" i="2"/>
  <c r="J135" i="2"/>
  <c r="J136" i="2"/>
  <c r="J137" i="2"/>
  <c r="J138" i="2"/>
  <c r="J139" i="2"/>
  <c r="J140" i="2"/>
  <c r="J141" i="2"/>
  <c r="J144" i="2"/>
  <c r="J145" i="2"/>
  <c r="J146" i="2"/>
  <c r="J147" i="2"/>
  <c r="J148" i="2"/>
  <c r="J149" i="2"/>
  <c r="J150" i="2"/>
  <c r="J151" i="2"/>
  <c r="J152" i="2"/>
  <c r="J153" i="2"/>
  <c r="J155" i="2"/>
  <c r="J156" i="2"/>
  <c r="J158" i="2"/>
  <c r="J159" i="2"/>
  <c r="J160" i="2"/>
  <c r="J161" i="2"/>
  <c r="J162" i="2"/>
  <c r="J163" i="2"/>
  <c r="J164" i="2"/>
  <c r="J165" i="2"/>
  <c r="J166" i="2"/>
  <c r="J167" i="2"/>
  <c r="J169" i="2"/>
  <c r="J170" i="2"/>
  <c r="J171" i="2"/>
  <c r="J172" i="2"/>
  <c r="J173" i="2"/>
  <c r="J174" i="2"/>
  <c r="J177" i="2"/>
  <c r="J178" i="2"/>
  <c r="J179" i="2"/>
  <c r="J181" i="2"/>
  <c r="J182" i="2"/>
  <c r="J184" i="2"/>
  <c r="J185" i="2"/>
  <c r="J186" i="2"/>
  <c r="J188" i="2"/>
  <c r="J190" i="2"/>
  <c r="J191" i="2"/>
  <c r="J192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3" i="2"/>
  <c r="J215" i="2"/>
  <c r="J216" i="2"/>
  <c r="J217" i="2"/>
  <c r="J218" i="2"/>
  <c r="J219" i="2"/>
  <c r="J220" i="2"/>
  <c r="J222" i="2"/>
  <c r="J223" i="2"/>
  <c r="J224" i="2"/>
  <c r="J228" i="2"/>
  <c r="J229" i="2"/>
  <c r="J230" i="2"/>
  <c r="J231" i="2"/>
  <c r="J232" i="2"/>
  <c r="J233" i="2"/>
  <c r="J234" i="2"/>
  <c r="J236" i="2"/>
  <c r="J237" i="2"/>
  <c r="J238" i="2"/>
  <c r="J239" i="2"/>
  <c r="J240" i="2"/>
  <c r="J241" i="2"/>
  <c r="J242" i="2"/>
  <c r="J243" i="2"/>
  <c r="J245" i="2"/>
  <c r="J247" i="2"/>
  <c r="J249" i="2"/>
  <c r="J250" i="2"/>
  <c r="J251" i="2"/>
  <c r="J252" i="2"/>
  <c r="J253" i="2"/>
  <c r="J255" i="2"/>
  <c r="J256" i="2"/>
  <c r="J257" i="2"/>
  <c r="J258" i="2"/>
  <c r="J259" i="2"/>
  <c r="J260" i="2"/>
  <c r="J262" i="2"/>
  <c r="J263" i="2"/>
  <c r="J264" i="2"/>
  <c r="J265" i="2"/>
  <c r="J268" i="2"/>
  <c r="J269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5" i="2"/>
  <c r="J287" i="2"/>
  <c r="J289" i="2"/>
  <c r="J290" i="2"/>
  <c r="J291" i="2"/>
  <c r="J294" i="2"/>
  <c r="J295" i="2"/>
  <c r="J296" i="2"/>
  <c r="J297" i="2"/>
  <c r="J299" i="2"/>
  <c r="J300" i="2"/>
  <c r="J301" i="2"/>
  <c r="J302" i="2"/>
  <c r="J303" i="2"/>
  <c r="J305" i="2"/>
  <c r="J308" i="2"/>
  <c r="J309" i="2"/>
  <c r="J310" i="2"/>
  <c r="J311" i="2"/>
  <c r="J313" i="2"/>
  <c r="J314" i="2"/>
  <c r="J315" i="2"/>
  <c r="J317" i="2"/>
  <c r="J319" i="2"/>
  <c r="J320" i="2"/>
  <c r="J322" i="2"/>
  <c r="J324" i="2"/>
  <c r="J325" i="2"/>
  <c r="J328" i="2"/>
  <c r="J330" i="2"/>
  <c r="J331" i="2"/>
  <c r="J332" i="2"/>
  <c r="J333" i="2"/>
  <c r="J334" i="2"/>
  <c r="J335" i="2"/>
  <c r="J338" i="2"/>
  <c r="J339" i="2"/>
  <c r="J340" i="2"/>
  <c r="J341" i="2"/>
  <c r="J342" i="2"/>
  <c r="J34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30" i="2"/>
  <c r="I31" i="2"/>
  <c r="I32" i="2"/>
  <c r="I33" i="2"/>
  <c r="I34" i="2"/>
  <c r="I35" i="2"/>
  <c r="I36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6" i="2"/>
  <c r="I157" i="2"/>
  <c r="I158" i="2"/>
  <c r="I159" i="2"/>
  <c r="I160" i="2"/>
  <c r="I161" i="2"/>
  <c r="I162" i="2"/>
  <c r="I163" i="2"/>
  <c r="I164" i="2"/>
  <c r="I165" i="2"/>
  <c r="I166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2" i="2"/>
  <c r="I203" i="2"/>
  <c r="I204" i="2"/>
  <c r="I205" i="2"/>
  <c r="I207" i="2"/>
  <c r="I208" i="2"/>
  <c r="I209" i="2"/>
  <c r="I210" i="2"/>
  <c r="I211" i="2"/>
  <c r="I212" i="2"/>
  <c r="I213" i="2"/>
  <c r="I214" i="2"/>
  <c r="I215" i="2"/>
  <c r="I216" i="2"/>
  <c r="I218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8" i="2"/>
  <c r="I249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2" i="2"/>
  <c r="J2" i="2"/>
  <c r="K2" i="2"/>
  <c r="L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7" i="2"/>
  <c r="H18" i="2"/>
  <c r="H19" i="2"/>
  <c r="H20" i="2"/>
  <c r="H21" i="2"/>
  <c r="H22" i="2"/>
  <c r="H23" i="2"/>
  <c r="H25" i="2"/>
  <c r="H26" i="2"/>
  <c r="H27" i="2"/>
  <c r="H28" i="2"/>
  <c r="H29" i="2"/>
  <c r="H30" i="2"/>
  <c r="H31" i="2"/>
  <c r="H32" i="2"/>
  <c r="H33" i="2"/>
  <c r="H35" i="2"/>
  <c r="H36" i="2"/>
  <c r="H37" i="2"/>
  <c r="H38" i="2"/>
  <c r="H39" i="2"/>
  <c r="H40" i="2"/>
  <c r="H41" i="2"/>
  <c r="H42" i="2"/>
  <c r="H43" i="2"/>
  <c r="H44" i="2"/>
  <c r="H45" i="2"/>
  <c r="H46" i="2"/>
  <c r="H48" i="2"/>
  <c r="H49" i="2"/>
  <c r="H50" i="2"/>
  <c r="H51" i="2"/>
  <c r="H53" i="2"/>
  <c r="H54" i="2"/>
  <c r="H55" i="2"/>
  <c r="H56" i="2"/>
  <c r="H58" i="2"/>
  <c r="H59" i="2"/>
  <c r="H60" i="2"/>
  <c r="H61" i="2"/>
  <c r="H62" i="2"/>
  <c r="H63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9" i="2"/>
  <c r="H80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1" i="2"/>
  <c r="H122" i="2"/>
  <c r="H125" i="2"/>
  <c r="H127" i="2"/>
  <c r="H128" i="2"/>
  <c r="H129" i="2"/>
  <c r="H130" i="2"/>
  <c r="H131" i="2"/>
  <c r="H132" i="2"/>
  <c r="H133" i="2"/>
  <c r="H134" i="2"/>
  <c r="H135" i="2"/>
  <c r="H136" i="2"/>
  <c r="H139" i="2"/>
  <c r="H140" i="2"/>
  <c r="H141" i="2"/>
  <c r="H142" i="2"/>
  <c r="H143" i="2"/>
  <c r="H144" i="2"/>
  <c r="H146" i="2"/>
  <c r="H147" i="2"/>
  <c r="H148" i="2"/>
  <c r="H149" i="2"/>
  <c r="H151" i="2"/>
  <c r="H152" i="2"/>
  <c r="H153" i="2"/>
  <c r="H154" i="2"/>
  <c r="H155" i="2"/>
  <c r="H156" i="2"/>
  <c r="H157" i="2"/>
  <c r="H158" i="2"/>
  <c r="H159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7" i="2"/>
  <c r="H188" i="2"/>
  <c r="H189" i="2"/>
  <c r="H190" i="2"/>
  <c r="H191" i="2"/>
  <c r="H192" i="2"/>
  <c r="H193" i="2"/>
  <c r="H194" i="2"/>
  <c r="H195" i="2"/>
  <c r="H196" i="2"/>
  <c r="H198" i="2"/>
  <c r="H199" i="2"/>
  <c r="H200" i="2"/>
  <c r="H201" i="2"/>
  <c r="H202" i="2"/>
  <c r="H203" i="2"/>
  <c r="H205" i="2"/>
  <c r="H206" i="2"/>
  <c r="H207" i="2"/>
  <c r="H208" i="2"/>
  <c r="H209" i="2"/>
  <c r="H210" i="2"/>
  <c r="H212" i="2"/>
  <c r="H213" i="2"/>
  <c r="H214" i="2"/>
  <c r="H215" i="2"/>
  <c r="H216" i="2"/>
  <c r="H217" i="2"/>
  <c r="H218" i="2"/>
  <c r="H219" i="2"/>
  <c r="H220" i="2"/>
  <c r="H221" i="2"/>
  <c r="H223" i="2"/>
  <c r="H225" i="2"/>
  <c r="H226" i="2"/>
  <c r="H227" i="2"/>
  <c r="H228" i="2"/>
  <c r="H229" i="2"/>
  <c r="H230" i="2"/>
  <c r="H231" i="2"/>
  <c r="H233" i="2"/>
  <c r="H234" i="2"/>
  <c r="H235" i="2"/>
  <c r="H236" i="2"/>
  <c r="H238" i="2"/>
  <c r="H239" i="2"/>
  <c r="H240" i="2"/>
  <c r="H241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60" i="2"/>
  <c r="H261" i="2"/>
  <c r="H262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90" i="2"/>
  <c r="H291" i="2"/>
  <c r="H292" i="2"/>
  <c r="H293" i="2"/>
  <c r="H294" i="2"/>
  <c r="H295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2" i="2"/>
  <c r="H333" i="2"/>
  <c r="H334" i="2"/>
  <c r="H335" i="2"/>
  <c r="H336" i="2"/>
  <c r="H337" i="2"/>
  <c r="H338" i="2"/>
  <c r="H339" i="2"/>
  <c r="H341" i="2"/>
  <c r="H342" i="2"/>
  <c r="H343" i="2"/>
  <c r="E300" i="2"/>
  <c r="U300" i="2" s="1"/>
  <c r="E301" i="2"/>
  <c r="P301" i="2" s="1"/>
  <c r="E302" i="2"/>
  <c r="N302" i="2" s="1"/>
  <c r="E303" i="2"/>
  <c r="N303" i="2" s="1"/>
  <c r="E304" i="2"/>
  <c r="J304" i="2" s="1"/>
  <c r="E305" i="2"/>
  <c r="U305" i="2" s="1"/>
  <c r="E306" i="2"/>
  <c r="J306" i="2" s="1"/>
  <c r="E307" i="2"/>
  <c r="J307" i="2" s="1"/>
  <c r="E308" i="2"/>
  <c r="N308" i="2" s="1"/>
  <c r="E309" i="2"/>
  <c r="I309" i="2" s="1"/>
  <c r="E310" i="2"/>
  <c r="Q310" i="2" s="1"/>
  <c r="E311" i="2"/>
  <c r="N311" i="2" s="1"/>
  <c r="E312" i="2"/>
  <c r="J312" i="2" s="1"/>
  <c r="E313" i="2"/>
  <c r="U313" i="2" s="1"/>
  <c r="E314" i="2"/>
  <c r="P314" i="2" s="1"/>
  <c r="E315" i="2"/>
  <c r="N315" i="2" s="1"/>
  <c r="E316" i="2"/>
  <c r="J316" i="2" s="1"/>
  <c r="E317" i="2"/>
  <c r="M317" i="2" s="1"/>
  <c r="E318" i="2"/>
  <c r="J318" i="2" s="1"/>
  <c r="E319" i="2"/>
  <c r="M319" i="2" s="1"/>
  <c r="E320" i="2"/>
  <c r="S320" i="2" s="1"/>
  <c r="E321" i="2"/>
  <c r="J321" i="2" s="1"/>
  <c r="E322" i="2"/>
  <c r="E323" i="2"/>
  <c r="J323" i="2" s="1"/>
  <c r="E324" i="2"/>
  <c r="R324" i="2" s="1"/>
  <c r="E325" i="2"/>
  <c r="V325" i="2" s="1"/>
  <c r="E326" i="2"/>
  <c r="J326" i="2" s="1"/>
  <c r="E327" i="2"/>
  <c r="J327" i="2" s="1"/>
  <c r="E328" i="2"/>
  <c r="N328" i="2" s="1"/>
  <c r="E329" i="2"/>
  <c r="J329" i="2" s="1"/>
  <c r="E330" i="2"/>
  <c r="U330" i="2" s="1"/>
  <c r="E331" i="2"/>
  <c r="H331" i="2" s="1"/>
  <c r="E332" i="2"/>
  <c r="U332" i="2" s="1"/>
  <c r="E333" i="2"/>
  <c r="K333" i="2" s="1"/>
  <c r="E334" i="2"/>
  <c r="N334" i="2" s="1"/>
  <c r="E335" i="2"/>
  <c r="R335" i="2" s="1"/>
  <c r="E336" i="2"/>
  <c r="J336" i="2" s="1"/>
  <c r="E337" i="2"/>
  <c r="J337" i="2" s="1"/>
  <c r="E338" i="2"/>
  <c r="N338" i="2" s="1"/>
  <c r="E339" i="2"/>
  <c r="E340" i="2"/>
  <c r="H340" i="2" s="1"/>
  <c r="E341" i="2"/>
  <c r="S341" i="2" s="1"/>
  <c r="E342" i="2"/>
  <c r="E343" i="2"/>
  <c r="K343" i="2" s="1"/>
  <c r="E344" i="2"/>
  <c r="E345" i="2"/>
  <c r="E25" i="2"/>
  <c r="L25" i="2" s="1"/>
  <c r="E26" i="2"/>
  <c r="J26" i="2" s="1"/>
  <c r="E27" i="2"/>
  <c r="J27" i="2" s="1"/>
  <c r="E28" i="2"/>
  <c r="O28" i="2" s="1"/>
  <c r="E29" i="2"/>
  <c r="I29" i="2" s="1"/>
  <c r="E30" i="2"/>
  <c r="R30" i="2" s="1"/>
  <c r="E31" i="2"/>
  <c r="S31" i="2" s="1"/>
  <c r="E32" i="2"/>
  <c r="K32" i="2" s="1"/>
  <c r="E33" i="2"/>
  <c r="K33" i="2" s="1"/>
  <c r="E34" i="2"/>
  <c r="H34" i="2" s="1"/>
  <c r="E35" i="2"/>
  <c r="K35" i="2" s="1"/>
  <c r="E36" i="2"/>
  <c r="S36" i="2" s="1"/>
  <c r="E37" i="2"/>
  <c r="I37" i="2" s="1"/>
  <c r="E38" i="2"/>
  <c r="J38" i="2" s="1"/>
  <c r="E39" i="2"/>
  <c r="J39" i="2" s="1"/>
  <c r="E40" i="2"/>
  <c r="N40" i="2" s="1"/>
  <c r="E41" i="2"/>
  <c r="T41" i="2" s="1"/>
  <c r="E42" i="2"/>
  <c r="U42" i="2" s="1"/>
  <c r="E43" i="2"/>
  <c r="U43" i="2" s="1"/>
  <c r="E44" i="2"/>
  <c r="N44" i="2" s="1"/>
  <c r="E45" i="2"/>
  <c r="J45" i="2" s="1"/>
  <c r="E46" i="2"/>
  <c r="S46" i="2" s="1"/>
  <c r="E47" i="2"/>
  <c r="H47" i="2" s="1"/>
  <c r="E48" i="2"/>
  <c r="R48" i="2" s="1"/>
  <c r="E49" i="2"/>
  <c r="L49" i="2" s="1"/>
  <c r="E50" i="2"/>
  <c r="N50" i="2" s="1"/>
  <c r="E51" i="2"/>
  <c r="L51" i="2" s="1"/>
  <c r="E52" i="2"/>
  <c r="H52" i="2" s="1"/>
  <c r="E53" i="2"/>
  <c r="S53" i="2" s="1"/>
  <c r="E54" i="2"/>
  <c r="P54" i="2" s="1"/>
  <c r="E55" i="2"/>
  <c r="S55" i="2" s="1"/>
  <c r="E56" i="2"/>
  <c r="V56" i="2" s="1"/>
  <c r="E57" i="2"/>
  <c r="H57" i="2" s="1"/>
  <c r="E58" i="2"/>
  <c r="M58" i="2" s="1"/>
  <c r="E59" i="2"/>
  <c r="S59" i="2" s="1"/>
  <c r="E60" i="2"/>
  <c r="J60" i="2" s="1"/>
  <c r="E61" i="2"/>
  <c r="O61" i="2" s="1"/>
  <c r="E62" i="2"/>
  <c r="J62" i="2" s="1"/>
  <c r="E63" i="2"/>
  <c r="K63" i="2" s="1"/>
  <c r="E64" i="2"/>
  <c r="H64" i="2" s="1"/>
  <c r="E65" i="2"/>
  <c r="J65" i="2" s="1"/>
  <c r="E66" i="2"/>
  <c r="L66" i="2" s="1"/>
  <c r="E67" i="2"/>
  <c r="J67" i="2" s="1"/>
  <c r="E68" i="2"/>
  <c r="W68" i="2" s="1"/>
  <c r="E69" i="2"/>
  <c r="U69" i="2" s="1"/>
  <c r="E70" i="2"/>
  <c r="Q70" i="2" s="1"/>
  <c r="E71" i="2"/>
  <c r="J71" i="2" s="1"/>
  <c r="E72" i="2"/>
  <c r="J72" i="2" s="1"/>
  <c r="E73" i="2"/>
  <c r="J73" i="2" s="1"/>
  <c r="E74" i="2"/>
  <c r="U74" i="2" s="1"/>
  <c r="E75" i="2"/>
  <c r="Q75" i="2" s="1"/>
  <c r="E76" i="2"/>
  <c r="J76" i="2" s="1"/>
  <c r="E77" i="2"/>
  <c r="X77" i="2" s="1"/>
  <c r="E78" i="2"/>
  <c r="H78" i="2" s="1"/>
  <c r="E79" i="2"/>
  <c r="N79" i="2" s="1"/>
  <c r="E80" i="2"/>
  <c r="J80" i="2" s="1"/>
  <c r="E81" i="2"/>
  <c r="H81" i="2" s="1"/>
  <c r="E82" i="2"/>
  <c r="O82" i="2" s="1"/>
  <c r="E83" i="2"/>
  <c r="O83" i="2" s="1"/>
  <c r="E84" i="2"/>
  <c r="S84" i="2" s="1"/>
  <c r="E85" i="2"/>
  <c r="S85" i="2" s="1"/>
  <c r="E86" i="2"/>
  <c r="M86" i="2" s="1"/>
  <c r="E87" i="2"/>
  <c r="U87" i="2" s="1"/>
  <c r="E88" i="2"/>
  <c r="U88" i="2" s="1"/>
  <c r="E89" i="2"/>
  <c r="J89" i="2" s="1"/>
  <c r="E90" i="2"/>
  <c r="N90" i="2" s="1"/>
  <c r="E91" i="2"/>
  <c r="O91" i="2" s="1"/>
  <c r="E92" i="2"/>
  <c r="J92" i="2" s="1"/>
  <c r="E93" i="2"/>
  <c r="N93" i="2" s="1"/>
  <c r="E94" i="2"/>
  <c r="O94" i="2" s="1"/>
  <c r="E95" i="2"/>
  <c r="Q95" i="2" s="1"/>
  <c r="E96" i="2"/>
  <c r="J96" i="2" s="1"/>
  <c r="E97" i="2"/>
  <c r="J97" i="2" s="1"/>
  <c r="E98" i="2"/>
  <c r="N98" i="2" s="1"/>
  <c r="E99" i="2"/>
  <c r="U99" i="2" s="1"/>
  <c r="E100" i="2"/>
  <c r="I100" i="2" s="1"/>
  <c r="E101" i="2"/>
  <c r="U101" i="2" s="1"/>
  <c r="E102" i="2"/>
  <c r="U102" i="2" s="1"/>
  <c r="E103" i="2"/>
  <c r="N103" i="2" s="1"/>
  <c r="E104" i="2"/>
  <c r="N104" i="2" s="1"/>
  <c r="E105" i="2"/>
  <c r="U105" i="2" s="1"/>
  <c r="E106" i="2"/>
  <c r="W106" i="2" s="1"/>
  <c r="E107" i="2"/>
  <c r="L107" i="2" s="1"/>
  <c r="E108" i="2"/>
  <c r="J108" i="2" s="1"/>
  <c r="E109" i="2"/>
  <c r="W109" i="2" s="1"/>
  <c r="E110" i="2"/>
  <c r="X110" i="2" s="1"/>
  <c r="E111" i="2"/>
  <c r="J111" i="2" s="1"/>
  <c r="E112" i="2"/>
  <c r="K112" i="2" s="1"/>
  <c r="E113" i="2"/>
  <c r="O113" i="2" s="1"/>
  <c r="E114" i="2"/>
  <c r="I114" i="2" s="1"/>
  <c r="E115" i="2"/>
  <c r="N115" i="2" s="1"/>
  <c r="E116" i="2"/>
  <c r="J116" i="2" s="1"/>
  <c r="E117" i="2"/>
  <c r="V117" i="2" s="1"/>
  <c r="E118" i="2"/>
  <c r="J118" i="2" s="1"/>
  <c r="E119" i="2"/>
  <c r="K119" i="2" s="1"/>
  <c r="E120" i="2"/>
  <c r="H120" i="2" s="1"/>
  <c r="E121" i="2"/>
  <c r="O121" i="2" s="1"/>
  <c r="E122" i="2"/>
  <c r="Q122" i="2" s="1"/>
  <c r="E123" i="2"/>
  <c r="H123" i="2" s="1"/>
  <c r="E124" i="2"/>
  <c r="H124" i="2" s="1"/>
  <c r="E125" i="2"/>
  <c r="J125" i="2" s="1"/>
  <c r="E126" i="2"/>
  <c r="H126" i="2" s="1"/>
  <c r="E127" i="2"/>
  <c r="J127" i="2" s="1"/>
  <c r="E128" i="2"/>
  <c r="N128" i="2" s="1"/>
  <c r="E129" i="2"/>
  <c r="L129" i="2" s="1"/>
  <c r="E130" i="2"/>
  <c r="T130" i="2" s="1"/>
  <c r="E131" i="2"/>
  <c r="S131" i="2" s="1"/>
  <c r="E132" i="2"/>
  <c r="J132" i="2" s="1"/>
  <c r="E133" i="2"/>
  <c r="J133" i="2" s="1"/>
  <c r="E134" i="2"/>
  <c r="L134" i="2" s="1"/>
  <c r="E135" i="2"/>
  <c r="T135" i="2" s="1"/>
  <c r="E136" i="2"/>
  <c r="U136" i="2" s="1"/>
  <c r="E137" i="2"/>
  <c r="H137" i="2" s="1"/>
  <c r="E138" i="2"/>
  <c r="H138" i="2" s="1"/>
  <c r="E139" i="2"/>
  <c r="L139" i="2" s="1"/>
  <c r="E140" i="2"/>
  <c r="S140" i="2" s="1"/>
  <c r="E141" i="2"/>
  <c r="S141" i="2" s="1"/>
  <c r="E142" i="2"/>
  <c r="J142" i="2" s="1"/>
  <c r="E143" i="2"/>
  <c r="J143" i="2" s="1"/>
  <c r="E144" i="2"/>
  <c r="T144" i="2" s="1"/>
  <c r="E145" i="2"/>
  <c r="H145" i="2" s="1"/>
  <c r="E146" i="2"/>
  <c r="W146" i="2" s="1"/>
  <c r="E147" i="2"/>
  <c r="X147" i="2" s="1"/>
  <c r="E148" i="2"/>
  <c r="N148" i="2" s="1"/>
  <c r="E149" i="2"/>
  <c r="S149" i="2" s="1"/>
  <c r="E150" i="2"/>
  <c r="H150" i="2" s="1"/>
  <c r="E151" i="2"/>
  <c r="O151" i="2" s="1"/>
  <c r="E152" i="2"/>
  <c r="N152" i="2" s="1"/>
  <c r="E153" i="2"/>
  <c r="L153" i="2" s="1"/>
  <c r="E154" i="2"/>
  <c r="J154" i="2" s="1"/>
  <c r="E155" i="2"/>
  <c r="I155" i="2" s="1"/>
  <c r="E156" i="2"/>
  <c r="K156" i="2" s="1"/>
  <c r="E157" i="2"/>
  <c r="J157" i="2" s="1"/>
  <c r="E158" i="2"/>
  <c r="N158" i="2" s="1"/>
  <c r="E159" i="2"/>
  <c r="V159" i="2" s="1"/>
  <c r="E160" i="2"/>
  <c r="H160" i="2" s="1"/>
  <c r="E161" i="2"/>
  <c r="L161" i="2" s="1"/>
  <c r="E162" i="2"/>
  <c r="L162" i="2" s="1"/>
  <c r="E163" i="2"/>
  <c r="S163" i="2" s="1"/>
  <c r="E164" i="2"/>
  <c r="S164" i="2" s="1"/>
  <c r="E165" i="2"/>
  <c r="X165" i="2" s="1"/>
  <c r="E166" i="2"/>
  <c r="U166" i="2" s="1"/>
  <c r="E167" i="2"/>
  <c r="I167" i="2" s="1"/>
  <c r="E168" i="2"/>
  <c r="J168" i="2" s="1"/>
  <c r="E169" i="2"/>
  <c r="L169" i="2" s="1"/>
  <c r="E170" i="2"/>
  <c r="N170" i="2" s="1"/>
  <c r="E171" i="2"/>
  <c r="O171" i="2" s="1"/>
  <c r="E172" i="2"/>
  <c r="W172" i="2" s="1"/>
  <c r="E173" i="2"/>
  <c r="Q173" i="2" s="1"/>
  <c r="E174" i="2"/>
  <c r="U174" i="2" s="1"/>
  <c r="E175" i="2"/>
  <c r="J175" i="2" s="1"/>
  <c r="E176" i="2"/>
  <c r="J176" i="2" s="1"/>
  <c r="E177" i="2"/>
  <c r="N177" i="2" s="1"/>
  <c r="E178" i="2"/>
  <c r="W178" i="2" s="1"/>
  <c r="E179" i="2"/>
  <c r="E180" i="2"/>
  <c r="J180" i="2" s="1"/>
  <c r="E181" i="2"/>
  <c r="U181" i="2" s="1"/>
  <c r="E182" i="2"/>
  <c r="E183" i="2"/>
  <c r="J183" i="2" s="1"/>
  <c r="E184" i="2"/>
  <c r="U184" i="2" s="1"/>
  <c r="E185" i="2"/>
  <c r="S185" i="2" s="1"/>
  <c r="E186" i="2"/>
  <c r="H186" i="2" s="1"/>
  <c r="E187" i="2"/>
  <c r="J187" i="2" s="1"/>
  <c r="E188" i="2"/>
  <c r="L188" i="2" s="1"/>
  <c r="E189" i="2"/>
  <c r="J189" i="2" s="1"/>
  <c r="E190" i="2"/>
  <c r="N190" i="2" s="1"/>
  <c r="E191" i="2"/>
  <c r="N191" i="2" s="1"/>
  <c r="E192" i="2"/>
  <c r="L192" i="2" s="1"/>
  <c r="E193" i="2"/>
  <c r="J193" i="2" s="1"/>
  <c r="E194" i="2"/>
  <c r="J194" i="2" s="1"/>
  <c r="E195" i="2"/>
  <c r="M195" i="2" s="1"/>
  <c r="E196" i="2"/>
  <c r="S196" i="2" s="1"/>
  <c r="E197" i="2"/>
  <c r="H197" i="2" s="1"/>
  <c r="E198" i="2"/>
  <c r="R198" i="2" s="1"/>
  <c r="E199" i="2"/>
  <c r="S199" i="2" s="1"/>
  <c r="E200" i="2"/>
  <c r="Q200" i="2" s="1"/>
  <c r="E201" i="2"/>
  <c r="I201" i="2" s="1"/>
  <c r="E202" i="2"/>
  <c r="S202" i="2" s="1"/>
  <c r="E203" i="2"/>
  <c r="N203" i="2" s="1"/>
  <c r="E204" i="2"/>
  <c r="H204" i="2" s="1"/>
  <c r="E205" i="2"/>
  <c r="K205" i="2" s="1"/>
  <c r="E206" i="2"/>
  <c r="I206" i="2" s="1"/>
  <c r="E207" i="2"/>
  <c r="S207" i="2" s="1"/>
  <c r="E208" i="2"/>
  <c r="N208" i="2" s="1"/>
  <c r="E209" i="2"/>
  <c r="K209" i="2" s="1"/>
  <c r="E210" i="2"/>
  <c r="U210" i="2" s="1"/>
  <c r="E211" i="2"/>
  <c r="H211" i="2" s="1"/>
  <c r="E212" i="2"/>
  <c r="J212" i="2" s="1"/>
  <c r="E213" i="2"/>
  <c r="U213" i="2" s="1"/>
  <c r="E214" i="2"/>
  <c r="J214" i="2" s="1"/>
  <c r="E215" i="2"/>
  <c r="X215" i="2" s="1"/>
  <c r="E216" i="2"/>
  <c r="N216" i="2" s="1"/>
  <c r="E217" i="2"/>
  <c r="I217" i="2" s="1"/>
  <c r="E218" i="2"/>
  <c r="O218" i="2" s="1"/>
  <c r="E219" i="2"/>
  <c r="I219" i="2" s="1"/>
  <c r="E220" i="2"/>
  <c r="T220" i="2" s="1"/>
  <c r="E221" i="2"/>
  <c r="J221" i="2" s="1"/>
  <c r="E222" i="2"/>
  <c r="H222" i="2" s="1"/>
  <c r="E223" i="2"/>
  <c r="K223" i="2" s="1"/>
  <c r="E224" i="2"/>
  <c r="H224" i="2" s="1"/>
  <c r="E225" i="2"/>
  <c r="J225" i="2" s="1"/>
  <c r="E226" i="2"/>
  <c r="J226" i="2" s="1"/>
  <c r="E227" i="2"/>
  <c r="J227" i="2" s="1"/>
  <c r="E228" i="2"/>
  <c r="M228" i="2" s="1"/>
  <c r="E229" i="2"/>
  <c r="P229" i="2" s="1"/>
  <c r="E230" i="2"/>
  <c r="Q230" i="2" s="1"/>
  <c r="E231" i="2"/>
  <c r="T231" i="2" s="1"/>
  <c r="E232" i="2"/>
  <c r="H232" i="2" s="1"/>
  <c r="E233" i="2"/>
  <c r="P233" i="2" s="1"/>
  <c r="E234" i="2"/>
  <c r="U234" i="2" s="1"/>
  <c r="E235" i="2"/>
  <c r="J235" i="2" s="1"/>
  <c r="E236" i="2"/>
  <c r="T236" i="2" s="1"/>
  <c r="E237" i="2"/>
  <c r="H237" i="2" s="1"/>
  <c r="E238" i="2"/>
  <c r="N238" i="2" s="1"/>
  <c r="E239" i="2"/>
  <c r="N239" i="2" s="1"/>
  <c r="E240" i="2"/>
  <c r="S240" i="2" s="1"/>
  <c r="E241" i="2"/>
  <c r="W241" i="2" s="1"/>
  <c r="E242" i="2"/>
  <c r="H242" i="2" s="1"/>
  <c r="E243" i="2"/>
  <c r="H243" i="2" s="1"/>
  <c r="E244" i="2"/>
  <c r="J244" i="2" s="1"/>
  <c r="E245" i="2"/>
  <c r="L245" i="2" s="1"/>
  <c r="E246" i="2"/>
  <c r="J246" i="2" s="1"/>
  <c r="E247" i="2"/>
  <c r="I247" i="2" s="1"/>
  <c r="E248" i="2"/>
  <c r="J248" i="2" s="1"/>
  <c r="E249" i="2"/>
  <c r="M249" i="2" s="1"/>
  <c r="E250" i="2"/>
  <c r="I250" i="2" s="1"/>
  <c r="E251" i="2"/>
  <c r="S251" i="2" s="1"/>
  <c r="E252" i="2"/>
  <c r="S252" i="2" s="1"/>
  <c r="E253" i="2"/>
  <c r="M253" i="2" s="1"/>
  <c r="E254" i="2"/>
  <c r="J254" i="2" s="1"/>
  <c r="E255" i="2"/>
  <c r="O255" i="2" s="1"/>
  <c r="E256" i="2"/>
  <c r="O256" i="2" s="1"/>
  <c r="E257" i="2"/>
  <c r="U257" i="2" s="1"/>
  <c r="E258" i="2"/>
  <c r="N258" i="2" s="1"/>
  <c r="E259" i="2"/>
  <c r="H259" i="2" s="1"/>
  <c r="E260" i="2"/>
  <c r="T260" i="2" s="1"/>
  <c r="E261" i="2"/>
  <c r="J261" i="2" s="1"/>
  <c r="E262" i="2"/>
  <c r="U262" i="2" s="1"/>
  <c r="E263" i="2"/>
  <c r="H263" i="2" s="1"/>
  <c r="E264" i="2"/>
  <c r="T264" i="2" s="1"/>
  <c r="E265" i="2"/>
  <c r="L265" i="2" s="1"/>
  <c r="E266" i="2"/>
  <c r="J266" i="2" s="1"/>
  <c r="E267" i="2"/>
  <c r="J267" i="2" s="1"/>
  <c r="E268" i="2"/>
  <c r="T268" i="2" s="1"/>
  <c r="E269" i="2"/>
  <c r="M269" i="2" s="1"/>
  <c r="E270" i="2"/>
  <c r="J270" i="2" s="1"/>
  <c r="E271" i="2"/>
  <c r="N271" i="2" s="1"/>
  <c r="E272" i="2"/>
  <c r="S272" i="2" s="1"/>
  <c r="E273" i="2"/>
  <c r="X273" i="2" s="1"/>
  <c r="E274" i="2"/>
  <c r="U274" i="2" s="1"/>
  <c r="E275" i="2"/>
  <c r="E276" i="2"/>
  <c r="N276" i="2" s="1"/>
  <c r="E277" i="2"/>
  <c r="N277" i="2" s="1"/>
  <c r="E278" i="2"/>
  <c r="U278" i="2" s="1"/>
  <c r="E279" i="2"/>
  <c r="K279" i="2" s="1"/>
  <c r="E280" i="2"/>
  <c r="I280" i="2" s="1"/>
  <c r="E281" i="2"/>
  <c r="W281" i="2" s="1"/>
  <c r="E282" i="2"/>
  <c r="T282" i="2" s="1"/>
  <c r="E283" i="2"/>
  <c r="N283" i="2" s="1"/>
  <c r="E284" i="2"/>
  <c r="J284" i="2" s="1"/>
  <c r="E285" i="2"/>
  <c r="N285" i="2" s="1"/>
  <c r="E286" i="2"/>
  <c r="J286" i="2" s="1"/>
  <c r="E287" i="2"/>
  <c r="K287" i="2" s="1"/>
  <c r="E288" i="2"/>
  <c r="J288" i="2" s="1"/>
  <c r="E289" i="2"/>
  <c r="H289" i="2" s="1"/>
  <c r="E290" i="2"/>
  <c r="N290" i="2" s="1"/>
  <c r="E291" i="2"/>
  <c r="K291" i="2" s="1"/>
  <c r="E292" i="2"/>
  <c r="J292" i="2" s="1"/>
  <c r="E293" i="2"/>
  <c r="J293" i="2" s="1"/>
  <c r="E294" i="2"/>
  <c r="P294" i="2" s="1"/>
  <c r="E295" i="2"/>
  <c r="I295" i="2" s="1"/>
  <c r="E296" i="2"/>
  <c r="H296" i="2" s="1"/>
  <c r="E297" i="2"/>
  <c r="M297" i="2" s="1"/>
  <c r="E298" i="2"/>
  <c r="J298" i="2" s="1"/>
  <c r="E299" i="2"/>
  <c r="T299" i="2" s="1"/>
  <c r="E3" i="2"/>
  <c r="I3" i="2" s="1"/>
  <c r="I346" i="2" s="1"/>
  <c r="E4" i="2"/>
  <c r="J4" i="2" s="1"/>
  <c r="E5" i="2"/>
  <c r="U5" i="2" s="1"/>
  <c r="E6" i="2"/>
  <c r="J6" i="2" s="1"/>
  <c r="E7" i="2"/>
  <c r="J7" i="2" s="1"/>
  <c r="E8" i="2"/>
  <c r="K8" i="2" s="1"/>
  <c r="E9" i="2"/>
  <c r="L9" i="2" s="1"/>
  <c r="E10" i="2"/>
  <c r="M10" i="2" s="1"/>
  <c r="E11" i="2"/>
  <c r="N11" i="2" s="1"/>
  <c r="E12" i="2"/>
  <c r="M12" i="2" s="1"/>
  <c r="E13" i="2"/>
  <c r="N13" i="2" s="1"/>
  <c r="E14" i="2"/>
  <c r="O14" i="2" s="1"/>
  <c r="E15" i="2"/>
  <c r="P15" i="2" s="1"/>
  <c r="E16" i="2"/>
  <c r="H16" i="2" s="1"/>
  <c r="E17" i="2"/>
  <c r="J17" i="2" s="1"/>
  <c r="E18" i="2"/>
  <c r="N18" i="2" s="1"/>
  <c r="E19" i="2"/>
  <c r="J19" i="2" s="1"/>
  <c r="E20" i="2"/>
  <c r="Q20" i="2" s="1"/>
  <c r="E21" i="2"/>
  <c r="M21" i="2" s="1"/>
  <c r="E22" i="2"/>
  <c r="J22" i="2" s="1"/>
  <c r="E23" i="2"/>
  <c r="J23" i="2" s="1"/>
  <c r="E24" i="2"/>
  <c r="H24" i="2" s="1"/>
  <c r="E2" i="2"/>
  <c r="H2" i="2" s="1"/>
  <c r="K346" i="2" l="1"/>
  <c r="M346" i="2"/>
  <c r="R346" i="2"/>
  <c r="H345" i="2"/>
  <c r="H347" i="2" s="1"/>
  <c r="H346" i="2"/>
  <c r="J346" i="2"/>
  <c r="L345" i="2"/>
  <c r="K345" i="2"/>
  <c r="K347" i="2" s="1"/>
  <c r="U346" i="2"/>
  <c r="Q346" i="2"/>
  <c r="U345" i="2"/>
  <c r="E346" i="2"/>
  <c r="T345" i="2"/>
  <c r="P345" i="2"/>
  <c r="Q345" i="2"/>
  <c r="I345" i="2"/>
  <c r="I347" i="2" s="1"/>
  <c r="S346" i="2"/>
  <c r="S345" i="2"/>
  <c r="O346" i="2"/>
  <c r="O345" i="2"/>
  <c r="O347" i="2" s="1"/>
  <c r="T346" i="2"/>
  <c r="P346" i="2"/>
  <c r="X345" i="2"/>
  <c r="R345" i="2"/>
  <c r="R347" i="2" s="1"/>
  <c r="W345" i="2"/>
  <c r="N346" i="2"/>
  <c r="M345" i="2"/>
  <c r="X346" i="2"/>
  <c r="J345" i="2"/>
  <c r="J347" i="2" s="1"/>
  <c r="N345" i="2"/>
  <c r="W346" i="2"/>
  <c r="W347" i="2" s="1"/>
  <c r="V346" i="2"/>
  <c r="V345" i="2"/>
  <c r="M347" i="2"/>
  <c r="L346" i="2"/>
  <c r="L347" i="2" s="1"/>
  <c r="N347" i="2" l="1"/>
  <c r="S347" i="2"/>
  <c r="P347" i="2"/>
  <c r="Q347" i="2"/>
  <c r="X347" i="2"/>
  <c r="V347" i="2"/>
  <c r="T347" i="2"/>
  <c r="U347" i="2"/>
</calcChain>
</file>

<file path=xl/sharedStrings.xml><?xml version="1.0" encoding="utf-8"?>
<sst xmlns="http://schemas.openxmlformats.org/spreadsheetml/2006/main" count="6350" uniqueCount="1957">
  <si>
    <t>OBJECTID</t>
  </si>
  <si>
    <t>PROPERTY (Project Number)</t>
  </si>
  <si>
    <t>PID</t>
  </si>
  <si>
    <t>NAME</t>
  </si>
  <si>
    <t>Civic Address</t>
  </si>
  <si>
    <t>Community</t>
  </si>
  <si>
    <t>Postal Code</t>
  </si>
  <si>
    <t>Number of Floors</t>
  </si>
  <si>
    <t>Residential Units</t>
  </si>
  <si>
    <t>Housing Authority</t>
  </si>
  <si>
    <t>COUNTY</t>
  </si>
  <si>
    <t>Elevator (or chair lift)</t>
  </si>
  <si>
    <t>OIL Heat</t>
  </si>
  <si>
    <t>ELECTRIC Heat</t>
  </si>
  <si>
    <t>Public WATER</t>
  </si>
  <si>
    <t>Well Water</t>
  </si>
  <si>
    <t>Public Sewer</t>
  </si>
  <si>
    <t>Onsite septic</t>
  </si>
  <si>
    <t>Municipality</t>
  </si>
  <si>
    <t>X_coordina</t>
  </si>
  <si>
    <t>Y_coordina</t>
  </si>
  <si>
    <t>Location</t>
  </si>
  <si>
    <t>330101X</t>
  </si>
  <si>
    <t>Riverton Heights I</t>
  </si>
  <si>
    <t>19/27/29 Riverton Heights Drive</t>
  </si>
  <si>
    <t>Pictou County</t>
  </si>
  <si>
    <t>B0K 1S0</t>
  </si>
  <si>
    <t>Eastern Mainland Housing Authority</t>
  </si>
  <si>
    <t>Pictou</t>
  </si>
  <si>
    <t>No</t>
  </si>
  <si>
    <t>Y</t>
  </si>
  <si>
    <t>N</t>
  </si>
  <si>
    <t>Municipality of the County of Pictou</t>
  </si>
  <si>
    <t>(45.543238, -62.666417)</t>
  </si>
  <si>
    <t>200214X</t>
  </si>
  <si>
    <t>Bellevue</t>
  </si>
  <si>
    <t>10 Grand Etang</t>
  </si>
  <si>
    <t>Grand Etang</t>
  </si>
  <si>
    <t>B0E 1L0</t>
  </si>
  <si>
    <t>Cape Breton Island Housing Authority</t>
  </si>
  <si>
    <t>Inverness</t>
  </si>
  <si>
    <t>Municipality of the County of Inverness</t>
  </si>
  <si>
    <t>(46.537269, -61.055994)</t>
  </si>
  <si>
    <t>100215X</t>
  </si>
  <si>
    <t>Sydney Senior Duplexes - 77 Ainsley St</t>
  </si>
  <si>
    <t>77 Ainsley St</t>
  </si>
  <si>
    <t>Sydney</t>
  </si>
  <si>
    <t>Cape Breton</t>
  </si>
  <si>
    <t>Cape Breton Regional Municipality</t>
  </si>
  <si>
    <t>(46.135109, -60.172928)</t>
  </si>
  <si>
    <t>390201X</t>
  </si>
  <si>
    <t>Elgin Street Villa</t>
  </si>
  <si>
    <t>22 Elgin Street</t>
  </si>
  <si>
    <t>Springhill</t>
  </si>
  <si>
    <t>B0M 1X0</t>
  </si>
  <si>
    <t>Cobequid Housing Authority</t>
  </si>
  <si>
    <t>Cumberland</t>
  </si>
  <si>
    <t>Municipality of the County of Cumberland</t>
  </si>
  <si>
    <t>(45.650522, -64.060595)</t>
  </si>
  <si>
    <t>100201X</t>
  </si>
  <si>
    <t>William Street S/C</t>
  </si>
  <si>
    <t>10 William St</t>
  </si>
  <si>
    <t>B1N 1R4</t>
  </si>
  <si>
    <t>(46.152498, -60.178935)</t>
  </si>
  <si>
    <t>150226X</t>
  </si>
  <si>
    <t>198 Pitt Street</t>
  </si>
  <si>
    <t>Florence</t>
  </si>
  <si>
    <t>B0C 1J0</t>
  </si>
  <si>
    <t>(46.261618, -60.254962)</t>
  </si>
  <si>
    <t>Trinity Place</t>
  </si>
  <si>
    <t>3 Trinity Place</t>
  </si>
  <si>
    <t>Yarmouth</t>
  </si>
  <si>
    <t>B5A 1P3</t>
  </si>
  <si>
    <t>Western Regional Housing Authority</t>
  </si>
  <si>
    <t>Yes</t>
  </si>
  <si>
    <t>Town of Yarmouth</t>
  </si>
  <si>
    <t>(43.8271, -66.119302)</t>
  </si>
  <si>
    <t>Young St. Lodge</t>
  </si>
  <si>
    <t>130 Young Street</t>
  </si>
  <si>
    <t>Truro</t>
  </si>
  <si>
    <t>B2N 3X4</t>
  </si>
  <si>
    <t>Colchester</t>
  </si>
  <si>
    <t>Town of Truro</t>
  </si>
  <si>
    <t>(45.359487, -63.278571)</t>
  </si>
  <si>
    <t>Ritcey's Cove Manor Lunen</t>
  </si>
  <si>
    <t>3809 Hwy. 332</t>
  </si>
  <si>
    <t>Riverport</t>
  </si>
  <si>
    <t>B0J 2W0</t>
  </si>
  <si>
    <t>Lunenburg</t>
  </si>
  <si>
    <t>Municipality of the District of Lunenburg</t>
  </si>
  <si>
    <t>(44.294391, -64.324932)</t>
  </si>
  <si>
    <t>Dr. Prince Manor (HN)</t>
  </si>
  <si>
    <t>3792 Novalea Drive</t>
  </si>
  <si>
    <t>Halifax</t>
  </si>
  <si>
    <t>B3K 3G5</t>
  </si>
  <si>
    <t>Metropolitan Regional Housing Authority</t>
  </si>
  <si>
    <t>Yes(2)</t>
  </si>
  <si>
    <t>Halifax Regional Municipality</t>
  </si>
  <si>
    <t>(44.671237, -63.612627)</t>
  </si>
  <si>
    <t>Blockhouse Hill Apts. Lun</t>
  </si>
  <si>
    <t>37 Blockhouse Hill</t>
  </si>
  <si>
    <t>B0J 2C0</t>
  </si>
  <si>
    <t>Town of Lunenburg</t>
  </si>
  <si>
    <t>(44.376453, -64.301968)</t>
  </si>
  <si>
    <t>Woodlyn Manor</t>
  </si>
  <si>
    <t>2 Woodlyn Drive</t>
  </si>
  <si>
    <t>Hammonds Plain</t>
  </si>
  <si>
    <t>B4B 1J2</t>
  </si>
  <si>
    <t>(44.72348, -63.739062)</t>
  </si>
  <si>
    <t>Kendall Villa West Hants</t>
  </si>
  <si>
    <t>123 Kendall Lane</t>
  </si>
  <si>
    <t>Windsor</t>
  </si>
  <si>
    <t>B0N 2T0</t>
  </si>
  <si>
    <t>Hants</t>
  </si>
  <si>
    <t>West Hants</t>
  </si>
  <si>
    <t>(44.975006, -64.127454)</t>
  </si>
  <si>
    <t>Pines Manor</t>
  </si>
  <si>
    <t>1112 Union Street</t>
  </si>
  <si>
    <t>Canso</t>
  </si>
  <si>
    <t>B0H 1H0</t>
  </si>
  <si>
    <t>Guysborough</t>
  </si>
  <si>
    <t>Municipality of the District of Guysborough</t>
  </si>
  <si>
    <t>(45.337274, -61.001514)</t>
  </si>
  <si>
    <t>320201X</t>
  </si>
  <si>
    <t>Strathcona Place I</t>
  </si>
  <si>
    <t>115 Haliburton Road (20)</t>
  </si>
  <si>
    <t>B0K 1H0</t>
  </si>
  <si>
    <t>Town of Pictou</t>
  </si>
  <si>
    <t>(45.675657, -62.723432)</t>
  </si>
  <si>
    <t>110204X</t>
  </si>
  <si>
    <t>86 Nolans Lane-Valleyview</t>
  </si>
  <si>
    <t>86 Nolans Lane</t>
  </si>
  <si>
    <t>Glace Bay</t>
  </si>
  <si>
    <t>B1A 6E1</t>
  </si>
  <si>
    <t>(46.1959, -59.970987)</t>
  </si>
  <si>
    <t>Glendale Manor</t>
  </si>
  <si>
    <t>1 Smokey Drive</t>
  </si>
  <si>
    <t>Lower Sackville</t>
  </si>
  <si>
    <t>B4C 3H9</t>
  </si>
  <si>
    <t>(44.782216, -63.689245)</t>
  </si>
  <si>
    <t>150213X</t>
  </si>
  <si>
    <t>Mira Manor</t>
  </si>
  <si>
    <t>3961 Highway 327</t>
  </si>
  <si>
    <t>Marion Bridge</t>
  </si>
  <si>
    <t>B1K 1A6</t>
  </si>
  <si>
    <t>(45.982886, -60.211082)</t>
  </si>
  <si>
    <t>540101X</t>
  </si>
  <si>
    <t>Anna Villa Seniors I</t>
  </si>
  <si>
    <t>Fitch Road</t>
  </si>
  <si>
    <t>Lawrencetown</t>
  </si>
  <si>
    <t>B0S 1M0</t>
  </si>
  <si>
    <t>Annapolis</t>
  </si>
  <si>
    <t>Municipality of the County of Annapolis</t>
  </si>
  <si>
    <t>(44.890907, -65.149837)</t>
  </si>
  <si>
    <t>Miller Manor Bridgewater</t>
  </si>
  <si>
    <t>107 Miller Drive</t>
  </si>
  <si>
    <t>Bridgewater</t>
  </si>
  <si>
    <t>B4V 3J6</t>
  </si>
  <si>
    <t>Town of Bridgewater</t>
  </si>
  <si>
    <t>(44.384917, -64.507279)</t>
  </si>
  <si>
    <t>150205X</t>
  </si>
  <si>
    <t>Donkin</t>
  </si>
  <si>
    <t>10 Second St</t>
  </si>
  <si>
    <t>B0A 1A0</t>
  </si>
  <si>
    <t>(46.185808, -59.871441)</t>
  </si>
  <si>
    <t>120202X</t>
  </si>
  <si>
    <t>Smith Street S/C</t>
  </si>
  <si>
    <t>New Waterford</t>
  </si>
  <si>
    <t>(46.248052, -60.087946)</t>
  </si>
  <si>
    <t>Birch Hill II Phase 4</t>
  </si>
  <si>
    <t>43 Acadia (101-208)</t>
  </si>
  <si>
    <t>RR1 Stellarton</t>
  </si>
  <si>
    <t>BOK 1SO</t>
  </si>
  <si>
    <t>Town of Stellarton</t>
  </si>
  <si>
    <t>(45.556812, -62.667521)</t>
  </si>
  <si>
    <t>H.A. Johnson Manor</t>
  </si>
  <si>
    <t>9 Church Street</t>
  </si>
  <si>
    <t>B2N 3Z5</t>
  </si>
  <si>
    <t>(45.36532, -63.275631)</t>
  </si>
  <si>
    <t>120204X</t>
  </si>
  <si>
    <t>Nicholson Avenue S/C</t>
  </si>
  <si>
    <t>3142 Nicholson Avenue</t>
  </si>
  <si>
    <t>B1H 1N8</t>
  </si>
  <si>
    <t>(46.241993, -60.080484)</t>
  </si>
  <si>
    <t>100204X</t>
  </si>
  <si>
    <t>Alexandra St</t>
  </si>
  <si>
    <t>235 Alexandra St</t>
  </si>
  <si>
    <t>B1S 3A4</t>
  </si>
  <si>
    <t>(46.122724, -60.196319)</t>
  </si>
  <si>
    <t>Cobequid Bay Manor</t>
  </si>
  <si>
    <t>59 Maple Ave</t>
  </si>
  <si>
    <t>Maitland N S</t>
  </si>
  <si>
    <t>B0N 1T0</t>
  </si>
  <si>
    <t>East Hants</t>
  </si>
  <si>
    <t>(45.317299, -63.502503)</t>
  </si>
  <si>
    <t>200207X</t>
  </si>
  <si>
    <t>Church Street</t>
  </si>
  <si>
    <t>119 Church Street</t>
  </si>
  <si>
    <t>B0E 1N0</t>
  </si>
  <si>
    <t>(46.231683, -61.302422)</t>
  </si>
  <si>
    <t>Waterloo Place II Queens</t>
  </si>
  <si>
    <t>12 Hollands Drive</t>
  </si>
  <si>
    <t>Liverpool</t>
  </si>
  <si>
    <t>B0T 1K0</t>
  </si>
  <si>
    <t>Queens</t>
  </si>
  <si>
    <t>Region of Queens Municipality</t>
  </si>
  <si>
    <t>(44.036375, -64.708266)</t>
  </si>
  <si>
    <t>531101X</t>
  </si>
  <si>
    <t>Fundy Villa</t>
  </si>
  <si>
    <t>108 Commercial Street</t>
  </si>
  <si>
    <t>South Berwick</t>
  </si>
  <si>
    <t>B0P 1E0</t>
  </si>
  <si>
    <t>Kings</t>
  </si>
  <si>
    <t>Municipality of the County of Kings</t>
  </si>
  <si>
    <t>(45.035165, -64.728666)</t>
  </si>
  <si>
    <t>Belle Vue Apts</t>
  </si>
  <si>
    <t>30 Abbotts Harbour Road</t>
  </si>
  <si>
    <t>Middle West Pubnico</t>
  </si>
  <si>
    <t>B0W 2M0</t>
  </si>
  <si>
    <t>Municipality of the District of Argyle</t>
  </si>
  <si>
    <t>(43.661154, -65.801384)</t>
  </si>
  <si>
    <t>Church Hill Manor</t>
  </si>
  <si>
    <t>41 Main Street</t>
  </si>
  <si>
    <t>B5A 1A5</t>
  </si>
  <si>
    <t>(43.824588, -66.122376)</t>
  </si>
  <si>
    <t>Autumn Crest I</t>
  </si>
  <si>
    <t>223 Abercrombie Rd.</t>
  </si>
  <si>
    <t>New Glasgow</t>
  </si>
  <si>
    <t>B2H 1K7</t>
  </si>
  <si>
    <t>Town of New Glasgow</t>
  </si>
  <si>
    <t>(45.595175, -62.648775)</t>
  </si>
  <si>
    <t>Hibernia Heights</t>
  </si>
  <si>
    <t>51 Hibernia Street</t>
  </si>
  <si>
    <t>B5A 2M7</t>
  </si>
  <si>
    <t>(43.853559, -66.108126)</t>
  </si>
  <si>
    <t>531001X</t>
  </si>
  <si>
    <t>Edgewood Hall</t>
  </si>
  <si>
    <t>Highland Avenue</t>
  </si>
  <si>
    <t>New Minas</t>
  </si>
  <si>
    <t>B4N 3J5</t>
  </si>
  <si>
    <t>(45.065447, -64.454845)</t>
  </si>
  <si>
    <t>200204X</t>
  </si>
  <si>
    <t>Orangedale Road</t>
  </si>
  <si>
    <t>1385 Orangedale Road</t>
  </si>
  <si>
    <t>Orangedale</t>
  </si>
  <si>
    <t>B0E 2K0</t>
  </si>
  <si>
    <t>(45.901516, -61.094998)</t>
  </si>
  <si>
    <t>100106X</t>
  </si>
  <si>
    <t>350 Terrace Street</t>
  </si>
  <si>
    <t>B1P2M9</t>
  </si>
  <si>
    <t>(46.132231, -60.17125)</t>
  </si>
  <si>
    <t>150214X</t>
  </si>
  <si>
    <t>2891 Louisbourg/Man-A-Die</t>
  </si>
  <si>
    <t>2884 Main-A-Dieu Road</t>
  </si>
  <si>
    <t>Main-A-Dieu</t>
  </si>
  <si>
    <t>B0A 1N0</t>
  </si>
  <si>
    <t>(46.004525, -59.847511)</t>
  </si>
  <si>
    <t>Bedford Manor</t>
  </si>
  <si>
    <t>51 Bridge Street</t>
  </si>
  <si>
    <t>Bedford</t>
  </si>
  <si>
    <t>B4A 2B9</t>
  </si>
  <si>
    <t>(44.739092, -63.659986)</t>
  </si>
  <si>
    <t>Foyer Gabriel</t>
  </si>
  <si>
    <t>77 Eustache Comeau Rd.</t>
  </si>
  <si>
    <t>Saulnierville</t>
  </si>
  <si>
    <t>B0W 2Z0</t>
  </si>
  <si>
    <t>Digby</t>
  </si>
  <si>
    <t>Municipality of the District of Clare</t>
  </si>
  <si>
    <t>(44.242461, -66.130128)</t>
  </si>
  <si>
    <t>Marshview Manor</t>
  </si>
  <si>
    <t>7 Summit Avenue</t>
  </si>
  <si>
    <t>Amherst</t>
  </si>
  <si>
    <t>B4H 2A6</t>
  </si>
  <si>
    <t>Town of Amherst</t>
  </si>
  <si>
    <t>(45.83906, -64.209698)</t>
  </si>
  <si>
    <t>Poplar Manor</t>
  </si>
  <si>
    <t>6 Poplar Street</t>
  </si>
  <si>
    <t>B4H 1L5</t>
  </si>
  <si>
    <t>(45.823523, -64.206534)</t>
  </si>
  <si>
    <t>Margaret Latter Manor</t>
  </si>
  <si>
    <t>144 Hebridean Drive</t>
  </si>
  <si>
    <t>Armdale</t>
  </si>
  <si>
    <t>B3L 4J5</t>
  </si>
  <si>
    <t>(44.571762, -63.560398)</t>
  </si>
  <si>
    <t>170202X</t>
  </si>
  <si>
    <t>Hillside/Cooke</t>
  </si>
  <si>
    <t>Sydney Mines</t>
  </si>
  <si>
    <t>B1V 2Y6</t>
  </si>
  <si>
    <t>(46.243455, -60.220107)</t>
  </si>
  <si>
    <t>530302X</t>
  </si>
  <si>
    <t>Garden View Manor I</t>
  </si>
  <si>
    <t>365 Lincoln St.</t>
  </si>
  <si>
    <t>Kingston</t>
  </si>
  <si>
    <t>B0P 1R0</t>
  </si>
  <si>
    <t>(44.987819, -64.960415)</t>
  </si>
  <si>
    <t>East River Manor</t>
  </si>
  <si>
    <t>695 East River Road</t>
  </si>
  <si>
    <t>B2H 5W6</t>
  </si>
  <si>
    <t>(45.575157, -62.642779)</t>
  </si>
  <si>
    <t>Waterloo Place Queens</t>
  </si>
  <si>
    <t>10 Hollands Drive</t>
  </si>
  <si>
    <t>(44.036614, -64.70867)</t>
  </si>
  <si>
    <t>341001X</t>
  </si>
  <si>
    <t>Allison Place</t>
  </si>
  <si>
    <t>40 Allison Avenue</t>
  </si>
  <si>
    <t>Bible Hill</t>
  </si>
  <si>
    <t>B2N 4L4</t>
  </si>
  <si>
    <t>Municipality of the County of Colchester</t>
  </si>
  <si>
    <t>(45.378523, -63.257207)</t>
  </si>
  <si>
    <t>Forest Hills  Phase I</t>
  </si>
  <si>
    <t>20 Circassion Drive</t>
  </si>
  <si>
    <t>Dartmouth</t>
  </si>
  <si>
    <t>B2W 5C2</t>
  </si>
  <si>
    <t>(44.676622, -63.493337)</t>
  </si>
  <si>
    <t>Riverview Villa</t>
  </si>
  <si>
    <t>26 Dunrovin Avenue</t>
  </si>
  <si>
    <t>Stewiacke</t>
  </si>
  <si>
    <t>B0N 2J0</t>
  </si>
  <si>
    <t>Town of Stewiacke</t>
  </si>
  <si>
    <t>(45.140913, -63.350021)</t>
  </si>
  <si>
    <t>310101X</t>
  </si>
  <si>
    <t>Maple Crest I Phase 1</t>
  </si>
  <si>
    <t>142 Maple Street (20)</t>
  </si>
  <si>
    <t>Stellarton</t>
  </si>
  <si>
    <t>(45.554431, -62.671919)</t>
  </si>
  <si>
    <t>J.B. North Manor Kings</t>
  </si>
  <si>
    <t>14043 Highway # 1</t>
  </si>
  <si>
    <t>Hantsport</t>
  </si>
  <si>
    <t>BOP 1PO</t>
  </si>
  <si>
    <t>(45.072704, -64.184998)</t>
  </si>
  <si>
    <t>Scotia Heights Seniors Co</t>
  </si>
  <si>
    <t>393 Murray Street</t>
  </si>
  <si>
    <t>Mulgrave</t>
  </si>
  <si>
    <t>B0E 2V0</t>
  </si>
  <si>
    <t>Town of Mulgrave</t>
  </si>
  <si>
    <t>(45.608078, -61.394955)</t>
  </si>
  <si>
    <t>Centreville Place Kings</t>
  </si>
  <si>
    <t>871 Murray Dr  Rr#2</t>
  </si>
  <si>
    <t>Centreville</t>
  </si>
  <si>
    <t>BOP 1J0</t>
  </si>
  <si>
    <t>(45.132501, -64.52906)</t>
  </si>
  <si>
    <t>210204X</t>
  </si>
  <si>
    <t>408 Dingwall</t>
  </si>
  <si>
    <t>Dingwall</t>
  </si>
  <si>
    <t>B0C 1G0</t>
  </si>
  <si>
    <t>Victoria</t>
  </si>
  <si>
    <t>Municipality of the County of Victoria</t>
  </si>
  <si>
    <t>(46.894797, -60.471929)</t>
  </si>
  <si>
    <t>Diamond Crest I</t>
  </si>
  <si>
    <t>1714 Porters Lane</t>
  </si>
  <si>
    <t>Westville</t>
  </si>
  <si>
    <t>BOK 2AO</t>
  </si>
  <si>
    <t>Town of Westville</t>
  </si>
  <si>
    <t>(45.56632, -62.719453)</t>
  </si>
  <si>
    <t>Mahonne Manor Mahone Bay</t>
  </si>
  <si>
    <t>35 Cherry Lane</t>
  </si>
  <si>
    <t>Mahone Bay</t>
  </si>
  <si>
    <t>B0J 2E0</t>
  </si>
  <si>
    <t>Town of Mahone Bay</t>
  </si>
  <si>
    <t>(44.450198, -64.38446)</t>
  </si>
  <si>
    <t>Pine Grove Kings</t>
  </si>
  <si>
    <t>1090 Sandy Court</t>
  </si>
  <si>
    <t>Aylesford</t>
  </si>
  <si>
    <t>BOP 1CO</t>
  </si>
  <si>
    <t>(45.028145, -64.838557)</t>
  </si>
  <si>
    <t>150211X</t>
  </si>
  <si>
    <t>George St</t>
  </si>
  <si>
    <t>1249 George St</t>
  </si>
  <si>
    <t>Mira Road</t>
  </si>
  <si>
    <t>1N7</t>
  </si>
  <si>
    <t>(46.122171, -60.175602)</t>
  </si>
  <si>
    <t>Jubilee Court  Hantsport</t>
  </si>
  <si>
    <t>I6 Jubilee Lane</t>
  </si>
  <si>
    <t>B0N 1P0</t>
  </si>
  <si>
    <t>(45.067785, -64.182336)</t>
  </si>
  <si>
    <t>100102X</t>
  </si>
  <si>
    <t>250 James Street</t>
  </si>
  <si>
    <t>B1N 2T1</t>
  </si>
  <si>
    <t>(46.163696, -60.181975)</t>
  </si>
  <si>
    <t>Fred Emin Manor</t>
  </si>
  <si>
    <t>3 Grantham Street</t>
  </si>
  <si>
    <t>B5A 1Z7</t>
  </si>
  <si>
    <t>(43.827675, -66.113666)</t>
  </si>
  <si>
    <t>Park View Manor</t>
  </si>
  <si>
    <t>2 Porter St.</t>
  </si>
  <si>
    <t>Trenton</t>
  </si>
  <si>
    <t>B0K 1X0</t>
  </si>
  <si>
    <t>Town of Trenton</t>
  </si>
  <si>
    <t>(45.618565, -62.636492)</t>
  </si>
  <si>
    <t>Sydney Senior Duplexes - 57 Windsor St</t>
  </si>
  <si>
    <t>57 Windsor St</t>
  </si>
  <si>
    <t>(46.11025, -60.198955)</t>
  </si>
  <si>
    <t>Centennial House</t>
  </si>
  <si>
    <t>46 Allison Avenue</t>
  </si>
  <si>
    <t>(45.378336, -63.257768)</t>
  </si>
  <si>
    <t>150221X</t>
  </si>
  <si>
    <t>Sunnydale I</t>
  </si>
  <si>
    <t>50 Sunnydale Dr</t>
  </si>
  <si>
    <t>Westmount</t>
  </si>
  <si>
    <t>B1R 1J1</t>
  </si>
  <si>
    <t>(46.14104, -60.212716)</t>
  </si>
  <si>
    <t>180201X</t>
  </si>
  <si>
    <t>Petit de Grat</t>
  </si>
  <si>
    <t>21 Fougere Point Road</t>
  </si>
  <si>
    <t>B0E 2L0</t>
  </si>
  <si>
    <t>Richmond</t>
  </si>
  <si>
    <t>Municipality of the County of Richmond</t>
  </si>
  <si>
    <t>(45.512695, -60.959388)</t>
  </si>
  <si>
    <t>400301X</t>
  </si>
  <si>
    <t>Mountain View Manor III</t>
  </si>
  <si>
    <t>105/117 Smith Avenue</t>
  </si>
  <si>
    <t>Parrsboro</t>
  </si>
  <si>
    <t>B0M 1S0</t>
  </si>
  <si>
    <t>Town of Parrsboro</t>
  </si>
  <si>
    <t>(45.406593, -64.330034)</t>
  </si>
  <si>
    <t>550101X</t>
  </si>
  <si>
    <t>Evergreen/Willows</t>
  </si>
  <si>
    <t>95 Champlain Drive</t>
  </si>
  <si>
    <t>Annapolis Royal</t>
  </si>
  <si>
    <t>B0S 1A0</t>
  </si>
  <si>
    <t>Town of Annapolis Royal</t>
  </si>
  <si>
    <t>(44.740139, -65.503711)</t>
  </si>
  <si>
    <t>100202X</t>
  </si>
  <si>
    <t>Griffin Street</t>
  </si>
  <si>
    <t>19 Griffin St</t>
  </si>
  <si>
    <t>B1N 3E8</t>
  </si>
  <si>
    <t>(46.163259, -60.190273)</t>
  </si>
  <si>
    <t>120205X</t>
  </si>
  <si>
    <t>St. Joseph Street S/C</t>
  </si>
  <si>
    <t>669 St. Joseph Street</t>
  </si>
  <si>
    <t>B1H 4G5</t>
  </si>
  <si>
    <t>(46.240831, -60.080881)</t>
  </si>
  <si>
    <t>150222X</t>
  </si>
  <si>
    <t>30 Skyway Drive</t>
  </si>
  <si>
    <t>B1R 2C8</t>
  </si>
  <si>
    <t>(46.140169, -60.212401)</t>
  </si>
  <si>
    <t>Meadow Vista Phase II</t>
  </si>
  <si>
    <t>100 Medawell Street</t>
  </si>
  <si>
    <t>Oxford</t>
  </si>
  <si>
    <t>B0M 1P0</t>
  </si>
  <si>
    <t>Town of Oxford</t>
  </si>
  <si>
    <t>(45.731966, -63.871084)</t>
  </si>
  <si>
    <t>560201X</t>
  </si>
  <si>
    <t>Centennial Seniors II</t>
  </si>
  <si>
    <t>129 Centennial Drive</t>
  </si>
  <si>
    <t>Bridgetown</t>
  </si>
  <si>
    <t>B0S 1C0</t>
  </si>
  <si>
    <t>(44.839769, -65.284206)</t>
  </si>
  <si>
    <t>Sydney Senior Duplexes - 9 Harrington Pl</t>
  </si>
  <si>
    <t>9 Harrington Pl</t>
  </si>
  <si>
    <t>(46.143836, -60.194191)</t>
  </si>
  <si>
    <t>J.J. Carroll House</t>
  </si>
  <si>
    <t>20 Orchard Terrace</t>
  </si>
  <si>
    <t>Antigonish</t>
  </si>
  <si>
    <t>B2G 1W5</t>
  </si>
  <si>
    <t>Town of Antigonish</t>
  </si>
  <si>
    <t>(45.624204, -61.995422)</t>
  </si>
  <si>
    <t>300401X</t>
  </si>
  <si>
    <t>Diamond Crest II</t>
  </si>
  <si>
    <t>1696/1698 Porters Lane</t>
  </si>
  <si>
    <t>B0K 2A0</t>
  </si>
  <si>
    <t>(45.566614, -62.718921)</t>
  </si>
  <si>
    <t>Eastwood Manor (GR)</t>
  </si>
  <si>
    <t>55 Crichton Avenue</t>
  </si>
  <si>
    <t>B2Y 4G4</t>
  </si>
  <si>
    <t>(44.672759, -63.565203)</t>
  </si>
  <si>
    <t>150207X</t>
  </si>
  <si>
    <t>Station Street</t>
  </si>
  <si>
    <t>Reserve</t>
  </si>
  <si>
    <t>B0A 1V0</t>
  </si>
  <si>
    <t>(46.179087, -60.02028)</t>
  </si>
  <si>
    <t>Diamond Crest IV</t>
  </si>
  <si>
    <t>1688 Porters Lane</t>
  </si>
  <si>
    <t>(45.567149, -62.719084)</t>
  </si>
  <si>
    <t>Enfield Manor</t>
  </si>
  <si>
    <t>41 Parker Place Cr.</t>
  </si>
  <si>
    <t>Enfield</t>
  </si>
  <si>
    <t>B2T 1K5</t>
  </si>
  <si>
    <t>(44.93804, -63.535932)</t>
  </si>
  <si>
    <t>Bayview Manor</t>
  </si>
  <si>
    <t>9040 Highway 354</t>
  </si>
  <si>
    <t>Noel N S</t>
  </si>
  <si>
    <t>B0N 2C0</t>
  </si>
  <si>
    <t>(45.294446, -63.747153)</t>
  </si>
  <si>
    <t>Northend Pines Kentville</t>
  </si>
  <si>
    <t>55 Oakdene Avenue</t>
  </si>
  <si>
    <t>Kentville</t>
  </si>
  <si>
    <t>B4N 2B6</t>
  </si>
  <si>
    <t>Town of Kentville</t>
  </si>
  <si>
    <t>(45.083933, -64.490789)</t>
  </si>
  <si>
    <t>Terrace Cottages Kentvill</t>
  </si>
  <si>
    <t>(45.083273, -64.491123)</t>
  </si>
  <si>
    <t>Cornwallis Apts. Lunenbur</t>
  </si>
  <si>
    <t>119 Cornwallis Steet</t>
  </si>
  <si>
    <t>(44.380953, -64.311999)</t>
  </si>
  <si>
    <t>400201X</t>
  </si>
  <si>
    <t>Mountain View Manor II</t>
  </si>
  <si>
    <t>77/91 Smith Avenue</t>
  </si>
  <si>
    <t>(45.406698, -64.329151)</t>
  </si>
  <si>
    <t>Lakeside Manor</t>
  </si>
  <si>
    <t>1419 Blair Road</t>
  </si>
  <si>
    <t>B4H 3Y4</t>
  </si>
  <si>
    <t>(45.803171, -64.199857)</t>
  </si>
  <si>
    <t>100209X</t>
  </si>
  <si>
    <t>Celtic Manor</t>
  </si>
  <si>
    <t>20 Tillock Dr</t>
  </si>
  <si>
    <t>B1P 6R1</t>
  </si>
  <si>
    <t>(46.138241, -60.162243)</t>
  </si>
  <si>
    <t>Crathorne I, 16 Jamieson</t>
  </si>
  <si>
    <t>16 Jamieson Street</t>
  </si>
  <si>
    <t>B3A 3B7</t>
  </si>
  <si>
    <t>(44.670486, -63.585144)</t>
  </si>
  <si>
    <t>Kendall Terrace West Hant</t>
  </si>
  <si>
    <t>87 Kendall Lane</t>
  </si>
  <si>
    <t>Rr# 1 Windsor</t>
  </si>
  <si>
    <t>(44.975085, -64.128219)</t>
  </si>
  <si>
    <t>160205X</t>
  </si>
  <si>
    <t>Northside Guest Home</t>
  </si>
  <si>
    <t>9 Queen Street</t>
  </si>
  <si>
    <t>North Sydney</t>
  </si>
  <si>
    <t>B2A 1A2</t>
  </si>
  <si>
    <t>(46.19465, -60.26341)</t>
  </si>
  <si>
    <t>Alderney Manor (GR)</t>
  </si>
  <si>
    <t>1 Alderney Drive</t>
  </si>
  <si>
    <t>B2Y 4A7</t>
  </si>
  <si>
    <t>(44.66691, -63.571399)</t>
  </si>
  <si>
    <t>Mt. Uniacke East Hants</t>
  </si>
  <si>
    <t>664 Hwy. 1</t>
  </si>
  <si>
    <t>Mount Uniacke</t>
  </si>
  <si>
    <t>B0N 1Z0</t>
  </si>
  <si>
    <t>(44.894735, -63.833898)</t>
  </si>
  <si>
    <t>Anna-Villa West Annapolis</t>
  </si>
  <si>
    <t>16 Fitch Road</t>
  </si>
  <si>
    <t>(44.890435, -65.150739)</t>
  </si>
  <si>
    <t>100210X</t>
  </si>
  <si>
    <t>Tillock</t>
  </si>
  <si>
    <t>22 Tillock Dr</t>
  </si>
  <si>
    <t>(46.138098, -60.161274)</t>
  </si>
  <si>
    <t>150203X</t>
  </si>
  <si>
    <t>32D Station Street</t>
  </si>
  <si>
    <t>32 Station St</t>
  </si>
  <si>
    <t>(46.178863, -60.020371)</t>
  </si>
  <si>
    <t>Spruce Grove Apartments</t>
  </si>
  <si>
    <t>27 James Roy Drive</t>
  </si>
  <si>
    <t>Porters Lake</t>
  </si>
  <si>
    <t>B3E 1H9</t>
  </si>
  <si>
    <t>(44.744331, -63.27838)</t>
  </si>
  <si>
    <t>The Corner Villa</t>
  </si>
  <si>
    <t>1 King Street</t>
  </si>
  <si>
    <t>(45.652133, -64.062465)</t>
  </si>
  <si>
    <t>200213X</t>
  </si>
  <si>
    <t>Margaree Manor</t>
  </si>
  <si>
    <t>1130 East Margaree</t>
  </si>
  <si>
    <t>(46.395657, -61.074891)</t>
  </si>
  <si>
    <t>Hillcrest Villa</t>
  </si>
  <si>
    <t>20 Junction Road</t>
  </si>
  <si>
    <t>(45.652724, -64.058438)</t>
  </si>
  <si>
    <t>370501X</t>
  </si>
  <si>
    <t>Remsheg Villa</t>
  </si>
  <si>
    <t>6 mile road</t>
  </si>
  <si>
    <t>Wallace</t>
  </si>
  <si>
    <t>B0K 1Y0</t>
  </si>
  <si>
    <t>(45.811961, -63.47197)</t>
  </si>
  <si>
    <t>Acadia Place (FH Demo)</t>
  </si>
  <si>
    <t>8 Mount Hope Avenue</t>
  </si>
  <si>
    <t>B2Y 4K1</t>
  </si>
  <si>
    <t>(44.652811, -63.544116)</t>
  </si>
  <si>
    <t>Valley View Villa</t>
  </si>
  <si>
    <t>28 Elm Drive</t>
  </si>
  <si>
    <t>Middle Musquodoboit</t>
  </si>
  <si>
    <t>B0N 1X0</t>
  </si>
  <si>
    <t>(45.044285, -63.148096)</t>
  </si>
  <si>
    <t>Pine Grove Villa</t>
  </si>
  <si>
    <t>1 Pine Street</t>
  </si>
  <si>
    <t>(45.652935, -64.059126)</t>
  </si>
  <si>
    <t>180202X</t>
  </si>
  <si>
    <t>Arichat</t>
  </si>
  <si>
    <t>27 Highland Street</t>
  </si>
  <si>
    <t>B0E 1A0</t>
  </si>
  <si>
    <t>(45.512661, -61.02381)</t>
  </si>
  <si>
    <t>Maccaull Villa</t>
  </si>
  <si>
    <t>49 Lornevale Road</t>
  </si>
  <si>
    <t>Great Village</t>
  </si>
  <si>
    <t>B0M 1L0</t>
  </si>
  <si>
    <t>(45.418382, -63.602189)</t>
  </si>
  <si>
    <t>100206X</t>
  </si>
  <si>
    <t>Vista Heights</t>
  </si>
  <si>
    <t>312 Esplanade</t>
  </si>
  <si>
    <t>B1P 6P4</t>
  </si>
  <si>
    <t>(46.137822, -60.19621)</t>
  </si>
  <si>
    <t>180203X</t>
  </si>
  <si>
    <t>D Escousse</t>
  </si>
  <si>
    <t>3309 Hwy 320</t>
  </si>
  <si>
    <t>D'Escousse</t>
  </si>
  <si>
    <t>B0E 1K0</t>
  </si>
  <si>
    <t>(45.588263, -60.962304)</t>
  </si>
  <si>
    <t>230201X</t>
  </si>
  <si>
    <t>Greenwold Manor - 55</t>
  </si>
  <si>
    <t>57 Old South River Road</t>
  </si>
  <si>
    <t>B2G 2H3</t>
  </si>
  <si>
    <t>Municipality of the County of Antigonish</t>
  </si>
  <si>
    <t>(45.619133, -61.977745)</t>
  </si>
  <si>
    <t>120208X</t>
  </si>
  <si>
    <t>Sunrise Court</t>
  </si>
  <si>
    <t>763 King Street</t>
  </si>
  <si>
    <t>B1H 4S9</t>
  </si>
  <si>
    <t>(46.23952, -60.087465)</t>
  </si>
  <si>
    <t>Beacon Terrace</t>
  </si>
  <si>
    <t>1 Beacon Street</t>
  </si>
  <si>
    <t>B5A 2W2</t>
  </si>
  <si>
    <t>(43.843042, -66.117161)</t>
  </si>
  <si>
    <t>70 Tremain Cr.  Windsor</t>
  </si>
  <si>
    <t>70 Tremain Cr.</t>
  </si>
  <si>
    <t>Town of Windsor</t>
  </si>
  <si>
    <t>(44.981225, -64.128051)</t>
  </si>
  <si>
    <t>200206X</t>
  </si>
  <si>
    <t>Birch Street</t>
  </si>
  <si>
    <t>35 Birch Street</t>
  </si>
  <si>
    <t>Mabou</t>
  </si>
  <si>
    <t>1X0</t>
  </si>
  <si>
    <t>(46.07351, -61.398819)</t>
  </si>
  <si>
    <t>D. A. Macdonald (Demo)</t>
  </si>
  <si>
    <t>1935 Caldwell Road</t>
  </si>
  <si>
    <t>Eastern Passage</t>
  </si>
  <si>
    <t>B3G 1J2</t>
  </si>
  <si>
    <t>(44.60626, -63.468979)</t>
  </si>
  <si>
    <t>100214X</t>
  </si>
  <si>
    <t>Xavier Golden Heights</t>
  </si>
  <si>
    <t>27 Xavier Dr</t>
  </si>
  <si>
    <t>B1S 2R9</t>
  </si>
  <si>
    <t>(46.123384, -60.19391)</t>
  </si>
  <si>
    <t>210201X</t>
  </si>
  <si>
    <t>Macdermid Street</t>
  </si>
  <si>
    <t>Baddeck</t>
  </si>
  <si>
    <t>B0E 1B0</t>
  </si>
  <si>
    <t>(46.101028, -60.756839)</t>
  </si>
  <si>
    <t>100213X</t>
  </si>
  <si>
    <t>Argyle St</t>
  </si>
  <si>
    <t>160 Argyle St</t>
  </si>
  <si>
    <t>B1S 2V7</t>
  </si>
  <si>
    <t>(46.129063, -60.193596)</t>
  </si>
  <si>
    <t>Island View Manor</t>
  </si>
  <si>
    <t>20 Island View Road</t>
  </si>
  <si>
    <t>Arcadia</t>
  </si>
  <si>
    <t>B5A 4A6</t>
  </si>
  <si>
    <t>Municipality of the District of Yarmouth</t>
  </si>
  <si>
    <t>(43.816872, -66.078066)</t>
  </si>
  <si>
    <t>Lakeside Villa</t>
  </si>
  <si>
    <t>2512 Highway 376</t>
  </si>
  <si>
    <t>RR2 Pictou</t>
  </si>
  <si>
    <t>(45.671542, -62.775115)</t>
  </si>
  <si>
    <t>Sunnybrook Manor</t>
  </si>
  <si>
    <t>48 Mill Village Rd Rr1</t>
  </si>
  <si>
    <t>Shubenacadie N S</t>
  </si>
  <si>
    <t>B0N 2H0</t>
  </si>
  <si>
    <t>(45.085863, -63.41162)</t>
  </si>
  <si>
    <t>Cedar House Annapolis Roy</t>
  </si>
  <si>
    <t>97 Champlain Drive</t>
  </si>
  <si>
    <t>(44.739876, -65.503219)</t>
  </si>
  <si>
    <t>Woodbine Crest II</t>
  </si>
  <si>
    <t>345 Albert St.</t>
  </si>
  <si>
    <t>B2H 3V7</t>
  </si>
  <si>
    <t>(45.581951, -62.640973)</t>
  </si>
  <si>
    <t>Church Street Villa</t>
  </si>
  <si>
    <t>29 Church St.</t>
  </si>
  <si>
    <t>(45.67684, -62.710934)</t>
  </si>
  <si>
    <t>160202X</t>
  </si>
  <si>
    <t>1 William Street</t>
  </si>
  <si>
    <t>B2A 3P2</t>
  </si>
  <si>
    <t>(46.208866, -60.258388)</t>
  </si>
  <si>
    <t>Riverton Heights II</t>
  </si>
  <si>
    <t>22 Riverton Hghts Dr.</t>
  </si>
  <si>
    <t>(45.543885, -62.666249)</t>
  </si>
  <si>
    <t>170206X</t>
  </si>
  <si>
    <t>50 Jacob Street</t>
  </si>
  <si>
    <t>B1V 3G1</t>
  </si>
  <si>
    <t>(46.242534, -60.21987)</t>
  </si>
  <si>
    <t>Forest Hills  Phase III</t>
  </si>
  <si>
    <t>18 Circassion Drive</t>
  </si>
  <si>
    <t>(44.676045, -63.494267)</t>
  </si>
  <si>
    <t>Bay View Homestead</t>
  </si>
  <si>
    <t>23 Anita Crescent</t>
  </si>
  <si>
    <t>B2N 5A9</t>
  </si>
  <si>
    <t>(45.353467, -63.320366)</t>
  </si>
  <si>
    <t>Hillside Apartments (uppe</t>
  </si>
  <si>
    <t>48 St. Mary's Street</t>
  </si>
  <si>
    <t>B0V 1A0</t>
  </si>
  <si>
    <t>Town of Digby</t>
  </si>
  <si>
    <t>(44.615989, -65.758644)</t>
  </si>
  <si>
    <t>(45.083629, -64.491388)</t>
  </si>
  <si>
    <t>120201X</t>
  </si>
  <si>
    <t>Mahon Street S/C</t>
  </si>
  <si>
    <t>B1H3J2</t>
  </si>
  <si>
    <t>(46.25044, -60.090467)</t>
  </si>
  <si>
    <t>110202X</t>
  </si>
  <si>
    <t>Disney East</t>
  </si>
  <si>
    <t>3 McDonalds Lane</t>
  </si>
  <si>
    <t>B1A 4A8</t>
  </si>
  <si>
    <t>(46.197563, -59.966849)</t>
  </si>
  <si>
    <t>340301X</t>
  </si>
  <si>
    <t>Nova Court</t>
  </si>
  <si>
    <t>64 Allison Avenue</t>
  </si>
  <si>
    <t>(45.377248, -63.257374)</t>
  </si>
  <si>
    <t>Victoria Apartments</t>
  </si>
  <si>
    <t>108 Victoria Street</t>
  </si>
  <si>
    <t>(44.619307, -65.765341)</t>
  </si>
  <si>
    <t>Fort Cumberland Manor</t>
  </si>
  <si>
    <t>144 Victoria Street E.</t>
  </si>
  <si>
    <t>B4H 1Y1</t>
  </si>
  <si>
    <t>(45.836328, -64.211449)</t>
  </si>
  <si>
    <t>Harbour View Manor</t>
  </si>
  <si>
    <t>1525 Shore Road</t>
  </si>
  <si>
    <t>Merigomish</t>
  </si>
  <si>
    <t>B0K 1G0</t>
  </si>
  <si>
    <t>(45.631896, -62.430532)</t>
  </si>
  <si>
    <t>Hillside View II</t>
  </si>
  <si>
    <t>235 Little Harbour Rd.</t>
  </si>
  <si>
    <t>B2H 3S9</t>
  </si>
  <si>
    <t>(45.593005, -62.636781)</t>
  </si>
  <si>
    <t>Arcadian Apts</t>
  </si>
  <si>
    <t>30 Blanchard Avenue</t>
  </si>
  <si>
    <t>B2N 4K6</t>
  </si>
  <si>
    <t>(45.3745, -63.26031)</t>
  </si>
  <si>
    <t>Greenwood Seniors Kings</t>
  </si>
  <si>
    <t>881 Rocknotch Road</t>
  </si>
  <si>
    <t>BOP 1R0</t>
  </si>
  <si>
    <t>(44.963051, -64.920261)</t>
  </si>
  <si>
    <t>500101X</t>
  </si>
  <si>
    <t>Cottage Court Berwick</t>
  </si>
  <si>
    <t>169 Cottage Street</t>
  </si>
  <si>
    <t>Berwick</t>
  </si>
  <si>
    <t>Town of Berwick</t>
  </si>
  <si>
    <t>(45.045649, -64.733361)</t>
  </si>
  <si>
    <t>150227X</t>
  </si>
  <si>
    <t>25 King Street</t>
  </si>
  <si>
    <t>(46.257076, -60.258852)</t>
  </si>
  <si>
    <t>150201X</t>
  </si>
  <si>
    <t>Cashin Crescent S/C</t>
  </si>
  <si>
    <t>Cashin Crescent</t>
  </si>
  <si>
    <t>Scotchtown</t>
  </si>
  <si>
    <t>B1H 4K1</t>
  </si>
  <si>
    <t>(46.241466, -60.104469)</t>
  </si>
  <si>
    <t>Foyer Evengeline</t>
  </si>
  <si>
    <t>8394 Trunk#1</t>
  </si>
  <si>
    <t>Metegan</t>
  </si>
  <si>
    <t>B0W 2J0</t>
  </si>
  <si>
    <t>(44.192902, -66.15338)</t>
  </si>
  <si>
    <t>330301X</t>
  </si>
  <si>
    <t>Burnside Manor</t>
  </si>
  <si>
    <t>Scotsburn Road (15)</t>
  </si>
  <si>
    <t>Scotsburn</t>
  </si>
  <si>
    <t>(45.649031, -62.848469)</t>
  </si>
  <si>
    <t>180207X</t>
  </si>
  <si>
    <t>Marguerite Manor</t>
  </si>
  <si>
    <t>10074 Grenville Street</t>
  </si>
  <si>
    <t>St Peters</t>
  </si>
  <si>
    <t>B0E 3B0</t>
  </si>
  <si>
    <t>(45.656803, -60.869264)</t>
  </si>
  <si>
    <t>Havre Boucher - 10</t>
  </si>
  <si>
    <t>12484 Highway 4</t>
  </si>
  <si>
    <t>Antigonish Co</t>
  </si>
  <si>
    <t>B0H 1P0</t>
  </si>
  <si>
    <t>(45.680454, -61.53509)</t>
  </si>
  <si>
    <t>Joseph Howe Manor (MS)</t>
  </si>
  <si>
    <t>5515 Victoria Road</t>
  </si>
  <si>
    <t>B3H 4J9</t>
  </si>
  <si>
    <t>(44.636706, -63.574192)</t>
  </si>
  <si>
    <t>New Minas Seniors  Kings</t>
  </si>
  <si>
    <t>1052 Highland Avenue</t>
  </si>
  <si>
    <t>(45.065384, -64.455335)</t>
  </si>
  <si>
    <t>Riverview Manor</t>
  </si>
  <si>
    <t>20 Seniors Drive</t>
  </si>
  <si>
    <t>River John</t>
  </si>
  <si>
    <t>B0K 1N0</t>
  </si>
  <si>
    <t>(45.751038, -63.061795)</t>
  </si>
  <si>
    <t>Jubilee Lodge Hantsport</t>
  </si>
  <si>
    <t>11 Chittick Ave.</t>
  </si>
  <si>
    <t>(45.067747, -64.181756)</t>
  </si>
  <si>
    <t>Edgemere (GR)</t>
  </si>
  <si>
    <t>79 Crichton Avenue</t>
  </si>
  <si>
    <t>B3A 4W6</t>
  </si>
  <si>
    <t>(44.675417, -63.56436)</t>
  </si>
  <si>
    <t>Parkview Terrace</t>
  </si>
  <si>
    <t>350 Robie Street</t>
  </si>
  <si>
    <t>B2N 1L3</t>
  </si>
  <si>
    <t>(45.36943, -63.295804)</t>
  </si>
  <si>
    <t>130202X</t>
  </si>
  <si>
    <t>29 Pleasant Street</t>
  </si>
  <si>
    <t>29 Pleasant St</t>
  </si>
  <si>
    <t>Dominion</t>
  </si>
  <si>
    <t>B0A 1E0</t>
  </si>
  <si>
    <t>(46.211139, -60.024422)</t>
  </si>
  <si>
    <t>200210X</t>
  </si>
  <si>
    <t>Namara</t>
  </si>
  <si>
    <t>19 Joe's Lane</t>
  </si>
  <si>
    <t>(46.229502, -61.299974)</t>
  </si>
  <si>
    <t>Wedge Haven Apts</t>
  </si>
  <si>
    <t>125 Chemin De L'Est</t>
  </si>
  <si>
    <t>Wedgeport</t>
  </si>
  <si>
    <t>B0W 3P0</t>
  </si>
  <si>
    <t>(43.741404, -65.972675)</t>
  </si>
  <si>
    <t>150204X</t>
  </si>
  <si>
    <t>Port Morien</t>
  </si>
  <si>
    <t>27 Birch Grove Rd</t>
  </si>
  <si>
    <t>B0A 1T0</t>
  </si>
  <si>
    <t>(46.132293, -59.876243)</t>
  </si>
  <si>
    <t>Forest Hills  Phase II</t>
  </si>
  <si>
    <t>16 Circassion Drive</t>
  </si>
  <si>
    <t>(44.676039, -63.493735)</t>
  </si>
  <si>
    <t>210203X</t>
  </si>
  <si>
    <t>Keltic View Manor</t>
  </si>
  <si>
    <t>Ingonish</t>
  </si>
  <si>
    <t>B0C 1L0</t>
  </si>
  <si>
    <t>(46.638643, -60.410097)</t>
  </si>
  <si>
    <t>Autumn Crest II</t>
  </si>
  <si>
    <t>221 Abercrombie Rd</t>
  </si>
  <si>
    <t>(45.595043, -62.649443)</t>
  </si>
  <si>
    <t>340201X</t>
  </si>
  <si>
    <t>Hills of Annand</t>
  </si>
  <si>
    <t>170 Blair Avenue</t>
  </si>
  <si>
    <t>Tatamagouche</t>
  </si>
  <si>
    <t>B0K1V0</t>
  </si>
  <si>
    <t>(45.709703, -63.29388)</t>
  </si>
  <si>
    <t>Longworth Lodge</t>
  </si>
  <si>
    <t>370 Robie Street</t>
  </si>
  <si>
    <t>(45.369646, -63.294417)</t>
  </si>
  <si>
    <t>Glooscap Seniors Kings</t>
  </si>
  <si>
    <t>1023 Cavelle Terrace</t>
  </si>
  <si>
    <t>Canning</t>
  </si>
  <si>
    <t>BOP 1HO</t>
  </si>
  <si>
    <t>(45.159993, -64.424506)</t>
  </si>
  <si>
    <t>500102X</t>
  </si>
  <si>
    <t>Valley View Berwick</t>
  </si>
  <si>
    <t>143 Cottage St.</t>
  </si>
  <si>
    <t>(45.046206, -64.729273)</t>
  </si>
  <si>
    <t>Orchard Villa - 29</t>
  </si>
  <si>
    <t>15 Orchard Terrace</t>
  </si>
  <si>
    <t>B2G 1W4</t>
  </si>
  <si>
    <t>(45.625469, -61.994891)</t>
  </si>
  <si>
    <t>Ridgeview Villa</t>
  </si>
  <si>
    <t>48 Summit Avenue</t>
  </si>
  <si>
    <t>B4H 2A7</t>
  </si>
  <si>
    <t>(45.839794, -64.209456)</t>
  </si>
  <si>
    <t>190201X</t>
  </si>
  <si>
    <t>Sunset Manor</t>
  </si>
  <si>
    <t>453 MacSween Street</t>
  </si>
  <si>
    <t>Port Hawkesbury</t>
  </si>
  <si>
    <t>B9A 2K1</t>
  </si>
  <si>
    <t>Town of Port Hawkesbury</t>
  </si>
  <si>
    <t>(45.620108, -61.35464)</t>
  </si>
  <si>
    <t>170204X</t>
  </si>
  <si>
    <t>568 Main Street</t>
  </si>
  <si>
    <t>Fix</t>
  </si>
  <si>
    <t>B1V 2K8</t>
  </si>
  <si>
    <t>(46.238603, -60.220696)</t>
  </si>
  <si>
    <t>360201X</t>
  </si>
  <si>
    <t>Dunrovin Avenue</t>
  </si>
  <si>
    <t>(45.141489, -63.349703)</t>
  </si>
  <si>
    <t>Nantucket Place (GR)</t>
  </si>
  <si>
    <t>45 Ochterloney Street</t>
  </si>
  <si>
    <t>B2Y 4M7</t>
  </si>
  <si>
    <t>(44.666611, -63.568969)</t>
  </si>
  <si>
    <t>Kendall Manor West Hants</t>
  </si>
  <si>
    <t>146 Kendall Lane</t>
  </si>
  <si>
    <t>(44.975428, -64.126729)</t>
  </si>
  <si>
    <t>180206X</t>
  </si>
  <si>
    <t>Chateau Nicholas</t>
  </si>
  <si>
    <t>10076 Grenville Street</t>
  </si>
  <si>
    <t>(45.65652, -60.869688)</t>
  </si>
  <si>
    <t>560101X</t>
  </si>
  <si>
    <t>Centennial Seniors I</t>
  </si>
  <si>
    <t>(44.839551, -65.285178)</t>
  </si>
  <si>
    <t>400101X</t>
  </si>
  <si>
    <t>Mountain View Manor I</t>
  </si>
  <si>
    <t>51/65 Smith Avenue</t>
  </si>
  <si>
    <t>(45.406848, -64.328373)</t>
  </si>
  <si>
    <t>150202X</t>
  </si>
  <si>
    <t>New Victoria</t>
  </si>
  <si>
    <t>76 Daley Road</t>
  </si>
  <si>
    <t>B1H 4Z6</t>
  </si>
  <si>
    <t>(46.250322, -60.134418)</t>
  </si>
  <si>
    <t>150224X</t>
  </si>
  <si>
    <t>97 Riverview Drive</t>
  </si>
  <si>
    <t>Sydney River</t>
  </si>
  <si>
    <t>B1S 1N7</t>
  </si>
  <si>
    <t>(46.104121, -60.222439)</t>
  </si>
  <si>
    <t>Forest Hills  Phase IV</t>
  </si>
  <si>
    <t>22 Circassion Drive</t>
  </si>
  <si>
    <t>(44.676624, -63.495073)</t>
  </si>
  <si>
    <t>180208X</t>
  </si>
  <si>
    <t>LArdoise</t>
  </si>
  <si>
    <t>28 O'Brien Road</t>
  </si>
  <si>
    <t>L'Ardoise</t>
  </si>
  <si>
    <t>B0E 1S0</t>
  </si>
  <si>
    <t>(45.611241, -60.770653)</t>
  </si>
  <si>
    <t>Beachview Sr.</t>
  </si>
  <si>
    <t>71 John Street</t>
  </si>
  <si>
    <t>Lockeport</t>
  </si>
  <si>
    <t>B0T 1L0</t>
  </si>
  <si>
    <t>Shelburne</t>
  </si>
  <si>
    <t>Town of Lockeport</t>
  </si>
  <si>
    <t>(43.69346, -65.107767)</t>
  </si>
  <si>
    <t>130203X</t>
  </si>
  <si>
    <t>Wilsons Ln</t>
  </si>
  <si>
    <t>30 Wilsons Lane</t>
  </si>
  <si>
    <t>(46.214497, -60.012396)</t>
  </si>
  <si>
    <t>380101X</t>
  </si>
  <si>
    <t>Tantramar Place</t>
  </si>
  <si>
    <t>20 North Adelaide St.</t>
  </si>
  <si>
    <t>B4H 3M5</t>
  </si>
  <si>
    <t>(45.838224, -64.212652)</t>
  </si>
  <si>
    <t>Lake Road</t>
  </si>
  <si>
    <t>1602 Lake Rodney Rd</t>
  </si>
  <si>
    <t>B0T 1W0</t>
  </si>
  <si>
    <t>Municipality of the District of Barrington</t>
  </si>
  <si>
    <t>(43.748513, -65.308516)</t>
  </si>
  <si>
    <t>Sydney Senior Duplexes - 305 Cartier St</t>
  </si>
  <si>
    <t>305 Cartier St</t>
  </si>
  <si>
    <t>(46.135133, -60.172759)</t>
  </si>
  <si>
    <t>Mountain View Manor IV</t>
  </si>
  <si>
    <t>118 Smith Avenue</t>
  </si>
  <si>
    <t>(45.406979, -64.330199)</t>
  </si>
  <si>
    <t>(45.083369, -64.491405)</t>
  </si>
  <si>
    <t>Coleraine Plaza</t>
  </si>
  <si>
    <t>48 Coleraine St.</t>
  </si>
  <si>
    <t>(45.675428, -62.708101)</t>
  </si>
  <si>
    <t>110205X</t>
  </si>
  <si>
    <t>86 Nolans Lane-Paradise</t>
  </si>
  <si>
    <t>(46.194856, -59.971294)</t>
  </si>
  <si>
    <t>River View</t>
  </si>
  <si>
    <t>5600 No. 2 Highway</t>
  </si>
  <si>
    <t>Bass River</t>
  </si>
  <si>
    <t>B0M 1B0</t>
  </si>
  <si>
    <t>(45.412925, -63.780637)</t>
  </si>
  <si>
    <t>100203X</t>
  </si>
  <si>
    <t>Pier Duplex Seniors</t>
  </si>
  <si>
    <t>(46.159952, -60.178113)</t>
  </si>
  <si>
    <t>Captain William Spry Mano</t>
  </si>
  <si>
    <t>6 Arnold Drive</t>
  </si>
  <si>
    <t>B3P 2M8</t>
  </si>
  <si>
    <t>(44.619437, -63.613491)</t>
  </si>
  <si>
    <t>Acadia Square Lodge-South</t>
  </si>
  <si>
    <t>3340 Kenny Street</t>
  </si>
  <si>
    <t>B3K 5T4</t>
  </si>
  <si>
    <t>(44.666122, -63.603136)</t>
  </si>
  <si>
    <t>Lyman-Walker House</t>
  </si>
  <si>
    <t>41 Lyman Street</t>
  </si>
  <si>
    <t>B2N 4S1</t>
  </si>
  <si>
    <t>(45.362692, -63.266626)</t>
  </si>
  <si>
    <t>150206X</t>
  </si>
  <si>
    <t>First St</t>
  </si>
  <si>
    <t>37 First St</t>
  </si>
  <si>
    <t>Birch Grove</t>
  </si>
  <si>
    <t>(46.122212, -59.957233)</t>
  </si>
  <si>
    <t>100207X</t>
  </si>
  <si>
    <t>955 George St</t>
  </si>
  <si>
    <t>B2P 6R6</t>
  </si>
  <si>
    <t>(46.128102, -60.183757)</t>
  </si>
  <si>
    <t>Eastside Manor Bridgewate</t>
  </si>
  <si>
    <t>61 Porter Crescent</t>
  </si>
  <si>
    <t>B4V 3N8</t>
  </si>
  <si>
    <t>(44.379693, -64.513897)</t>
  </si>
  <si>
    <t>Lincoln Court</t>
  </si>
  <si>
    <t>365 Lincoln Street</t>
  </si>
  <si>
    <t>BOP 1RO</t>
  </si>
  <si>
    <t>(44.988041, -64.960854)</t>
  </si>
  <si>
    <t>320301X</t>
  </si>
  <si>
    <t>Strathcona Place II</t>
  </si>
  <si>
    <t>115 Haliburton Road (40)</t>
  </si>
  <si>
    <t>(45.675231, -62.722168)</t>
  </si>
  <si>
    <t>Riverside Apartments Quee</t>
  </si>
  <si>
    <t>326 Main Street</t>
  </si>
  <si>
    <t>Milton</t>
  </si>
  <si>
    <t>B0T 1P0</t>
  </si>
  <si>
    <t>(44.061777, -64.754837)</t>
  </si>
  <si>
    <t>(45.083541, -64.491231)</t>
  </si>
  <si>
    <t>Crosskill Court Annapolis</t>
  </si>
  <si>
    <t>192 Hampton Mountain Rd.</t>
  </si>
  <si>
    <t>(44.84938, -65.291763)</t>
  </si>
  <si>
    <t>200201X</t>
  </si>
  <si>
    <t>Judique</t>
  </si>
  <si>
    <t>16 Keltic Drive</t>
  </si>
  <si>
    <t>B0E 1P0</t>
  </si>
  <si>
    <t>(45.877445, -61.492052)</t>
  </si>
  <si>
    <t>530602X</t>
  </si>
  <si>
    <t>Twin Elms Kings</t>
  </si>
  <si>
    <t>Maple Street</t>
  </si>
  <si>
    <t>Waterville</t>
  </si>
  <si>
    <t>B0P 1V0</t>
  </si>
  <si>
    <t>(45.051864, -64.674374)</t>
  </si>
  <si>
    <t>Cornwallis Morreau Lodge</t>
  </si>
  <si>
    <t>103 Main Avenue</t>
  </si>
  <si>
    <t>B3M 1A8</t>
  </si>
  <si>
    <t>(44.68195, -63.541842)</t>
  </si>
  <si>
    <t>Woodbine Crest I</t>
  </si>
  <si>
    <t>346 Brother St.</t>
  </si>
  <si>
    <t>B2H 5J7</t>
  </si>
  <si>
    <t>(45.581469, -62.64102)</t>
  </si>
  <si>
    <t>The Willows</t>
  </si>
  <si>
    <t>2 Murphy Avenue</t>
  </si>
  <si>
    <t>B5A 1Z9</t>
  </si>
  <si>
    <t>(43.829851, -66.113485)</t>
  </si>
  <si>
    <t>200203X</t>
  </si>
  <si>
    <t>Reynolds Road</t>
  </si>
  <si>
    <t>23 Reynolds Road</t>
  </si>
  <si>
    <t>Port Hood</t>
  </si>
  <si>
    <t>B0E 2W0</t>
  </si>
  <si>
    <t>(46.019415, -61.532131)</t>
  </si>
  <si>
    <t>520101X</t>
  </si>
  <si>
    <t>Blomidon View Wolfville (2 building)</t>
  </si>
  <si>
    <t>16 Dale St</t>
  </si>
  <si>
    <t>Wolfville</t>
  </si>
  <si>
    <t>B0P 1X0</t>
  </si>
  <si>
    <t>Town of Wolfville</t>
  </si>
  <si>
    <t>(45.090797, -64.349522)</t>
  </si>
  <si>
    <t>Forest Glen Apartments</t>
  </si>
  <si>
    <t>19 East Petpeswick Rd</t>
  </si>
  <si>
    <t>Musquodoboit Harbour</t>
  </si>
  <si>
    <t>B0J 2L0</t>
  </si>
  <si>
    <t>(44.786377, -63.147144)</t>
  </si>
  <si>
    <t>Lawndale Haven</t>
  </si>
  <si>
    <t>2 Trask Avenue</t>
  </si>
  <si>
    <t>B5A 4K7</t>
  </si>
  <si>
    <t>(43.83536, -66.099905)</t>
  </si>
  <si>
    <t>Meadow Vista Phase I</t>
  </si>
  <si>
    <t>5008 Main Street</t>
  </si>
  <si>
    <t>(45.732121, -63.871359)</t>
  </si>
  <si>
    <t>Hillside View I</t>
  </si>
  <si>
    <t>(45.593145, -62.637258)</t>
  </si>
  <si>
    <t>160203X</t>
  </si>
  <si>
    <t>1 Beacon Crescent</t>
  </si>
  <si>
    <t>B2A 3R3</t>
  </si>
  <si>
    <t>(46.206933, -60.257095)</t>
  </si>
  <si>
    <t>Hillside Villa II</t>
  </si>
  <si>
    <t>1700 Highway 242</t>
  </si>
  <si>
    <t>River Hebert</t>
  </si>
  <si>
    <t>B0L 1G0</t>
  </si>
  <si>
    <t>(45.68917, -64.382378)</t>
  </si>
  <si>
    <t>Sydney Senior Duplexes - 75 Ainsley St</t>
  </si>
  <si>
    <t>75 Ainsley St</t>
  </si>
  <si>
    <t>(46.135151, -60.17302)</t>
  </si>
  <si>
    <t>Hillside Manor - 15</t>
  </si>
  <si>
    <t>25 Orchard Terrace</t>
  </si>
  <si>
    <t>(45.624315, -61.994523)</t>
  </si>
  <si>
    <t>Sarah Jane Clayton Manor</t>
  </si>
  <si>
    <t>1 Lwr.Governors Road</t>
  </si>
  <si>
    <t>East Preston</t>
  </si>
  <si>
    <t>B2W 3Y5</t>
  </si>
  <si>
    <t>(44.715016, -63.434328)</t>
  </si>
  <si>
    <t>200208X</t>
  </si>
  <si>
    <t>Forest Street</t>
  </si>
  <si>
    <t>19 Forest Street</t>
  </si>
  <si>
    <t>(46.230497, -61.301588)</t>
  </si>
  <si>
    <t>Meadowland Place  West Ha</t>
  </si>
  <si>
    <t>110 Dyke Road</t>
  </si>
  <si>
    <t>Falmouth</t>
  </si>
  <si>
    <t>B0P 1L0</t>
  </si>
  <si>
    <t>(44.997017, -64.168288)</t>
  </si>
  <si>
    <t>200202X</t>
  </si>
  <si>
    <t>Seaview Manor</t>
  </si>
  <si>
    <t>21 Reynolds Road</t>
  </si>
  <si>
    <t>(46.019175, -61.532443)</t>
  </si>
  <si>
    <t>Dr. Melanson Mem. Manor</t>
  </si>
  <si>
    <t>116 Back Street</t>
  </si>
  <si>
    <t>Weymouth</t>
  </si>
  <si>
    <t>B0W 3T0</t>
  </si>
  <si>
    <t>Municipality of the District of Digby</t>
  </si>
  <si>
    <t>(44.415118, -65.99087)</t>
  </si>
  <si>
    <t>150223X</t>
  </si>
  <si>
    <t>316 Keltic Drive</t>
  </si>
  <si>
    <t>Coxheath</t>
  </si>
  <si>
    <t>B1R 1V7</t>
  </si>
  <si>
    <t>(46.117626, -60.23093)</t>
  </si>
  <si>
    <t>C. MacCarthy Place</t>
  </si>
  <si>
    <t>12 Oak Street</t>
  </si>
  <si>
    <t>(45.683624, -62.707808)</t>
  </si>
  <si>
    <t>Hebron Terrace</t>
  </si>
  <si>
    <t>43 Highway 340</t>
  </si>
  <si>
    <t>Hebron</t>
  </si>
  <si>
    <t>B0W 1X0</t>
  </si>
  <si>
    <t>(43.888774, -66.087943)</t>
  </si>
  <si>
    <t>Diamond Crest III</t>
  </si>
  <si>
    <t>1692 Porters Lane</t>
  </si>
  <si>
    <t>(45.566746, -62.719448)</t>
  </si>
  <si>
    <t>Sydney Senior Duplexes - 61 Windsor St</t>
  </si>
  <si>
    <t>61 Windsor St</t>
  </si>
  <si>
    <t>(46.110244, -60.198858)</t>
  </si>
  <si>
    <t>Sydney Senior Duplexes - 127 Moxham Dr</t>
  </si>
  <si>
    <t>127 Moxham Dr</t>
  </si>
  <si>
    <t>(46.119195, -60.19907)</t>
  </si>
  <si>
    <t>140201X</t>
  </si>
  <si>
    <t>5 Lorway Street</t>
  </si>
  <si>
    <t>5 Lorway St</t>
  </si>
  <si>
    <t>Louisbourg</t>
  </si>
  <si>
    <t>B0A 1M0</t>
  </si>
  <si>
    <t>(45.919093, -59.978883)</t>
  </si>
  <si>
    <t>Westmount Manor Bridgewat</t>
  </si>
  <si>
    <t>11 Atlantic Street</t>
  </si>
  <si>
    <t>B4V 3B4</t>
  </si>
  <si>
    <t>(44.366271, -64.523585)</t>
  </si>
  <si>
    <t>250301X</t>
  </si>
  <si>
    <t>Canso/Carleton Apartments</t>
  </si>
  <si>
    <t>39 Telegraph St.</t>
  </si>
  <si>
    <t>B0J 1H0</t>
  </si>
  <si>
    <t>(45.335521, -60.994083)</t>
  </si>
  <si>
    <t>Four Winds Clementsport A</t>
  </si>
  <si>
    <t>1108 West Clementsport Rd.</t>
  </si>
  <si>
    <t>Clementsport</t>
  </si>
  <si>
    <t>B0S 1E0</t>
  </si>
  <si>
    <t>(44.664644, -65.613213)</t>
  </si>
  <si>
    <t>Hillside Apartments (lowe</t>
  </si>
  <si>
    <t>51 King Street</t>
  </si>
  <si>
    <t>(44.616077, -65.7582)</t>
  </si>
  <si>
    <t>Birch Hill III Phase 5</t>
  </si>
  <si>
    <t>43 Acadia Avenue</t>
  </si>
  <si>
    <t>BOK 1S0</t>
  </si>
  <si>
    <t>(45.556428, -62.666885)</t>
  </si>
  <si>
    <t>Isaac's Harbour Villa</t>
  </si>
  <si>
    <t>450 Isaac's Harbour Rd</t>
  </si>
  <si>
    <t>Isaac's Harbour</t>
  </si>
  <si>
    <t>BOH 1SO</t>
  </si>
  <si>
    <t>(45.177429, -61.659056)</t>
  </si>
  <si>
    <t>Westhighland Manor</t>
  </si>
  <si>
    <t>3 Anson Avenue</t>
  </si>
  <si>
    <t>B4H 4G4</t>
  </si>
  <si>
    <t>(45.823608, -64.21631)</t>
  </si>
  <si>
    <t>170203X</t>
  </si>
  <si>
    <t>2 Devoe Street</t>
  </si>
  <si>
    <t>B1V 3B5</t>
  </si>
  <si>
    <t>(46.241342, -60.234641)</t>
  </si>
  <si>
    <t>Island's Manor</t>
  </si>
  <si>
    <t>32 Overcove Rd</t>
  </si>
  <si>
    <t>Freeport</t>
  </si>
  <si>
    <t>B0V 1B0</t>
  </si>
  <si>
    <t>(44.278155, -66.320867)</t>
  </si>
  <si>
    <t>Birch Hill I Phase 3</t>
  </si>
  <si>
    <t>43 Acadia Ave (108-213)</t>
  </si>
  <si>
    <t>(45.556613, -62.667191)</t>
  </si>
  <si>
    <t>Waverley Manor</t>
  </si>
  <si>
    <t>12 Faucheau Lane</t>
  </si>
  <si>
    <t>Waverley</t>
  </si>
  <si>
    <t>B0N 2S0</t>
  </si>
  <si>
    <t>(44.785268, -63.599957)</t>
  </si>
  <si>
    <t>Island View</t>
  </si>
  <si>
    <t>36 Cow Bay Road</t>
  </si>
  <si>
    <t>B3G 1A1</t>
  </si>
  <si>
    <t>(44.61254, -63.492516)</t>
  </si>
  <si>
    <t>Highland View Manor</t>
  </si>
  <si>
    <t>1061 Highland Avenue</t>
  </si>
  <si>
    <t>(45.066177, -64.454989)</t>
  </si>
  <si>
    <t>180204X</t>
  </si>
  <si>
    <t>Louisdale</t>
  </si>
  <si>
    <t>430 Hwy 320</t>
  </si>
  <si>
    <t>B0E 1V0</t>
  </si>
  <si>
    <t>(45.607259, -61.074141)</t>
  </si>
  <si>
    <t>Hillside View III</t>
  </si>
  <si>
    <t>227 Little Harbour Rd.</t>
  </si>
  <si>
    <t>(45.592765, -62.637315)</t>
  </si>
  <si>
    <t>310201X</t>
  </si>
  <si>
    <t>Maple Crest II Phase 2</t>
  </si>
  <si>
    <t>142 Maple Street (10)</t>
  </si>
  <si>
    <t>(45.554568, -62.67112)</t>
  </si>
  <si>
    <t>Sydney Senior Duplexes - 75 Esplanade</t>
  </si>
  <si>
    <t>75 Esplanade</t>
  </si>
  <si>
    <t>(46.143035, -60.198862)</t>
  </si>
  <si>
    <t>Sunrise Crest</t>
  </si>
  <si>
    <t>621 Highway # 2</t>
  </si>
  <si>
    <t>Brookfield</t>
  </si>
  <si>
    <t>BON 1C0</t>
  </si>
  <si>
    <t>(45.254895, -63.278685)</t>
  </si>
  <si>
    <t>110201X</t>
  </si>
  <si>
    <t>Marion - Dolphin/Marion</t>
  </si>
  <si>
    <t>B1A 3K8</t>
  </si>
  <si>
    <t>(46.18801, -59.967974)</t>
  </si>
  <si>
    <t>200211X</t>
  </si>
  <si>
    <t>Greenacres</t>
  </si>
  <si>
    <t>21 Varniers Lane</t>
  </si>
  <si>
    <t>(46.229246, -61.299718)</t>
  </si>
  <si>
    <t>Sydney Senior Duplexes - 77 Esplanade</t>
  </si>
  <si>
    <t>77 Esplanade</t>
  </si>
  <si>
    <t>(46.142972, -60.198799)</t>
  </si>
  <si>
    <t>Riverside Apts. Lunenburg</t>
  </si>
  <si>
    <t>28 Hwy. 208</t>
  </si>
  <si>
    <t>New Germany</t>
  </si>
  <si>
    <t>B0R 1E0</t>
  </si>
  <si>
    <t>(44.544715, -64.727015)</t>
  </si>
  <si>
    <t>200209X</t>
  </si>
  <si>
    <t>Joes Lane</t>
  </si>
  <si>
    <t>11 Joe's Lane</t>
  </si>
  <si>
    <t>(46.229668, -61.300573)</t>
  </si>
  <si>
    <t>530301X</t>
  </si>
  <si>
    <t>Garden View Manor II</t>
  </si>
  <si>
    <t>466 Elm Street</t>
  </si>
  <si>
    <t>(44.987565, -64.952979)</t>
  </si>
  <si>
    <t>(45.083591, -64.491595)</t>
  </si>
  <si>
    <t>Oceanview Apts.</t>
  </si>
  <si>
    <t>14 Young Rd., Western Shore</t>
  </si>
  <si>
    <t>Lunenburg Co.</t>
  </si>
  <si>
    <t>B0J 3M0</t>
  </si>
  <si>
    <t>Municipality of the District of Chester</t>
  </si>
  <si>
    <t>(44.528452, -64.310063)</t>
  </si>
  <si>
    <t>Sydney Senior Duplexes - 389 Alexandra St</t>
  </si>
  <si>
    <t>389 Alexandra St</t>
  </si>
  <si>
    <t>(46.118865, -60.198619)</t>
  </si>
  <si>
    <t>72 Tremain Cr. Windsor</t>
  </si>
  <si>
    <t>72 Tremain Cr.</t>
  </si>
  <si>
    <t>(44.981245, -64.127379)</t>
  </si>
  <si>
    <t>Kendall Court West  Hants</t>
  </si>
  <si>
    <t>73 Kendall Lane</t>
  </si>
  <si>
    <t>BON 2T0</t>
  </si>
  <si>
    <t>(44.975367, -64.128686)</t>
  </si>
  <si>
    <t>Fundy Manor</t>
  </si>
  <si>
    <t>169 Highway 242</t>
  </si>
  <si>
    <t>Joggins</t>
  </si>
  <si>
    <t>B0L 1A0</t>
  </si>
  <si>
    <t>(45.687129, -64.435151)</t>
  </si>
  <si>
    <t>Gordon B. Isnor Manor</t>
  </si>
  <si>
    <t>5565 Cornwallis Street</t>
  </si>
  <si>
    <t>B3K 5K9</t>
  </si>
  <si>
    <t>(44.651847, -63.585443)</t>
  </si>
  <si>
    <t>Vale Mountain View</t>
  </si>
  <si>
    <t>179 New Mountain Road</t>
  </si>
  <si>
    <t>Thorburn</t>
  </si>
  <si>
    <t>B0K 1W0</t>
  </si>
  <si>
    <t>(45.565509, -62.555251)</t>
  </si>
  <si>
    <t>Evangeline Manor</t>
  </si>
  <si>
    <t>87 St. Mary's Street</t>
  </si>
  <si>
    <t>(44.614375, -65.762499)</t>
  </si>
  <si>
    <t>100205X</t>
  </si>
  <si>
    <t>Mapleridge</t>
  </si>
  <si>
    <t>30 Maple Ridge Dr</t>
  </si>
  <si>
    <t>B1S 3B5</t>
  </si>
  <si>
    <t>(46.116495, -60.201388)</t>
  </si>
  <si>
    <t>Hill Top Manor</t>
  </si>
  <si>
    <t>22 Junction Road</t>
  </si>
  <si>
    <t>(45.653021, -64.058585)</t>
  </si>
  <si>
    <t>Woodbine Crest III</t>
  </si>
  <si>
    <t>364 Frederick St.</t>
  </si>
  <si>
    <t>B2H 3N8</t>
  </si>
  <si>
    <t>(45.581663, -62.641517)</t>
  </si>
  <si>
    <t>Basinview Apartments</t>
  </si>
  <si>
    <t>138 King Street</t>
  </si>
  <si>
    <t>(44.622993, -65.759798)</t>
  </si>
  <si>
    <t>The Meadows</t>
  </si>
  <si>
    <t>1089 Plains Road</t>
  </si>
  <si>
    <t>Debert</t>
  </si>
  <si>
    <t>B0M 1G0</t>
  </si>
  <si>
    <t>(45.438297, -63.466294)</t>
  </si>
  <si>
    <t>120206X</t>
  </si>
  <si>
    <t>Curran Street S/C</t>
  </si>
  <si>
    <t>245 Curran Street</t>
  </si>
  <si>
    <t>B1H2Z9</t>
  </si>
  <si>
    <t>(46.256501, -60.093133)</t>
  </si>
  <si>
    <t>120203X</t>
  </si>
  <si>
    <t>Thompson Street S/C</t>
  </si>
  <si>
    <t>557 Thompson Street</t>
  </si>
  <si>
    <t>B1H 4C2</t>
  </si>
  <si>
    <t>(46.243908, -60.082056)</t>
  </si>
  <si>
    <t>Riverside Manor</t>
  </si>
  <si>
    <t>1126 River Road</t>
  </si>
  <si>
    <t>Bear River</t>
  </si>
  <si>
    <t>B0S 1B0</t>
  </si>
  <si>
    <t>(44.579895, -65.64266)</t>
  </si>
  <si>
    <t>Pineview Apts. Bridgewate</t>
  </si>
  <si>
    <t>59 Exhibition Drive</t>
  </si>
  <si>
    <t>B4V 3T8</t>
  </si>
  <si>
    <t>(44.369186, -64.521318)</t>
  </si>
  <si>
    <t>160204X</t>
  </si>
  <si>
    <t>3 Beacon Crescent</t>
  </si>
  <si>
    <t>(46.20721, -60.257809)</t>
  </si>
  <si>
    <t>Eleanor Hubley Villa</t>
  </si>
  <si>
    <t>9 Eleanor Lane</t>
  </si>
  <si>
    <t>Stillwater Lake</t>
  </si>
  <si>
    <t>B3Z 1H3</t>
  </si>
  <si>
    <t>(44.702465, -63.855922)</t>
  </si>
  <si>
    <t>Hilltop Manor</t>
  </si>
  <si>
    <t>(45.083527, -64.490672)</t>
  </si>
  <si>
    <t>Antigonish Manor</t>
  </si>
  <si>
    <t>138 College Street</t>
  </si>
  <si>
    <t>B2G 1Y1</t>
  </si>
  <si>
    <t>(45.625447, -61.992306)</t>
  </si>
  <si>
    <t>Shiretown Manor</t>
  </si>
  <si>
    <t>2 Acadia Street</t>
  </si>
  <si>
    <t>B4H 3L5</t>
  </si>
  <si>
    <t>(45.835749, -64.210138)</t>
  </si>
  <si>
    <t>BayVista apts.</t>
  </si>
  <si>
    <t>3474 Highway #3</t>
  </si>
  <si>
    <t>Barrington Passage</t>
  </si>
  <si>
    <t>B0W 1G0</t>
  </si>
  <si>
    <t>(43.530113, -65.608777)</t>
  </si>
  <si>
    <t>Crathorne II, 14 Jamieson</t>
  </si>
  <si>
    <t>14 Jamieson Street</t>
  </si>
  <si>
    <t>(44.67065, -63.585505)</t>
  </si>
  <si>
    <t>Richmond Manor</t>
  </si>
  <si>
    <t>5594 Northridge Road</t>
  </si>
  <si>
    <t>B3K 4B1</t>
  </si>
  <si>
    <t>(44.67151, -63.615955)</t>
  </si>
  <si>
    <t>Mountain View Manor V</t>
  </si>
  <si>
    <t>135 Smith Avenue</t>
  </si>
  <si>
    <t>(45.40642, -64.330742)</t>
  </si>
  <si>
    <t>Mountain Veiw Manor</t>
  </si>
  <si>
    <t>109 Parade Street</t>
  </si>
  <si>
    <t>B5A 3B6</t>
  </si>
  <si>
    <t>(43.835862, -66.101182)</t>
  </si>
  <si>
    <t>200205X</t>
  </si>
  <si>
    <t>Oak Point</t>
  </si>
  <si>
    <t>31 Birch Street</t>
  </si>
  <si>
    <t>B0E 1X0</t>
  </si>
  <si>
    <t>(46.074013, -61.399074)</t>
  </si>
  <si>
    <t>180205X</t>
  </si>
  <si>
    <t>River Bourgeois</t>
  </si>
  <si>
    <t>8652 Highway 4</t>
  </si>
  <si>
    <t>River Bourgeios</t>
  </si>
  <si>
    <t>B0E 2X0</t>
  </si>
  <si>
    <t>(45.636068, -60.938207)</t>
  </si>
  <si>
    <t>Foyer Acadien</t>
  </si>
  <si>
    <t>1722 Highway 1</t>
  </si>
  <si>
    <t>Church Point</t>
  </si>
  <si>
    <t>B0W 1M0</t>
  </si>
  <si>
    <t>(44.333761, -66.114823)</t>
  </si>
  <si>
    <t>Acadia Square Lodge-North</t>
  </si>
  <si>
    <t>3450 Devonshire Avenue</t>
  </si>
  <si>
    <t>B3K 5R5</t>
  </si>
  <si>
    <t>(44.667073, -63.604469)</t>
  </si>
  <si>
    <t>Dolphin - Dolphin/Marion</t>
  </si>
  <si>
    <t>(46.199283, -59.95526)</t>
  </si>
  <si>
    <t>Sunrise Manor (HC)</t>
  </si>
  <si>
    <t>2406 Gottingen Street</t>
  </si>
  <si>
    <t>B3K 3C1</t>
  </si>
  <si>
    <t>Metro Regional Housing Authority</t>
  </si>
  <si>
    <t>(44.655367, -63.588677)</t>
  </si>
  <si>
    <t>Sydney Senior Duplexes - 7 Harrington Pl</t>
  </si>
  <si>
    <t>7 Harrington Pl</t>
  </si>
  <si>
    <t>(46.143763, -60.194116)</t>
  </si>
  <si>
    <t>Apartment Nova</t>
  </si>
  <si>
    <t>56 Gavel Road</t>
  </si>
  <si>
    <t>Tusket</t>
  </si>
  <si>
    <t>B0W 3M0</t>
  </si>
  <si>
    <t>(43.85779, -65.973554)</t>
  </si>
  <si>
    <t>Sydney Senior Duplexes - 391 Alexandra St</t>
  </si>
  <si>
    <t>391 Alexandra St</t>
  </si>
  <si>
    <t>(46.118936, -60.198571)</t>
  </si>
  <si>
    <t>Hillcrest Manor</t>
  </si>
  <si>
    <t>17 Forge St.</t>
  </si>
  <si>
    <t>(45.610454, -62.637296)</t>
  </si>
  <si>
    <t>Macdonald Laurier Place</t>
  </si>
  <si>
    <t>3 Ford Street</t>
  </si>
  <si>
    <t>B3M 4P8</t>
  </si>
  <si>
    <t>(44.660777, -63.632177)</t>
  </si>
  <si>
    <t>610801X</t>
  </si>
  <si>
    <t>Roderick MacNeil Seniors (2 buildings)</t>
  </si>
  <si>
    <t>11/35 MacNeil St</t>
  </si>
  <si>
    <t>B5A 4C7</t>
  </si>
  <si>
    <t>(43.826244, -66.113125)</t>
  </si>
  <si>
    <t>100212X</t>
  </si>
  <si>
    <t>Cottage Place ll</t>
  </si>
  <si>
    <t>491 Cottage Rd</t>
  </si>
  <si>
    <t>B1P 6R4</t>
  </si>
  <si>
    <t>(46.127798, -60.167243)</t>
  </si>
  <si>
    <t>Sydney Senior Duplexes - 307 Cartier St</t>
  </si>
  <si>
    <t>307 Cartier St</t>
  </si>
  <si>
    <t>(46.135165, -60.172719)</t>
  </si>
  <si>
    <t>Little Dover Senior Citiz</t>
  </si>
  <si>
    <t>861 Dover Road</t>
  </si>
  <si>
    <t>Little Dover</t>
  </si>
  <si>
    <t>B0H 1V0</t>
  </si>
  <si>
    <t>(45.294212, -61.05292)</t>
  </si>
  <si>
    <t>200215X</t>
  </si>
  <si>
    <t>Pere Goirroir Avenue</t>
  </si>
  <si>
    <t>21 Pere Goirroir Avenue</t>
  </si>
  <si>
    <t>Cheticamp</t>
  </si>
  <si>
    <t>B0E 1H0</t>
  </si>
  <si>
    <t>(46.618388, -61.019492)</t>
  </si>
  <si>
    <t>Rose Heath Manor</t>
  </si>
  <si>
    <t>8240 Pictou Landing Rd</t>
  </si>
  <si>
    <t>RR1 New Glasgow</t>
  </si>
  <si>
    <t>B2H 5C4</t>
  </si>
  <si>
    <t>(45.645386, -62.557277)</t>
  </si>
  <si>
    <t>Hubbards Manor</t>
  </si>
  <si>
    <t>1 Fox Point Lane</t>
  </si>
  <si>
    <t>Hubbards</t>
  </si>
  <si>
    <t>B0J 1T0</t>
  </si>
  <si>
    <t>(44.637046, -64.065072)</t>
  </si>
  <si>
    <t>150212X</t>
  </si>
  <si>
    <t>Silver Birch Manor</t>
  </si>
  <si>
    <t>130 Reeves St</t>
  </si>
  <si>
    <t>Grand Lake Road</t>
  </si>
  <si>
    <t>B1P 6N2</t>
  </si>
  <si>
    <t>(46.140733, -60.158178)</t>
  </si>
  <si>
    <t>Foyer Sigogne</t>
  </si>
  <si>
    <t>4872 Trunk#1</t>
  </si>
  <si>
    <t>Salmon River</t>
  </si>
  <si>
    <t>B0W 2Y0</t>
  </si>
  <si>
    <t>(44.050043, -66.160086)</t>
  </si>
  <si>
    <t>Hillside Villa I</t>
  </si>
  <si>
    <t>(45.689519, -64.382169)</t>
  </si>
  <si>
    <t>270101X</t>
  </si>
  <si>
    <t>Sherbrook/Maple Manor</t>
  </si>
  <si>
    <t>Maple Manor Complex (1-20)</t>
  </si>
  <si>
    <t>Sherbrooke</t>
  </si>
  <si>
    <t>B0J 3C0</t>
  </si>
  <si>
    <t>Municipality of the District of Saint Marys</t>
  </si>
  <si>
    <t>(45.14581, -61.977454)</t>
  </si>
  <si>
    <t>Sackville Manor</t>
  </si>
  <si>
    <t>51 Old Beaverbank Road</t>
  </si>
  <si>
    <t>B4E 1V4</t>
  </si>
  <si>
    <t>(44.772864, -63.689617)</t>
  </si>
  <si>
    <t>Mcdougall Manor</t>
  </si>
  <si>
    <t>20 Mcdougall Avenue</t>
  </si>
  <si>
    <t>B4C 3E7</t>
  </si>
  <si>
    <t>(44.771137, -63.676713)</t>
  </si>
  <si>
    <t>130201X</t>
  </si>
  <si>
    <t>Mitchell Ave</t>
  </si>
  <si>
    <t>268 Mitchell Ave</t>
  </si>
  <si>
    <t>(46.203908, -60.024029)</t>
  </si>
  <si>
    <t>Centennial Manor</t>
  </si>
  <si>
    <t>81 West Victoria St.</t>
  </si>
  <si>
    <t>B4H 1C7</t>
  </si>
  <si>
    <t>(45.825556, -64.219416)</t>
  </si>
  <si>
    <t>110203X</t>
  </si>
  <si>
    <t>Kennedy Dr</t>
  </si>
  <si>
    <t>2 Kennedy Dr</t>
  </si>
  <si>
    <t>B1A 5S1</t>
  </si>
  <si>
    <t>(46.189816, -59.970035)</t>
  </si>
  <si>
    <t>120207X</t>
  </si>
  <si>
    <t>Hillside Terrace</t>
  </si>
  <si>
    <t>747 King Street</t>
  </si>
  <si>
    <t>B1H4S9</t>
  </si>
  <si>
    <t>(46.239924, -60.087136)</t>
  </si>
  <si>
    <t>Elmhurst Apartments</t>
  </si>
  <si>
    <t>14 Elmhurst Drive</t>
  </si>
  <si>
    <t>Sheet Harbour</t>
  </si>
  <si>
    <t>B0J 3B0</t>
  </si>
  <si>
    <t>(44.926427, -62.542837)</t>
  </si>
  <si>
    <t>200212X</t>
  </si>
  <si>
    <t>Wynn Mira</t>
  </si>
  <si>
    <t>98 Hillcrest Street</t>
  </si>
  <si>
    <t>(46.22967, -61.29769)</t>
  </si>
  <si>
    <t>570101X</t>
  </si>
  <si>
    <t>Sunset Meadows Middleton</t>
  </si>
  <si>
    <t>Middleton</t>
  </si>
  <si>
    <t>B0S 1P0</t>
  </si>
  <si>
    <t>Town of Middleton</t>
  </si>
  <si>
    <t>(44.95156, -65.072376)</t>
  </si>
  <si>
    <t>Westmoor Lodge</t>
  </si>
  <si>
    <t>6841 Cook Avenue</t>
  </si>
  <si>
    <t>B30 2J9</t>
  </si>
  <si>
    <t>(44.651027, -63.618296)</t>
  </si>
  <si>
    <t>170201X</t>
  </si>
  <si>
    <t>Main Street</t>
  </si>
  <si>
    <t>B1V 2K4</t>
  </si>
  <si>
    <t>(46.240318, -60.225273)</t>
  </si>
  <si>
    <t>370101X</t>
  </si>
  <si>
    <t>Harbourview Manor</t>
  </si>
  <si>
    <t>19 Harbourview Manor</t>
  </si>
  <si>
    <t>Pugwash</t>
  </si>
  <si>
    <t>B0K 1L0</t>
  </si>
  <si>
    <t>(45.854746, -63.663003)</t>
  </si>
  <si>
    <t>Ferry Lane</t>
  </si>
  <si>
    <t>56 Ferry Lane</t>
  </si>
  <si>
    <t>BOH 1NO</t>
  </si>
  <si>
    <t>(45.40109, -61.504273)</t>
  </si>
  <si>
    <t>Timberlea Manor</t>
  </si>
  <si>
    <t>1746 Bay Road</t>
  </si>
  <si>
    <t>Timberlea</t>
  </si>
  <si>
    <t>B3T 1M8</t>
  </si>
  <si>
    <t>(44.643527, -63.709434)</t>
  </si>
  <si>
    <t>110207X</t>
  </si>
  <si>
    <t>Sterling Rd</t>
  </si>
  <si>
    <t>46 Sterling Rd</t>
  </si>
  <si>
    <t>B1A 3X5</t>
  </si>
  <si>
    <t>(46.204562, -59.955448)</t>
  </si>
  <si>
    <t>Cherry Lane Lodge Mahone</t>
  </si>
  <si>
    <t>33 Cherry Lane</t>
  </si>
  <si>
    <t>(44.450423, -64.383985)</t>
  </si>
  <si>
    <t>Sydney Senior Duplexes - 125 Moxham Dr</t>
  </si>
  <si>
    <t>125 Moxham Dr</t>
  </si>
  <si>
    <t>(46.11925, -60.199169)</t>
  </si>
  <si>
    <t>Charing Cross Manor</t>
  </si>
  <si>
    <t>34 Forties Rd.</t>
  </si>
  <si>
    <t>New Ross</t>
  </si>
  <si>
    <t>BOJ 2M0</t>
  </si>
  <si>
    <t>(44.736971, -64.459412)</t>
  </si>
  <si>
    <t>Orchard View Manor Kings</t>
  </si>
  <si>
    <t>1054 Main Street</t>
  </si>
  <si>
    <t>Port Williams</t>
  </si>
  <si>
    <t>BOP 1TO</t>
  </si>
  <si>
    <t>(45.099252, -64.410502)</t>
  </si>
  <si>
    <t>120209X</t>
  </si>
  <si>
    <t>MacLeod Court</t>
  </si>
  <si>
    <t>3331 MacLeod Street</t>
  </si>
  <si>
    <t>(46.239872, -60.087792)</t>
  </si>
  <si>
    <t>Glen Brae Villa</t>
  </si>
  <si>
    <t>807 Marshdale Rd.</t>
  </si>
  <si>
    <t>Hopewell</t>
  </si>
  <si>
    <t>BOK ICO</t>
  </si>
  <si>
    <t>(45.479406, -62.70725)</t>
  </si>
  <si>
    <t>160201X</t>
  </si>
  <si>
    <t>40 Forman Street</t>
  </si>
  <si>
    <t>B2A 2L9</t>
  </si>
  <si>
    <t>(46.208272, -60.258608)</t>
  </si>
  <si>
    <t>Lakeview Apartments Queen</t>
  </si>
  <si>
    <t>15 Caledonia</t>
  </si>
  <si>
    <t>Caledonia</t>
  </si>
  <si>
    <t>B0T 1B0</t>
  </si>
  <si>
    <t>(44.372212, -65.031597)</t>
  </si>
  <si>
    <t>210202X</t>
  </si>
  <si>
    <t>4398 Highway 223</t>
  </si>
  <si>
    <t>Seallooh Breagh</t>
  </si>
  <si>
    <t>Iona</t>
  </si>
  <si>
    <t>B0A 1L0</t>
  </si>
  <si>
    <t>(45.958686, -60.80819)</t>
  </si>
  <si>
    <t>100211X</t>
  </si>
  <si>
    <t>Cottage Place I</t>
  </si>
  <si>
    <t>487 Cottage Rd</t>
  </si>
  <si>
    <t>(46.127906, -60.167546)</t>
  </si>
  <si>
    <t>150225X</t>
  </si>
  <si>
    <t>21 Mapleview Drive</t>
  </si>
  <si>
    <t>B2A 3K4</t>
  </si>
  <si>
    <t>(46.226859, -60.255199)</t>
  </si>
  <si>
    <t>Cowie Hill Lodge</t>
  </si>
  <si>
    <t>166 Cowie Hill Road</t>
  </si>
  <si>
    <t>B3P 2N8</t>
  </si>
  <si>
    <t>(44.631518, -63.621222)</t>
  </si>
  <si>
    <t>110206X</t>
  </si>
  <si>
    <t>Sterling Villa l&amp;ll</t>
  </si>
  <si>
    <t>55 Minto St</t>
  </si>
  <si>
    <t>B1A 6E4</t>
  </si>
  <si>
    <t>(46.200069, -59.956853)</t>
  </si>
  <si>
    <t>Four Winds</t>
  </si>
  <si>
    <t>16 Herrett Road</t>
  </si>
  <si>
    <t>(45.642265, -64.065745)</t>
  </si>
  <si>
    <t>Haven Brook Manor</t>
  </si>
  <si>
    <t>6127 Trafalgar Rd</t>
  </si>
  <si>
    <t>(45.540113, -62.667177)</t>
  </si>
  <si>
    <t>Havelock Terrace</t>
  </si>
  <si>
    <t>64 Havelock Street</t>
  </si>
  <si>
    <t>B4H 3K4</t>
  </si>
  <si>
    <t>(45.832685, -64.206129)</t>
  </si>
  <si>
    <t>754 &amp; 756 Greenville</t>
  </si>
  <si>
    <t>Greenville Road</t>
  </si>
  <si>
    <t>Yarmouth County</t>
  </si>
  <si>
    <t>(43.86252, -66.050429)</t>
  </si>
  <si>
    <t>H.P. Mackeen Manor</t>
  </si>
  <si>
    <t>1186 Queen Street</t>
  </si>
  <si>
    <t>B3H 4K9</t>
  </si>
  <si>
    <t>(44.638791, -63.574223)</t>
  </si>
  <si>
    <t>Union Place Queens</t>
  </si>
  <si>
    <t>116 Union Street</t>
  </si>
  <si>
    <t>(44.035246, -64.71885)</t>
  </si>
  <si>
    <t>170205X</t>
  </si>
  <si>
    <t>201 Crescent Street</t>
  </si>
  <si>
    <t>B1V 3E1</t>
  </si>
  <si>
    <t>(46.240926, -60.218642)</t>
  </si>
  <si>
    <t>100208X</t>
  </si>
  <si>
    <t>26 Tillock Dr</t>
  </si>
  <si>
    <t>(46.13869, -60.16183)</t>
  </si>
  <si>
    <t>Sir John Thompson Manor</t>
  </si>
  <si>
    <t>7001 Leppert Street</t>
  </si>
  <si>
    <t>B3L 4R4</t>
  </si>
  <si>
    <t>(44.646231, -63.617471)</t>
  </si>
  <si>
    <t>Oceanview Sr. Apartments</t>
  </si>
  <si>
    <t>28 Manford Street</t>
  </si>
  <si>
    <t>Clarkes Harbour</t>
  </si>
  <si>
    <t>B0W 1P0</t>
  </si>
  <si>
    <t>Town of Clark's Harbour</t>
  </si>
  <si>
    <t>(43.447078, -65.645681)</t>
  </si>
  <si>
    <t>Seabreeze Manor</t>
  </si>
  <si>
    <t>6026 Pictou Landing Rd</t>
  </si>
  <si>
    <t>(45.673621, -62.675245)</t>
  </si>
  <si>
    <t>Woodland Apartments Wolfv</t>
  </si>
  <si>
    <t>28 Woodland Drive</t>
  </si>
  <si>
    <t>BOP 1XO</t>
  </si>
  <si>
    <t>(45.089749, -64.349282)</t>
  </si>
  <si>
    <t>Northwood Apts</t>
  </si>
  <si>
    <t>232 Mowatt St</t>
  </si>
  <si>
    <t>Town of Shelburne</t>
  </si>
  <si>
    <t>(43.769747, -65.325611)</t>
  </si>
  <si>
    <t>Green Cove Manor</t>
  </si>
  <si>
    <t>3093 Highway 1</t>
  </si>
  <si>
    <t>Port Maitland</t>
  </si>
  <si>
    <t>B5A 4A5</t>
  </si>
  <si>
    <t>(43.977252, -66.146795)</t>
  </si>
  <si>
    <t xml:space="preserve">Healthcare Accessibility </t>
  </si>
  <si>
    <t xml:space="preserve">Social Isolation Rate </t>
  </si>
  <si>
    <t xml:space="preserve">LT Care Facility Wait Time </t>
  </si>
  <si>
    <t xml:space="preserve">Accessible Housing Availability </t>
  </si>
  <si>
    <t>/10</t>
  </si>
  <si>
    <t>Total Homes</t>
  </si>
  <si>
    <t>Accessible Homes</t>
  </si>
  <si>
    <t xml:space="preserve">% Aceesible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</si>
  <si>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</si>
  <si>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</si>
  <si>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</si>
  <si>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</si>
  <si>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</si>
  <si>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</si>
  <si>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</si>
  <si>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</si>
  <si>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</si>
  <si>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</si>
  <si>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</si>
  <si>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</si>
  <si>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</si>
  <si>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</si>
  <si>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</si>
  <si>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</si>
  <si>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</si>
  <si>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</si>
  <si>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</si>
  <si>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</si>
  <si>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</si>
  <si>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</si>
  <si>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</si>
  <si>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</si>
  <si>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"Pictou": (45.543238, -62.666417),</t>
  </si>
  <si>
    <t>"Inverness": (46.537269, -61.055994),</t>
  </si>
  <si>
    <t>"Cape Breton": (46.135109, -60.172928),</t>
  </si>
  <si>
    <t>"Cumberland": (45.650522, -64.060595),</t>
  </si>
  <si>
    <t>"Cape Breton": (46.152498, -60.178935),</t>
  </si>
  <si>
    <t>"Cape Breton": (46.261618, -60.254962),</t>
  </si>
  <si>
    <t>"Yarmouth": (43.8271, -66.119302),</t>
  </si>
  <si>
    <t>"Colchester": (45.359487, -63.278571),</t>
  </si>
  <si>
    <t>"Lunenburg": (44.294391, -64.324932),</t>
  </si>
  <si>
    <t>"Halifax": (44.671237, -63.612627),</t>
  </si>
  <si>
    <t>"Lunenburg": (44.376453, -64.301968),</t>
  </si>
  <si>
    <t>"Halifax": (44.72348, -63.739062),</t>
  </si>
  <si>
    <t>"Hants": (44.975006, -64.127454),</t>
  </si>
  <si>
    <t>"Guysborough": (45.337274, -61.001514),</t>
  </si>
  <si>
    <t>"Pictou": (45.675657, -62.723432),</t>
  </si>
  <si>
    <t>"Cape Breton": (46.1959, -59.970987),</t>
  </si>
  <si>
    <t>"Halifax": (44.782216, -63.689245),</t>
  </si>
  <si>
    <t>"Cape Breton": (45.982886, -60.211082),</t>
  </si>
  <si>
    <t>"Annapolis": (44.890907, -65.149837),</t>
  </si>
  <si>
    <t>"Lunenburg": (44.384917, -64.507279),</t>
  </si>
  <si>
    <t>"Cape Breton": (46.185808, -59.871441),</t>
  </si>
  <si>
    <t>"Cape Breton": (46.248052, -60.087946),</t>
  </si>
  <si>
    <t>"Pictou": (45.556812, -62.667521),</t>
  </si>
  <si>
    <t>"Colchester": (45.36532, -63.275631),</t>
  </si>
  <si>
    <t>"Cape Breton": (46.241993, -60.080484),</t>
  </si>
  <si>
    <t>"Cape Breton": (46.122724, -60.196319),</t>
  </si>
  <si>
    <t>"Hants": (45.317299, -63.502503),</t>
  </si>
  <si>
    <t>"Inverness": (46.231683, -61.302422),</t>
  </si>
  <si>
    <t>"Queens": (44.036375, -64.708266),</t>
  </si>
  <si>
    <t>"Kings": (45.035165, -64.728666),</t>
  </si>
  <si>
    <t>"Yarmouth": (43.661154, -65.801384),</t>
  </si>
  <si>
    <t>"Yarmouth": (43.824588, -66.122376),</t>
  </si>
  <si>
    <t>"Pictou": (45.595175, -62.648775),</t>
  </si>
  <si>
    <t>"Yarmouth": (43.853559, -66.108126),</t>
  </si>
  <si>
    <t>"Kings": (45.065447, -64.454845),</t>
  </si>
  <si>
    <t>"Inverness": (45.901516, -61.094998),</t>
  </si>
  <si>
    <t>"Cape Breton": (46.132231, -60.17125),</t>
  </si>
  <si>
    <t>"Cape Breton": (46.004525, -59.847511),</t>
  </si>
  <si>
    <t>"Digby": (44.242461, -66.130128),</t>
  </si>
  <si>
    <t>"Cumberland": (45.83906, -64.209698),</t>
  </si>
  <si>
    <t>"Cumberland": (45.823523, -64.206534),</t>
  </si>
  <si>
    <t>"Halifax": (44.571762, -63.560398),</t>
  </si>
  <si>
    <t>"Cape Breton": (46.243455, -60.220107),</t>
  </si>
  <si>
    <t>"Kings": (44.987819, -64.960415),</t>
  </si>
  <si>
    <t>"Pictou": (45.575157, -62.642779),</t>
  </si>
  <si>
    <t>"Queens": (44.036614, -64.70867),</t>
  </si>
  <si>
    <t>"Colchester": (45.378523, -63.257207),</t>
  </si>
  <si>
    <t>"Halifax": (44.676622, -63.493337),</t>
  </si>
  <si>
    <t>"Colchester": (45.140913, -63.350021),</t>
  </si>
  <si>
    <t>"Pictou": (45.554431, -62.671919),</t>
  </si>
  <si>
    <t>"Kings": (45.072704, -64.184998),</t>
  </si>
  <si>
    <t>"Guysborough": (45.608078, -61.394955),</t>
  </si>
  <si>
    <t>"Kings": (45.132501, -64.52906),</t>
  </si>
  <si>
    <t>"Victoria": (46.894797, -60.471929),</t>
  </si>
  <si>
    <t>"Pictou": (45.56632, -62.719453),</t>
  </si>
  <si>
    <t>"Lunenburg": (44.450198, -64.38446),</t>
  </si>
  <si>
    <t>"Kings": (45.028145, -64.838557),</t>
  </si>
  <si>
    <t>"Cape Breton": (46.122171, -60.175602),</t>
  </si>
  <si>
    <t>"Hants": (45.067785, -64.182336),</t>
  </si>
  <si>
    <t>"Cape Breton": (46.163696, -60.181975),</t>
  </si>
  <si>
    <t>"Yarmouth": (43.827675, -66.113666),</t>
  </si>
  <si>
    <t>"Pictou": (45.618565, -62.636492),</t>
  </si>
  <si>
    <t>"Cape Breton": (46.11025, -60.198955),</t>
  </si>
  <si>
    <t>"Colchester": (45.378336, -63.257768),</t>
  </si>
  <si>
    <t>"Cape Breton": (46.14104, -60.212716),</t>
  </si>
  <si>
    <t>"Richmond": (45.512695, -60.959388),</t>
  </si>
  <si>
    <t>"Cumberland": (45.406593, -64.330034),</t>
  </si>
  <si>
    <t>"Annapolis": (44.740139, -65.503711),</t>
  </si>
  <si>
    <t>"Cape Breton": (46.163259, -60.190273),</t>
  </si>
  <si>
    <t>"Cape Breton": (46.240831, -60.080881),</t>
  </si>
  <si>
    <t>"Cape Breton": (46.140169, -60.212401),</t>
  </si>
  <si>
    <t>"Cumberland": (45.731966, -63.871084),</t>
  </si>
  <si>
    <t>"Annapolis": (44.839769, -65.284206),</t>
  </si>
  <si>
    <t>"Cape Breton": (46.143836, -60.194191),</t>
  </si>
  <si>
    <t>"Antigonish": (45.624204, -61.995422),</t>
  </si>
  <si>
    <t>"Pictou": (45.566614, -62.718921),</t>
  </si>
  <si>
    <t>"Halifax": (44.672759, -63.565203),</t>
  </si>
  <si>
    <t>"Cape Breton": (46.179087, -60.02028),</t>
  </si>
  <si>
    <t>"Pictou": (45.567149, -62.719084),</t>
  </si>
  <si>
    <t>"Hants": (44.93804, -63.535932),</t>
  </si>
  <si>
    <t>"Hants": (45.294446, -63.747153),</t>
  </si>
  <si>
    <t>"Kings": (45.083933, -64.490789),</t>
  </si>
  <si>
    <t>"Kings": (45.083273, -64.491123),</t>
  </si>
  <si>
    <t>"Lunenburg": (44.380953, -64.311999),</t>
  </si>
  <si>
    <t>"Cumberland": (45.406698, -64.329151),</t>
  </si>
  <si>
    <t>"Cumberland": (45.803171, -64.199857),</t>
  </si>
  <si>
    <t>"Cape Breton": (46.138241, -60.162243),</t>
  </si>
  <si>
    <t>"Halifax": (44.670486, -63.585144),</t>
  </si>
  <si>
    <t>"Hants": (44.975085, -64.128219),</t>
  </si>
  <si>
    <t>"Cape Breton": (46.19465, -60.26341),</t>
  </si>
  <si>
    <t>"Halifax": (44.66691, -63.571399),</t>
  </si>
  <si>
    <t>"Hants": (44.894735, -63.833898),</t>
  </si>
  <si>
    <t>"Annapolis": (44.890435, -65.150739),</t>
  </si>
  <si>
    <t>"Cape Breton": (46.138098, -60.161274),</t>
  </si>
  <si>
    <t>"Cape Breton": (46.178863, -60.020371),</t>
  </si>
  <si>
    <t>"Halifax": (44.744331, -63.27838),</t>
  </si>
  <si>
    <t>"Cumberland": (45.652133, -64.062465),</t>
  </si>
  <si>
    <t>"Inverness": (46.395657, -61.074891),</t>
  </si>
  <si>
    <t>"Cumberland": (45.652724, -64.058438),</t>
  </si>
  <si>
    <t>"Cumberland": (45.811961, -63.47197),</t>
  </si>
  <si>
    <t>"Halifax": (44.652811, -63.544116),</t>
  </si>
  <si>
    <t>"Halifax": (45.044285, -63.148096),</t>
  </si>
  <si>
    <t>"Cumberland": (45.652935, -64.059126),</t>
  </si>
  <si>
    <t>"Richmond": (45.512661, -61.02381),</t>
  </si>
  <si>
    <t>"Colchester": (45.418382, -63.602189),</t>
  </si>
  <si>
    <t>"Cape Breton": (46.137822, -60.19621),</t>
  </si>
  <si>
    <t>"Richmond": (45.588263, -60.962304),</t>
  </si>
  <si>
    <t>"Antigonish": (45.619133, -61.977745),</t>
  </si>
  <si>
    <t>"Cape Breton": (46.23952, -60.087465),</t>
  </si>
  <si>
    <t>"Yarmouth": (43.843042, -66.117161),</t>
  </si>
  <si>
    <t>"Hants": (44.981225, -64.128051),</t>
  </si>
  <si>
    <t>"Inverness": (46.07351, -61.398819),</t>
  </si>
  <si>
    <t>"Halifax": (44.60626, -63.468979),</t>
  </si>
  <si>
    <t>"Cape Breton": (46.123384, -60.19391),</t>
  </si>
  <si>
    <t>"Victoria": (46.101028, -60.756839),</t>
  </si>
  <si>
    <t>"Cape Breton": (46.129063, -60.193596),</t>
  </si>
  <si>
    <t>"Yarmouth": (43.816872, -66.078066),</t>
  </si>
  <si>
    <t>"Pictou": (45.671542, -62.775115),</t>
  </si>
  <si>
    <t>"Hants": (45.085863, -63.41162),</t>
  </si>
  <si>
    <t>"Annapolis": (44.739876, -65.503219),</t>
  </si>
  <si>
    <t>"Pictou": (45.581951, -62.640973),</t>
  </si>
  <si>
    <t>"Pictou": (45.67684, -62.710934),</t>
  </si>
  <si>
    <t>"Cape Breton": (46.208866, -60.258388),</t>
  </si>
  <si>
    <t>"Pictou": (45.543885, -62.666249),</t>
  </si>
  <si>
    <t>"Cape Breton": (46.242534, -60.21987),</t>
  </si>
  <si>
    <t>"Halifax": (44.676045, -63.494267),</t>
  </si>
  <si>
    <t>"Colchester": (45.353467, -63.320366),</t>
  </si>
  <si>
    <t>"Digby": (44.615989, -65.758644),</t>
  </si>
  <si>
    <t>"Kings": (45.083629, -64.491388),</t>
  </si>
  <si>
    <t>"Cape Breton": (46.25044, -60.090467),</t>
  </si>
  <si>
    <t>"Cape Breton": (46.197563, -59.966849),</t>
  </si>
  <si>
    <t>"Colchester": (45.377248, -63.257374),</t>
  </si>
  <si>
    <t>"Digby": (44.619307, -65.765341),</t>
  </si>
  <si>
    <t>"Cumberland": (45.836328, -64.211449),</t>
  </si>
  <si>
    <t>"Pictou": (45.631896, -62.430532),</t>
  </si>
  <si>
    <t>"Pictou": (45.593005, -62.636781),</t>
  </si>
  <si>
    <t>"Colchester": (45.3745, -63.26031),</t>
  </si>
  <si>
    <t>"Kings": (44.963051, -64.920261),</t>
  </si>
  <si>
    <t>"Kings": (45.045649, -64.733361),</t>
  </si>
  <si>
    <t>"Cape Breton": (46.257076, -60.258852),</t>
  </si>
  <si>
    <t>"Cape Breton": (46.241466, -60.104469),</t>
  </si>
  <si>
    <t>"Digby": (44.192902, -66.15338),</t>
  </si>
  <si>
    <t>"Pictou": (45.649031, -62.848469),</t>
  </si>
  <si>
    <t>"Richmond": (45.656803, -60.869264),</t>
  </si>
  <si>
    <t>"Antigonish": (45.680454, -61.53509),</t>
  </si>
  <si>
    <t>"Halifax": (44.636706, -63.574192),</t>
  </si>
  <si>
    <t>"Kings": (45.065384, -64.455335),</t>
  </si>
  <si>
    <t>"Pictou": (45.751038, -63.061795),</t>
  </si>
  <si>
    <t>"Hants": (45.067747, -64.181756),</t>
  </si>
  <si>
    <t>"Halifax": (44.675417, -63.56436),</t>
  </si>
  <si>
    <t>"Colchester": (45.36943, -63.295804),</t>
  </si>
  <si>
    <t>"Cape Breton": (46.211139, -60.024422),</t>
  </si>
  <si>
    <t>"Inverness": (46.229502, -61.299974),</t>
  </si>
  <si>
    <t>"Yarmouth": (43.741404, -65.972675),</t>
  </si>
  <si>
    <t>"Cape Breton": (46.132293, -59.876243),</t>
  </si>
  <si>
    <t>"Halifax": (44.676039, -63.493735),</t>
  </si>
  <si>
    <t>"Victoria": (46.638643, -60.410097),</t>
  </si>
  <si>
    <t>"Pictou": (45.595043, -62.649443),</t>
  </si>
  <si>
    <t>"Colchester": (45.709703, -63.29388),</t>
  </si>
  <si>
    <t>"Colchester": (45.369646, -63.294417),</t>
  </si>
  <si>
    <t>"Kings": (45.159993, -64.424506),</t>
  </si>
  <si>
    <t>"Kings": (45.046206, -64.729273),</t>
  </si>
  <si>
    <t>"Antigonish": (45.625469, -61.994891),</t>
  </si>
  <si>
    <t>"Cumberland": (45.839794, -64.209456),</t>
  </si>
  <si>
    <t>"Inverness": (45.620108, -61.35464),</t>
  </si>
  <si>
    <t>"Cape Breton": (46.238603, -60.220696),</t>
  </si>
  <si>
    <t>"Colchester": (45.141489, -63.349703),</t>
  </si>
  <si>
    <t>"Halifax": (44.666611, -63.568969),</t>
  </si>
  <si>
    <t>"Hants": (44.975428, -64.126729),</t>
  </si>
  <si>
    <t>"Richmond": (45.65652, -60.869688),</t>
  </si>
  <si>
    <t>"Annapolis": (44.839551, -65.285178),</t>
  </si>
  <si>
    <t>"Cumberland": (45.406848, -64.328373),</t>
  </si>
  <si>
    <t>"Cape Breton": (46.250322, -60.134418),</t>
  </si>
  <si>
    <t>"Cape Breton": (46.104121, -60.222439),</t>
  </si>
  <si>
    <t>"Halifax": (44.676624, -63.495073),</t>
  </si>
  <si>
    <t>"Richmond": (45.611241, -60.770653),</t>
  </si>
  <si>
    <t>"Shelburne": (43.69346, -65.107767),</t>
  </si>
  <si>
    <t>"Cape Breton": (46.214497, -60.012396),</t>
  </si>
  <si>
    <t>"Cumberland": (45.838224, -64.212652),</t>
  </si>
  <si>
    <t>"Shelburne": (43.748513, -65.308516),</t>
  </si>
  <si>
    <t>"Cape Breton": (46.135133, -60.172759),</t>
  </si>
  <si>
    <t>"Cumberland": (45.406979, -64.330199),</t>
  </si>
  <si>
    <t>"Kings": (45.083369, -64.491405),</t>
  </si>
  <si>
    <t>"Pictou": (45.675428, -62.708101),</t>
  </si>
  <si>
    <t>"Cape Breton": (46.194856, -59.971294),</t>
  </si>
  <si>
    <t>"Colchester": (45.412925, -63.780637),</t>
  </si>
  <si>
    <t>"Cape Breton": (46.159952, -60.178113),</t>
  </si>
  <si>
    <t>"Halifax": (44.619437, -63.613491),</t>
  </si>
  <si>
    <t>"Halifax": (44.666122, -63.603136),</t>
  </si>
  <si>
    <t>"Colchester": (45.362692, -63.266626),</t>
  </si>
  <si>
    <t>"Cape Breton": (46.122212, -59.957233),</t>
  </si>
  <si>
    <t>"Cape Breton": (46.128102, -60.183757),</t>
  </si>
  <si>
    <t>"Lunenburg": (44.379693, -64.513897),</t>
  </si>
  <si>
    <t>"Kings": (44.988041, -64.960854),</t>
  </si>
  <si>
    <t>"Pictou": (45.675231, -62.722168),</t>
  </si>
  <si>
    <t>"Queens": (44.061777, -64.754837),</t>
  </si>
  <si>
    <t>"Kings": (45.083541, -64.491231),</t>
  </si>
  <si>
    <t>"Annapolis": (44.84938, -65.291763),</t>
  </si>
  <si>
    <t>"Inverness": (45.877445, -61.492052),</t>
  </si>
  <si>
    <t>"Kings": (45.051864, -64.674374),</t>
  </si>
  <si>
    <t>"Halifax": (44.68195, -63.541842),</t>
  </si>
  <si>
    <t>"Pictou": (45.581469, -62.64102),</t>
  </si>
  <si>
    <t>"Yarmouth": (43.829851, -66.113485),</t>
  </si>
  <si>
    <t>"Inverness": (46.019415, -61.532131),</t>
  </si>
  <si>
    <t>"Kings": (45.090797, -64.349522),</t>
  </si>
  <si>
    <t>"Halifax": (44.786377, -63.147144),</t>
  </si>
  <si>
    <t>"Yarmouth": (43.83536, -66.099905),</t>
  </si>
  <si>
    <t>"Cumberland": (45.732121, -63.871359),</t>
  </si>
  <si>
    <t>"Pictou": (45.593145, -62.637258),</t>
  </si>
  <si>
    <t>"Cape Breton": (46.206933, -60.257095),</t>
  </si>
  <si>
    <t>"Cumberland": (45.68917, -64.382378),</t>
  </si>
  <si>
    <t>"Cape Breton": (46.135151, -60.17302),</t>
  </si>
  <si>
    <t>"Antigonish": (45.624315, -61.994523),</t>
  </si>
  <si>
    <t>"Halifax": (44.715016, -63.434328),</t>
  </si>
  <si>
    <t>"Inverness": (46.230497, -61.301588),</t>
  </si>
  <si>
    <t>"Hants": (44.997017, -64.168288),</t>
  </si>
  <si>
    <t>"Inverness": (46.019175, -61.532443),</t>
  </si>
  <si>
    <t>"Digby": (44.415118, -65.99087),</t>
  </si>
  <si>
    <t>"Cape Breton": (46.117626, -60.23093),</t>
  </si>
  <si>
    <t>"Pictou": (45.683624, -62.707808),</t>
  </si>
  <si>
    <t>"Yarmouth": (43.888774, -66.087943),</t>
  </si>
  <si>
    <t>"Pictou": (45.566746, -62.719448),</t>
  </si>
  <si>
    <t>"Cape Breton": (46.110244, -60.198858),</t>
  </si>
  <si>
    <t>"Cape Breton": (46.119195, -60.19907),</t>
  </si>
  <si>
    <t>"Cape Breton": (45.919093, -59.978883),</t>
  </si>
  <si>
    <t>"Lunenburg": (44.366271, -64.523585),</t>
  </si>
  <si>
    <t>"Guysborough": (45.335521, -60.994083),</t>
  </si>
  <si>
    <t>"Annapolis": (44.664644, -65.613213),</t>
  </si>
  <si>
    <t>"Digby": (44.616077, -65.7582),</t>
  </si>
  <si>
    <t>"Pictou": (45.556428, -62.666885),</t>
  </si>
  <si>
    <t>"Guysborough": (45.177429, -61.659056),</t>
  </si>
  <si>
    <t>"Cumberland": (45.823608, -64.21631),</t>
  </si>
  <si>
    <t>"Cape Breton": (46.241342, -60.234641),</t>
  </si>
  <si>
    <t>"Digby": (44.278155, -66.320867),</t>
  </si>
  <si>
    <t>"Pictou": (45.556613, -62.667191),</t>
  </si>
  <si>
    <t>"Halifax": (44.785268, -63.599957),</t>
  </si>
  <si>
    <t>"Halifax": (44.61254, -63.492516),</t>
  </si>
  <si>
    <t>"Kings": (45.066177, -64.454989),</t>
  </si>
  <si>
    <t>"Richmond": (45.607259, -61.074141),</t>
  </si>
  <si>
    <t>"Pictou": (45.592765, -62.637315),</t>
  </si>
  <si>
    <t>"Pictou": (45.554568, -62.67112),</t>
  </si>
  <si>
    <t>"Cape Breton": (46.143035, -60.198862),</t>
  </si>
  <si>
    <t>"Colchester": (45.254895, -63.278685),</t>
  </si>
  <si>
    <t>"Cape Breton": (46.18801, -59.967974),</t>
  </si>
  <si>
    <t>"Inverness": (46.229246, -61.299718),</t>
  </si>
  <si>
    <t>"Cape Breton": (46.142972, -60.198799),</t>
  </si>
  <si>
    <t>"Lunenburg": (44.544715, -64.727015),</t>
  </si>
  <si>
    <t>"Inverness": (46.229668, -61.300573),</t>
  </si>
  <si>
    <t>"Kings": (44.987565, -64.952979),</t>
  </si>
  <si>
    <t>"Kings": (45.083591, -64.491595),</t>
  </si>
  <si>
    <t>"Lunenburg": (44.528452, -64.310063),</t>
  </si>
  <si>
    <t>"Cape Breton": (46.118865, -60.198619),</t>
  </si>
  <si>
    <t>"Hants": (44.981245, -64.127379),</t>
  </si>
  <si>
    <t>"Hants": (44.975367, -64.128686),</t>
  </si>
  <si>
    <t>"Cumberland": (45.687129, -64.435151),</t>
  </si>
  <si>
    <t>"Halifax": (44.651847, -63.585443),</t>
  </si>
  <si>
    <t>"Pictou": (45.565509, -62.555251),</t>
  </si>
  <si>
    <t>"Digby": (44.614375, -65.762499),</t>
  </si>
  <si>
    <t>"Cape Breton": (46.116495, -60.201388),</t>
  </si>
  <si>
    <t>"Cumberland": (45.653021, -64.058585),</t>
  </si>
  <si>
    <t>"Pictou": (45.581663, -62.641517),</t>
  </si>
  <si>
    <t>"Digby": (44.622993, -65.759798),</t>
  </si>
  <si>
    <t>"Colchester": (45.438297, -63.466294),</t>
  </si>
  <si>
    <t>"Cape Breton": (46.256501, -60.093133),</t>
  </si>
  <si>
    <t>"Cape Breton": (46.243908, -60.082056),</t>
  </si>
  <si>
    <t>"Digby": (44.579895, -65.64266),</t>
  </si>
  <si>
    <t>"Lunenburg": (44.369186, -64.521318),</t>
  </si>
  <si>
    <t>"Cape Breton": (46.20721, -60.257809),</t>
  </si>
  <si>
    <t>"Halifax": (44.702465, -63.855922),</t>
  </si>
  <si>
    <t>"Kings": (45.083527, -64.490672),</t>
  </si>
  <si>
    <t>"Antigonish": (45.625447, -61.992306),</t>
  </si>
  <si>
    <t>"Cumberland": (45.835749, -64.210138),</t>
  </si>
  <si>
    <t>"Shelburne": (43.530113, -65.608777),</t>
  </si>
  <si>
    <t>"Halifax": (44.67065, -63.585505),</t>
  </si>
  <si>
    <t>"Halifax": (44.67151, -63.615955),</t>
  </si>
  <si>
    <t>"Cumberland": (45.40642, -64.330742),</t>
  </si>
  <si>
    <t>"Yarmouth": (43.835862, -66.101182),</t>
  </si>
  <si>
    <t>"Inverness": (46.074013, -61.399074),</t>
  </si>
  <si>
    <t>"Richmond": (45.636068, -60.938207),</t>
  </si>
  <si>
    <t>"Digby": (44.333761, -66.114823),</t>
  </si>
  <si>
    <t>"Halifax": (44.667073, -63.604469),</t>
  </si>
  <si>
    <t>"Cape Breton": (46.199283, -59.95526),</t>
  </si>
  <si>
    <t>"Halifax": (44.655367, -63.588677),</t>
  </si>
  <si>
    <t>"Cape Breton": (46.143763, -60.194116),</t>
  </si>
  <si>
    <t>"Yarmouth": (43.85779, -65.973554),</t>
  </si>
  <si>
    <t>"Cape Breton": (46.118936, -60.198571),</t>
  </si>
  <si>
    <t>"Pictou": (45.610454, -62.637296),</t>
  </si>
  <si>
    <t>"Halifax": (44.660777, -63.632177),</t>
  </si>
  <si>
    <t>"Yarmouth": (43.826244, -66.113125),</t>
  </si>
  <si>
    <t>"Cape Breton": (46.127798, -60.167243),</t>
  </si>
  <si>
    <t>"Cape Breton": (46.135165, -60.172719),</t>
  </si>
  <si>
    <t>"Guysborough": (45.294212, -61.05292),</t>
  </si>
  <si>
    <t>"Inverness": (46.618388, -61.019492),</t>
  </si>
  <si>
    <t>"Pictou": (45.645386, -62.557277),</t>
  </si>
  <si>
    <t>"Lunenburg": (44.637046, -64.065072),</t>
  </si>
  <si>
    <t>"Cape Breton": (46.140733, -60.158178),</t>
  </si>
  <si>
    <t>"Digby": (44.050043, -66.160086),</t>
  </si>
  <si>
    <t>"Cumberland": (45.689519, -64.382169),</t>
  </si>
  <si>
    <t>"Guysborough": (45.14581, -61.977454),</t>
  </si>
  <si>
    <t>"Halifax": (44.772864, -63.689617),</t>
  </si>
  <si>
    <t>"Halifax": (44.771137, -63.676713),</t>
  </si>
  <si>
    <t>"Cape Breton": (46.203908, -60.024029),</t>
  </si>
  <si>
    <t>"Cumberland": (45.825556, -64.219416),</t>
  </si>
  <si>
    <t>"Cape Breton": (46.189816, -59.970035),</t>
  </si>
  <si>
    <t>"Cape Breton": (46.239924, -60.087136),</t>
  </si>
  <si>
    <t>"Halifax": (44.926427, -62.542837),</t>
  </si>
  <si>
    <t>"Inverness": (46.22967, -61.29769),</t>
  </si>
  <si>
    <t>"Annapolis": (44.95156, -65.072376),</t>
  </si>
  <si>
    <t>"Halifax": (44.651027, -63.618296),</t>
  </si>
  <si>
    <t>"Cape Breton": (46.240318, -60.225273),</t>
  </si>
  <si>
    <t>"Cumberland": (45.854746, -63.663003),</t>
  </si>
  <si>
    <t>"Guysborough": (45.40109, -61.504273),</t>
  </si>
  <si>
    <t>"Halifax": (44.643527, -63.709434),</t>
  </si>
  <si>
    <t>"Cape Breton": (46.204562, -59.955448),</t>
  </si>
  <si>
    <t>"Lunenburg": (44.450423, -64.383985),</t>
  </si>
  <si>
    <t>"Cape Breton": (46.11925, -60.199169),</t>
  </si>
  <si>
    <t>"Lunenburg": (44.736971, -64.459412),</t>
  </si>
  <si>
    <t>"Kings": (45.099252, -64.410502),</t>
  </si>
  <si>
    <t>"Cape Breton": (46.239872, -60.087792),</t>
  </si>
  <si>
    <t>"Pictou": (45.479406, -62.70725),</t>
  </si>
  <si>
    <t>"Cape Breton": (46.208272, -60.258608),</t>
  </si>
  <si>
    <t>"Queens": (44.372212, -65.031597),</t>
  </si>
  <si>
    <t>"Victoria": (45.958686, -60.80819),</t>
  </si>
  <si>
    <t>"Cape Breton": (46.127906, -60.167546),</t>
  </si>
  <si>
    <t>"Cape Breton": (46.226859, -60.255199),</t>
  </si>
  <si>
    <t>"Halifax": (44.631518, -63.621222),</t>
  </si>
  <si>
    <t>"Cape Breton": (46.200069, -59.956853),</t>
  </si>
  <si>
    <t>"Cumberland": (45.642265, -64.065745),</t>
  </si>
  <si>
    <t>"Pictou": (45.540113, -62.667177),</t>
  </si>
  <si>
    <t>"Cumberland": (45.832685, -64.206129),</t>
  </si>
  <si>
    <t>"Yarmouth": (43.86252, -66.050429),</t>
  </si>
  <si>
    <t>"Halifax": (44.638791, -63.574223),</t>
  </si>
  <si>
    <t>"Queens": (44.035246, -64.71885),</t>
  </si>
  <si>
    <t>"Cape Breton": (46.240926, -60.218642),</t>
  </si>
  <si>
    <t>"Cape Breton": (46.13869, -60.16183),</t>
  </si>
  <si>
    <t>"Halifax": (44.646231, -63.617471),</t>
  </si>
  <si>
    <t>"Shelburne": (43.447078, -65.645681),</t>
  </si>
  <si>
    <t>"Pictou": (45.673621, -62.675245),</t>
  </si>
  <si>
    <t>"Kings": (45.089749, -64.349282),</t>
  </si>
  <si>
    <t>"Shelburne": (43.769747, -65.325611),</t>
  </si>
  <si>
    <t>"Yarmouth": (43.977252, -66.146795),</t>
  </si>
  <si>
    <t>Z40:Z329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</si>
</sst>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i/>
      <sz val="10"/>
      <color indexed="8"/>
      <name val="Helvetica Neue"/>
      <family val="2"/>
    </font>
    <font>
      <sz val="14"/>
      <color rgb="FF000000"/>
      <name val="-webkit-standard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medium">
        <color indexed="64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 applyNumberFormat="0" applyFill="0" applyBorder="0" applyProtection="0">
      <alignment vertical="top" wrapText="1"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3" borderId="2" xfId="0" applyNumberFormat="1" applyFont="1" applyFill="1" applyBorder="1" applyAlignment="1">
      <alignment vertical="top"/>
    </xf>
    <xf numFmtId="49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1" fillId="3" borderId="5" xfId="0" applyNumberFormat="1" applyFont="1" applyFill="1" applyBorder="1" applyAlignment="1">
      <alignment vertical="top"/>
    </xf>
    <xf numFmtId="49" fontId="0" fillId="0" borderId="6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6" xfId="0" applyNumberFormat="1" applyBorder="1" applyAlignment="1">
      <alignment vertical="top"/>
    </xf>
    <xf numFmtId="0" fontId="2" fillId="0" borderId="0" xfId="0" applyFont="1">
      <alignment vertical="top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9" fontId="0" fillId="0" borderId="0" xfId="2" applyFont="1" applyAlignment="1">
      <alignment vertical="top" wrapText="1"/>
    </xf>
    <xf numFmtId="43" fontId="0" fillId="0" borderId="0" xfId="1" applyFont="1" applyAlignment="1">
      <alignment vertical="top" wrapText="1"/>
    </xf>
    <xf numFmtId="49" fontId="1" fillId="4" borderId="7" xfId="0" applyNumberFormat="1" applyFont="1" applyFill="1" applyBorder="1" applyAlignment="1">
      <alignment vertical="center"/>
    </xf>
    <xf numFmtId="49" fontId="1" fillId="4" borderId="9" xfId="0" applyNumberFormat="1" applyFont="1" applyFill="1" applyBorder="1" applyAlignment="1">
      <alignment vertical="center"/>
    </xf>
    <xf numFmtId="49" fontId="1" fillId="4" borderId="7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top" wrapText="1"/>
    </xf>
    <xf numFmtId="0" fontId="0" fillId="0" borderId="8" xfId="0" applyFill="1" applyBorder="1" applyAlignment="1">
      <alignment vertical="top" wrapText="1"/>
    </xf>
    <xf numFmtId="0" fontId="3" fillId="0" borderId="10" xfId="0" applyFont="1" applyFill="1" applyBorder="1" applyAlignment="1">
      <alignment horizontal="center" vertical="top" wrapText="1"/>
    </xf>
    <xf numFmtId="0" fontId="3" fillId="0" borderId="10" xfId="0" applyFont="1" applyFill="1" applyBorder="1" applyAlignment="1">
      <alignment horizontal="centerContinuous" vertical="top" wrapText="1"/>
    </xf>
    <xf numFmtId="0" fontId="4" fillId="0" borderId="0" xfId="0" applyFont="1">
      <alignment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154142714678703E-2"/>
          <c:y val="0.1723663718523816"/>
          <c:w val="0.95084585728532134"/>
          <c:h val="0.684300800387738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Sheet1!$G$345</c:f>
              <c:strCache>
                <c:ptCount val="1"/>
                <c:pt idx="0">
                  <c:v>Accessible Homes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Sheet1!$H$344:$X$344</c:f>
              <c:strCache>
                <c:ptCount val="17"/>
                <c:pt idx="0">
                  <c:v>Pictou</c:v>
                </c:pt>
                <c:pt idx="1">
                  <c:v>Inverness</c:v>
                </c:pt>
                <c:pt idx="2">
                  <c:v>Cape Breton</c:v>
                </c:pt>
                <c:pt idx="3">
                  <c:v>Yarmouth</c:v>
                </c:pt>
                <c:pt idx="4">
                  <c:v>Colchester</c:v>
                </c:pt>
                <c:pt idx="5">
                  <c:v>Lunenburg</c:v>
                </c:pt>
                <c:pt idx="6">
                  <c:v>Halifax</c:v>
                </c:pt>
                <c:pt idx="7">
                  <c:v>Hants</c:v>
                </c:pt>
                <c:pt idx="8">
                  <c:v>Guysborough</c:v>
                </c:pt>
                <c:pt idx="9">
                  <c:v>Annapolis</c:v>
                </c:pt>
                <c:pt idx="10">
                  <c:v>Queens</c:v>
                </c:pt>
                <c:pt idx="11">
                  <c:v>Kings</c:v>
                </c:pt>
                <c:pt idx="12">
                  <c:v>Digby</c:v>
                </c:pt>
                <c:pt idx="13">
                  <c:v>Cumberland</c:v>
                </c:pt>
                <c:pt idx="14">
                  <c:v>Victoria</c:v>
                </c:pt>
                <c:pt idx="15">
                  <c:v>Richmond</c:v>
                </c:pt>
                <c:pt idx="16">
                  <c:v>Antigonish</c:v>
                </c:pt>
              </c:strCache>
            </c:strRef>
          </c:cat>
          <c:val>
            <c:numRef>
              <c:f>Sheet1!$H$345:$X$345</c:f>
              <c:numCache>
                <c:formatCode>General</c:formatCode>
                <c:ptCount val="17"/>
                <c:pt idx="0">
                  <c:v>16</c:v>
                </c:pt>
                <c:pt idx="1">
                  <c:v>6</c:v>
                </c:pt>
                <c:pt idx="2">
                  <c:v>29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6</c:v>
                </c:pt>
                <c:pt idx="7">
                  <c:v>7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</c:v>
                </c:pt>
                <c:pt idx="15">
                  <c:v>6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C-1D46-A321-4ABDE00B373D}"/>
            </c:ext>
          </c:extLst>
        </c:ser>
        <c:ser>
          <c:idx val="1"/>
          <c:order val="1"/>
          <c:tx>
            <c:strRef>
              <c:f>Sheet1!$G$346</c:f>
              <c:strCache>
                <c:ptCount val="1"/>
                <c:pt idx="0">
                  <c:v>Total Homes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Sheet1!$H$344:$X$344</c:f>
              <c:strCache>
                <c:ptCount val="17"/>
                <c:pt idx="0">
                  <c:v>Pictou</c:v>
                </c:pt>
                <c:pt idx="1">
                  <c:v>Inverness</c:v>
                </c:pt>
                <c:pt idx="2">
                  <c:v>Cape Breton</c:v>
                </c:pt>
                <c:pt idx="3">
                  <c:v>Yarmouth</c:v>
                </c:pt>
                <c:pt idx="4">
                  <c:v>Colchester</c:v>
                </c:pt>
                <c:pt idx="5">
                  <c:v>Lunenburg</c:v>
                </c:pt>
                <c:pt idx="6">
                  <c:v>Halifax</c:v>
                </c:pt>
                <c:pt idx="7">
                  <c:v>Hants</c:v>
                </c:pt>
                <c:pt idx="8">
                  <c:v>Guysborough</c:v>
                </c:pt>
                <c:pt idx="9">
                  <c:v>Annapolis</c:v>
                </c:pt>
                <c:pt idx="10">
                  <c:v>Queens</c:v>
                </c:pt>
                <c:pt idx="11">
                  <c:v>Kings</c:v>
                </c:pt>
                <c:pt idx="12">
                  <c:v>Digby</c:v>
                </c:pt>
                <c:pt idx="13">
                  <c:v>Cumberland</c:v>
                </c:pt>
                <c:pt idx="14">
                  <c:v>Victoria</c:v>
                </c:pt>
                <c:pt idx="15">
                  <c:v>Richmond</c:v>
                </c:pt>
                <c:pt idx="16">
                  <c:v>Antigonish</c:v>
                </c:pt>
              </c:strCache>
            </c:strRef>
          </c:cat>
          <c:val>
            <c:numRef>
              <c:f>Sheet1!$H$346:$X$346</c:f>
              <c:numCache>
                <c:formatCode>General</c:formatCode>
                <c:ptCount val="17"/>
                <c:pt idx="0">
                  <c:v>36</c:v>
                </c:pt>
                <c:pt idx="1">
                  <c:v>16</c:v>
                </c:pt>
                <c:pt idx="2">
                  <c:v>80</c:v>
                </c:pt>
                <c:pt idx="3">
                  <c:v>16</c:v>
                </c:pt>
                <c:pt idx="4">
                  <c:v>17</c:v>
                </c:pt>
                <c:pt idx="5">
                  <c:v>13</c:v>
                </c:pt>
                <c:pt idx="6">
                  <c:v>41</c:v>
                </c:pt>
                <c:pt idx="7">
                  <c:v>14</c:v>
                </c:pt>
                <c:pt idx="8">
                  <c:v>7</c:v>
                </c:pt>
                <c:pt idx="9">
                  <c:v>9</c:v>
                </c:pt>
                <c:pt idx="10">
                  <c:v>5</c:v>
                </c:pt>
                <c:pt idx="11">
                  <c:v>25</c:v>
                </c:pt>
                <c:pt idx="12">
                  <c:v>12</c:v>
                </c:pt>
                <c:pt idx="13">
                  <c:v>28</c:v>
                </c:pt>
                <c:pt idx="14">
                  <c:v>4</c:v>
                </c:pt>
                <c:pt idx="15">
                  <c:v>8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BC-1D46-A321-4ABDE00B3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76688"/>
        <c:axId val="29102160"/>
      </c:barChart>
      <c:catAx>
        <c:axId val="19977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2160"/>
        <c:crosses val="autoZero"/>
        <c:auto val="1"/>
        <c:lblAlgn val="ctr"/>
        <c:lblOffset val="100"/>
        <c:noMultiLvlLbl val="0"/>
      </c:catAx>
      <c:valAx>
        <c:axId val="291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7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491612</xdr:colOff>
      <xdr:row>348</xdr:row>
      <xdr:rowOff>154448</xdr:rowOff>
    </xdr:from>
    <xdr:to>
      <xdr:col>24</xdr:col>
      <xdr:colOff>225321</xdr:colOff>
      <xdr:row>380</xdr:row>
      <xdr:rowOff>143387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8877AE-61CB-633A-B2EB-5ECB44D8D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343"/>
  <sheetViews>
    <sheetView showGridLines="0" tabSelected="1" topLeftCell="B1" workbookViewId="0">
      <selection activeCell="S32" sqref="S32"/>
    </sheetView>
  </sheetViews>
  <sheetFormatPr baseColWidth="10" defaultColWidth="8.33203125" defaultRowHeight="20" customHeight="1"/>
  <cols>
    <col min="1" max="1" width="10" style="1" customWidth="1"/>
    <col min="2" max="2" width="24.6640625" style="1" customWidth="1"/>
    <col min="3" max="3" width="8.83203125" style="1" customWidth="1"/>
    <col min="4" max="4" width="31" style="1" customWidth="1"/>
    <col min="5" max="5" width="25.33203125" style="1" customWidth="1"/>
    <col min="6" max="6" width="17.33203125" style="1" customWidth="1"/>
    <col min="7" max="7" width="11.1640625" style="1" customWidth="1"/>
    <col min="8" max="8" width="15.33203125" style="1" customWidth="1"/>
    <col min="9" max="9" width="15" style="1" customWidth="1"/>
    <col min="10" max="10" width="31.6640625" style="1" customWidth="1"/>
    <col min="11" max="11" width="11.5" style="1" customWidth="1"/>
    <col min="12" max="12" width="18" style="1" customWidth="1"/>
    <col min="13" max="13" width="8.5" style="1" customWidth="1"/>
    <col min="14" max="14" width="14" style="1" customWidth="1"/>
    <col min="15" max="15" width="12.6640625" style="1" customWidth="1"/>
    <col min="16" max="16" width="9.83203125" style="1" customWidth="1"/>
    <col min="17" max="17" width="11.83203125" style="1" customWidth="1"/>
    <col min="18" max="18" width="12" style="1" customWidth="1"/>
    <col min="19" max="19" width="33.33203125" style="1" customWidth="1"/>
    <col min="20" max="20" width="11.83203125" style="1" customWidth="1"/>
    <col min="21" max="21" width="11.1640625" style="1" customWidth="1"/>
    <col min="22" max="22" width="19.6640625" style="1" customWidth="1"/>
    <col min="23" max="23" width="11.5" style="1" customWidth="1"/>
    <col min="24" max="24" width="21" style="1" bestFit="1" customWidth="1"/>
    <col min="25" max="25" width="8.33203125" style="1"/>
    <col min="26" max="26" width="42.6640625" style="1" bestFit="1" customWidth="1"/>
    <col min="27" max="16384" width="8.33203125" style="1"/>
  </cols>
  <sheetData>
    <row r="1" spans="1:26" ht="2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10</v>
      </c>
    </row>
    <row r="2" spans="1:26" ht="20.25" customHeight="1">
      <c r="A2" s="3">
        <v>117</v>
      </c>
      <c r="B2" s="4" t="s">
        <v>22</v>
      </c>
      <c r="C2" s="5">
        <v>65032708</v>
      </c>
      <c r="D2" s="6" t="s">
        <v>23</v>
      </c>
      <c r="E2" s="6" t="s">
        <v>24</v>
      </c>
      <c r="F2" s="6" t="s">
        <v>25</v>
      </c>
      <c r="G2" s="6" t="s">
        <v>26</v>
      </c>
      <c r="H2" s="5">
        <v>2</v>
      </c>
      <c r="I2" s="5">
        <v>20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31</v>
      </c>
      <c r="P2" s="6" t="s">
        <v>30</v>
      </c>
      <c r="Q2" s="6" t="s">
        <v>30</v>
      </c>
      <c r="R2" s="6" t="s">
        <v>31</v>
      </c>
      <c r="S2" s="6" t="s">
        <v>32</v>
      </c>
      <c r="T2" s="5">
        <v>-62.666416910000002</v>
      </c>
      <c r="U2" s="5">
        <v>45.54323763</v>
      </c>
      <c r="V2" s="6" t="s">
        <v>33</v>
      </c>
      <c r="W2" s="6" t="s">
        <v>28</v>
      </c>
      <c r="X2" s="1">
        <f>VALUE(MID(V2, 2, FIND(",", V2) - 2))</f>
        <v>45.543238000000002</v>
      </c>
      <c r="Y2" s="1">
        <f>VALUE(MID(V2, FIND(",", V2) + 2, LEN(V2) - FIND(",", V2) - 2))</f>
        <v>-62.666417000000003</v>
      </c>
      <c r="Z2" s="25" t="s">
        <v>1615</v>
      </c>
    </row>
    <row r="3" spans="1:26" ht="20" customHeight="1">
      <c r="A3" s="7">
        <v>324</v>
      </c>
      <c r="B3" s="8" t="s">
        <v>34</v>
      </c>
      <c r="C3" s="9">
        <v>50067362</v>
      </c>
      <c r="D3" s="10" t="s">
        <v>35</v>
      </c>
      <c r="E3" s="10" t="s">
        <v>36</v>
      </c>
      <c r="F3" s="10" t="s">
        <v>37</v>
      </c>
      <c r="G3" s="10" t="s">
        <v>38</v>
      </c>
      <c r="H3" s="9">
        <v>2</v>
      </c>
      <c r="I3" s="9">
        <v>15</v>
      </c>
      <c r="J3" s="10" t="s">
        <v>39</v>
      </c>
      <c r="K3" s="10" t="s">
        <v>40</v>
      </c>
      <c r="L3" s="10" t="s">
        <v>29</v>
      </c>
      <c r="M3" s="10" t="s">
        <v>31</v>
      </c>
      <c r="N3" s="10" t="s">
        <v>30</v>
      </c>
      <c r="O3" s="10" t="s">
        <v>31</v>
      </c>
      <c r="P3" s="10" t="s">
        <v>30</v>
      </c>
      <c r="Q3" s="10" t="s">
        <v>31</v>
      </c>
      <c r="R3" s="10" t="s">
        <v>30</v>
      </c>
      <c r="S3" s="10" t="s">
        <v>41</v>
      </c>
      <c r="T3" s="9">
        <v>-61.055993700000002</v>
      </c>
      <c r="U3" s="9">
        <v>46.537268939999997</v>
      </c>
      <c r="V3" s="10" t="s">
        <v>42</v>
      </c>
      <c r="W3" s="10" t="s">
        <v>40</v>
      </c>
      <c r="X3" s="1">
        <f t="shared" ref="X3:X66" si="0">VALUE(MID(V3, 2, FIND(",", V3) - 2))</f>
        <v>46.537269000000002</v>
      </c>
      <c r="Y3" s="1">
        <f t="shared" ref="Y3:Y66" si="1">VALUE(MID(V3, FIND(",", V3) + 2, LEN(V3) - FIND(",", V3) - 2))</f>
        <v>-61.055993999999998</v>
      </c>
      <c r="Z3" s="25" t="s">
        <v>1616</v>
      </c>
    </row>
    <row r="4" spans="1:26" ht="20" customHeight="1">
      <c r="A4" s="7">
        <v>247</v>
      </c>
      <c r="B4" s="8" t="s">
        <v>43</v>
      </c>
      <c r="C4" s="9">
        <v>15113962</v>
      </c>
      <c r="D4" s="10" t="s">
        <v>44</v>
      </c>
      <c r="E4" s="10" t="s">
        <v>45</v>
      </c>
      <c r="F4" s="10" t="s">
        <v>46</v>
      </c>
      <c r="G4" s="11"/>
      <c r="H4" s="9">
        <v>1</v>
      </c>
      <c r="I4" s="9">
        <v>2</v>
      </c>
      <c r="J4" s="10" t="s">
        <v>39</v>
      </c>
      <c r="K4" s="10" t="s">
        <v>47</v>
      </c>
      <c r="L4" s="10" t="s">
        <v>29</v>
      </c>
      <c r="M4" s="10" t="s">
        <v>30</v>
      </c>
      <c r="N4" s="10" t="s">
        <v>31</v>
      </c>
      <c r="O4" s="10" t="s">
        <v>30</v>
      </c>
      <c r="P4" s="10" t="s">
        <v>31</v>
      </c>
      <c r="Q4" s="10" t="s">
        <v>30</v>
      </c>
      <c r="R4" s="10" t="s">
        <v>31</v>
      </c>
      <c r="S4" s="10" t="s">
        <v>48</v>
      </c>
      <c r="T4" s="9">
        <v>-60.172928159999998</v>
      </c>
      <c r="U4" s="9">
        <v>46.13510892</v>
      </c>
      <c r="V4" s="10" t="s">
        <v>49</v>
      </c>
      <c r="W4" s="10" t="s">
        <v>47</v>
      </c>
      <c r="X4" s="1">
        <f t="shared" si="0"/>
        <v>46.135109</v>
      </c>
      <c r="Y4" s="1">
        <f t="shared" si="1"/>
        <v>-60.172927999999999</v>
      </c>
      <c r="Z4" s="25" t="s">
        <v>1617</v>
      </c>
    </row>
    <row r="5" spans="1:26" ht="20" customHeight="1">
      <c r="A5" s="7">
        <v>337</v>
      </c>
      <c r="B5" s="8" t="s">
        <v>50</v>
      </c>
      <c r="C5" s="9">
        <v>25227687</v>
      </c>
      <c r="D5" s="10" t="s">
        <v>51</v>
      </c>
      <c r="E5" s="10" t="s">
        <v>52</v>
      </c>
      <c r="F5" s="10" t="s">
        <v>53</v>
      </c>
      <c r="G5" s="10" t="s">
        <v>54</v>
      </c>
      <c r="H5" s="9">
        <v>1</v>
      </c>
      <c r="I5" s="9">
        <v>17</v>
      </c>
      <c r="J5" s="10" t="s">
        <v>55</v>
      </c>
      <c r="K5" s="10" t="s">
        <v>56</v>
      </c>
      <c r="L5" s="10" t="s">
        <v>29</v>
      </c>
      <c r="M5" s="10" t="s">
        <v>30</v>
      </c>
      <c r="N5" s="10" t="s">
        <v>31</v>
      </c>
      <c r="O5" s="10" t="s">
        <v>30</v>
      </c>
      <c r="P5" s="10" t="s">
        <v>31</v>
      </c>
      <c r="Q5" s="10" t="s">
        <v>30</v>
      </c>
      <c r="R5" s="10" t="s">
        <v>31</v>
      </c>
      <c r="S5" s="10" t="s">
        <v>57</v>
      </c>
      <c r="T5" s="9">
        <v>-64.0605951</v>
      </c>
      <c r="U5" s="9">
        <v>45.650522279999997</v>
      </c>
      <c r="V5" s="10" t="s">
        <v>58</v>
      </c>
      <c r="W5" s="10" t="s">
        <v>56</v>
      </c>
      <c r="X5" s="1">
        <f t="shared" si="0"/>
        <v>45.650522000000002</v>
      </c>
      <c r="Y5" s="1">
        <f t="shared" si="1"/>
        <v>-64.060595000000006</v>
      </c>
      <c r="Z5" s="25" t="s">
        <v>1618</v>
      </c>
    </row>
    <row r="6" spans="1:26" ht="20" customHeight="1">
      <c r="A6" s="7">
        <v>224</v>
      </c>
      <c r="B6" s="8" t="s">
        <v>59</v>
      </c>
      <c r="C6" s="9">
        <v>15130651</v>
      </c>
      <c r="D6" s="10" t="s">
        <v>60</v>
      </c>
      <c r="E6" s="10" t="s">
        <v>61</v>
      </c>
      <c r="F6" s="10" t="s">
        <v>46</v>
      </c>
      <c r="G6" s="10" t="s">
        <v>62</v>
      </c>
      <c r="H6" s="9">
        <v>2</v>
      </c>
      <c r="I6" s="9">
        <v>20</v>
      </c>
      <c r="J6" s="10" t="s">
        <v>39</v>
      </c>
      <c r="K6" s="10" t="s">
        <v>47</v>
      </c>
      <c r="L6" s="10" t="s">
        <v>29</v>
      </c>
      <c r="M6" s="10" t="s">
        <v>30</v>
      </c>
      <c r="N6" s="10" t="s">
        <v>31</v>
      </c>
      <c r="O6" s="10" t="s">
        <v>30</v>
      </c>
      <c r="P6" s="10" t="s">
        <v>31</v>
      </c>
      <c r="Q6" s="10" t="s">
        <v>30</v>
      </c>
      <c r="R6" s="10" t="s">
        <v>31</v>
      </c>
      <c r="S6" s="10" t="s">
        <v>48</v>
      </c>
      <c r="T6" s="9">
        <v>-60.178935320000001</v>
      </c>
      <c r="U6" s="9">
        <v>46.152498450000003</v>
      </c>
      <c r="V6" s="10" t="s">
        <v>63</v>
      </c>
      <c r="W6" s="10" t="s">
        <v>47</v>
      </c>
      <c r="X6" s="1">
        <f t="shared" si="0"/>
        <v>46.152498000000001</v>
      </c>
      <c r="Y6" s="1">
        <f t="shared" si="1"/>
        <v>-60.178935000000003</v>
      </c>
      <c r="Z6" s="25" t="s">
        <v>1619</v>
      </c>
    </row>
    <row r="7" spans="1:26" ht="20" customHeight="1">
      <c r="A7" s="7">
        <v>289</v>
      </c>
      <c r="B7" s="8" t="s">
        <v>64</v>
      </c>
      <c r="C7" s="9">
        <v>15242738</v>
      </c>
      <c r="D7" s="10" t="s">
        <v>65</v>
      </c>
      <c r="E7" s="11"/>
      <c r="F7" s="10" t="s">
        <v>66</v>
      </c>
      <c r="G7" s="10" t="s">
        <v>67</v>
      </c>
      <c r="H7" s="9">
        <v>2</v>
      </c>
      <c r="I7" s="9">
        <v>15</v>
      </c>
      <c r="J7" s="10" t="s">
        <v>39</v>
      </c>
      <c r="K7" s="10" t="s">
        <v>47</v>
      </c>
      <c r="L7" s="10" t="s">
        <v>29</v>
      </c>
      <c r="M7" s="10" t="s">
        <v>31</v>
      </c>
      <c r="N7" s="10" t="s">
        <v>30</v>
      </c>
      <c r="O7" s="10" t="s">
        <v>30</v>
      </c>
      <c r="P7" s="10" t="s">
        <v>31</v>
      </c>
      <c r="Q7" s="10" t="s">
        <v>30</v>
      </c>
      <c r="R7" s="10" t="s">
        <v>31</v>
      </c>
      <c r="S7" s="10" t="s">
        <v>48</v>
      </c>
      <c r="T7" s="9">
        <v>-60.254962290000002</v>
      </c>
      <c r="U7" s="9">
        <v>46.261617530000002</v>
      </c>
      <c r="V7" s="10" t="s">
        <v>68</v>
      </c>
      <c r="W7" s="10" t="s">
        <v>47</v>
      </c>
      <c r="X7" s="1">
        <f t="shared" si="0"/>
        <v>46.261617999999999</v>
      </c>
      <c r="Y7" s="1">
        <f t="shared" si="1"/>
        <v>-60.254961999999999</v>
      </c>
      <c r="Z7" s="25" t="s">
        <v>1620</v>
      </c>
    </row>
    <row r="8" spans="1:26" ht="20" customHeight="1">
      <c r="A8" s="7">
        <v>214</v>
      </c>
      <c r="B8" s="12">
        <v>612301</v>
      </c>
      <c r="C8" s="9">
        <v>90212812</v>
      </c>
      <c r="D8" s="10" t="s">
        <v>69</v>
      </c>
      <c r="E8" s="10" t="s">
        <v>70</v>
      </c>
      <c r="F8" s="10" t="s">
        <v>71</v>
      </c>
      <c r="G8" s="10" t="s">
        <v>72</v>
      </c>
      <c r="H8" s="9">
        <v>2</v>
      </c>
      <c r="I8" s="9">
        <v>16</v>
      </c>
      <c r="J8" s="10" t="s">
        <v>73</v>
      </c>
      <c r="K8" s="10" t="s">
        <v>71</v>
      </c>
      <c r="L8" s="10" t="s">
        <v>74</v>
      </c>
      <c r="M8" s="10" t="s">
        <v>31</v>
      </c>
      <c r="N8" s="10" t="s">
        <v>30</v>
      </c>
      <c r="O8" s="10" t="s">
        <v>30</v>
      </c>
      <c r="P8" s="10" t="s">
        <v>31</v>
      </c>
      <c r="Q8" s="10" t="s">
        <v>30</v>
      </c>
      <c r="R8" s="10" t="s">
        <v>31</v>
      </c>
      <c r="S8" s="10" t="s">
        <v>75</v>
      </c>
      <c r="T8" s="9">
        <v>-66.119301840000006</v>
      </c>
      <c r="U8" s="9">
        <v>43.82709972</v>
      </c>
      <c r="V8" s="10" t="s">
        <v>76</v>
      </c>
      <c r="W8" s="10" t="s">
        <v>71</v>
      </c>
      <c r="X8" s="1">
        <f t="shared" si="0"/>
        <v>43.827100000000002</v>
      </c>
      <c r="Y8" s="1">
        <f t="shared" si="1"/>
        <v>-66.119302000000005</v>
      </c>
      <c r="Z8" s="25" t="s">
        <v>1621</v>
      </c>
    </row>
    <row r="9" spans="1:26" ht="20" customHeight="1">
      <c r="A9" s="7">
        <v>143</v>
      </c>
      <c r="B9" s="12">
        <v>350801</v>
      </c>
      <c r="C9" s="9">
        <v>20178653</v>
      </c>
      <c r="D9" s="10" t="s">
        <v>77</v>
      </c>
      <c r="E9" s="10" t="s">
        <v>78</v>
      </c>
      <c r="F9" s="10" t="s">
        <v>79</v>
      </c>
      <c r="G9" s="10" t="s">
        <v>80</v>
      </c>
      <c r="H9" s="9">
        <v>2</v>
      </c>
      <c r="I9" s="9">
        <v>16</v>
      </c>
      <c r="J9" s="10" t="s">
        <v>55</v>
      </c>
      <c r="K9" s="10" t="s">
        <v>81</v>
      </c>
      <c r="L9" s="10" t="s">
        <v>74</v>
      </c>
      <c r="M9" s="10" t="s">
        <v>31</v>
      </c>
      <c r="N9" s="10" t="s">
        <v>30</v>
      </c>
      <c r="O9" s="10" t="s">
        <v>30</v>
      </c>
      <c r="P9" s="10" t="s">
        <v>31</v>
      </c>
      <c r="Q9" s="10" t="s">
        <v>30</v>
      </c>
      <c r="R9" s="10" t="s">
        <v>31</v>
      </c>
      <c r="S9" s="10" t="s">
        <v>82</v>
      </c>
      <c r="T9" s="9">
        <v>-63.278570940000002</v>
      </c>
      <c r="U9" s="9">
        <v>45.359486740000001</v>
      </c>
      <c r="V9" s="10" t="s">
        <v>83</v>
      </c>
      <c r="W9" s="10" t="s">
        <v>81</v>
      </c>
      <c r="X9" s="1">
        <f t="shared" si="0"/>
        <v>45.359487000000001</v>
      </c>
      <c r="Y9" s="1">
        <f t="shared" si="1"/>
        <v>-63.278570999999999</v>
      </c>
      <c r="Z9" s="25" t="s">
        <v>1622</v>
      </c>
    </row>
    <row r="10" spans="1:26" ht="20" customHeight="1">
      <c r="A10" s="7">
        <v>104</v>
      </c>
      <c r="B10" s="12">
        <v>740101</v>
      </c>
      <c r="C10" s="9">
        <v>60187283</v>
      </c>
      <c r="D10" s="10" t="s">
        <v>84</v>
      </c>
      <c r="E10" s="10" t="s">
        <v>85</v>
      </c>
      <c r="F10" s="10" t="s">
        <v>86</v>
      </c>
      <c r="G10" s="10" t="s">
        <v>87</v>
      </c>
      <c r="H10" s="9">
        <v>2</v>
      </c>
      <c r="I10" s="9">
        <v>15</v>
      </c>
      <c r="J10" s="10" t="s">
        <v>73</v>
      </c>
      <c r="K10" s="10" t="s">
        <v>88</v>
      </c>
      <c r="L10" s="10" t="s">
        <v>29</v>
      </c>
      <c r="M10" s="10" t="s">
        <v>30</v>
      </c>
      <c r="N10" s="10" t="s">
        <v>31</v>
      </c>
      <c r="O10" s="10" t="s">
        <v>31</v>
      </c>
      <c r="P10" s="10" t="s">
        <v>30</v>
      </c>
      <c r="Q10" s="10" t="s">
        <v>31</v>
      </c>
      <c r="R10" s="10" t="s">
        <v>30</v>
      </c>
      <c r="S10" s="10" t="s">
        <v>89</v>
      </c>
      <c r="T10" s="9">
        <v>-64.324932070000003</v>
      </c>
      <c r="U10" s="9">
        <v>44.294391160000004</v>
      </c>
      <c r="V10" s="10" t="s">
        <v>90</v>
      </c>
      <c r="W10" s="10" t="s">
        <v>88</v>
      </c>
      <c r="X10" s="1">
        <f t="shared" si="0"/>
        <v>44.294390999999997</v>
      </c>
      <c r="Y10" s="1">
        <f t="shared" si="1"/>
        <v>-64.324932000000004</v>
      </c>
      <c r="Z10" s="25" t="s">
        <v>1623</v>
      </c>
    </row>
    <row r="11" spans="1:26" ht="20" customHeight="1">
      <c r="A11" s="7">
        <v>174</v>
      </c>
      <c r="B11" s="12">
        <v>430901</v>
      </c>
      <c r="C11" s="9">
        <v>40177982</v>
      </c>
      <c r="D11" s="10" t="s">
        <v>91</v>
      </c>
      <c r="E11" s="10" t="s">
        <v>92</v>
      </c>
      <c r="F11" s="10" t="s">
        <v>93</v>
      </c>
      <c r="G11" s="10" t="s">
        <v>94</v>
      </c>
      <c r="H11" s="9">
        <v>9</v>
      </c>
      <c r="I11" s="9">
        <v>135</v>
      </c>
      <c r="J11" s="10" t="s">
        <v>95</v>
      </c>
      <c r="K11" s="10" t="s">
        <v>93</v>
      </c>
      <c r="L11" s="10" t="s">
        <v>96</v>
      </c>
      <c r="M11" s="10" t="s">
        <v>30</v>
      </c>
      <c r="N11" s="10" t="s">
        <v>31</v>
      </c>
      <c r="O11" s="10" t="s">
        <v>30</v>
      </c>
      <c r="P11" s="10" t="s">
        <v>31</v>
      </c>
      <c r="Q11" s="10" t="s">
        <v>30</v>
      </c>
      <c r="R11" s="10" t="s">
        <v>31</v>
      </c>
      <c r="S11" s="10" t="s">
        <v>97</v>
      </c>
      <c r="T11" s="9">
        <v>-63.612627150000002</v>
      </c>
      <c r="U11" s="9">
        <v>44.67123728</v>
      </c>
      <c r="V11" s="10" t="s">
        <v>98</v>
      </c>
      <c r="W11" s="10" t="s">
        <v>93</v>
      </c>
      <c r="X11" s="1">
        <f t="shared" si="0"/>
        <v>44.671236999999998</v>
      </c>
      <c r="Y11" s="1">
        <f t="shared" si="1"/>
        <v>-63.612627000000003</v>
      </c>
      <c r="Z11" s="25" t="s">
        <v>1624</v>
      </c>
    </row>
    <row r="12" spans="1:26" ht="20" customHeight="1">
      <c r="A12" s="7">
        <v>101</v>
      </c>
      <c r="B12" s="12">
        <v>710201</v>
      </c>
      <c r="C12" s="9">
        <v>60056843</v>
      </c>
      <c r="D12" s="10" t="s">
        <v>99</v>
      </c>
      <c r="E12" s="10" t="s">
        <v>100</v>
      </c>
      <c r="F12" s="10" t="s">
        <v>88</v>
      </c>
      <c r="G12" s="10" t="s">
        <v>101</v>
      </c>
      <c r="H12" s="9">
        <v>2</v>
      </c>
      <c r="I12" s="9">
        <v>15</v>
      </c>
      <c r="J12" s="10" t="s">
        <v>73</v>
      </c>
      <c r="K12" s="10" t="s">
        <v>88</v>
      </c>
      <c r="L12" s="10" t="s">
        <v>29</v>
      </c>
      <c r="M12" s="10" t="s">
        <v>31</v>
      </c>
      <c r="N12" s="10" t="s">
        <v>30</v>
      </c>
      <c r="O12" s="10" t="s">
        <v>30</v>
      </c>
      <c r="P12" s="10" t="s">
        <v>31</v>
      </c>
      <c r="Q12" s="10" t="s">
        <v>30</v>
      </c>
      <c r="R12" s="10" t="s">
        <v>31</v>
      </c>
      <c r="S12" s="10" t="s">
        <v>102</v>
      </c>
      <c r="T12" s="9">
        <v>-64.301968000000002</v>
      </c>
      <c r="U12" s="9">
        <v>44.376453050000002</v>
      </c>
      <c r="V12" s="10" t="s">
        <v>103</v>
      </c>
      <c r="W12" s="10" t="s">
        <v>88</v>
      </c>
      <c r="X12" s="1">
        <f t="shared" si="0"/>
        <v>44.376452999999998</v>
      </c>
      <c r="Y12" s="1">
        <f t="shared" si="1"/>
        <v>-64.301968000000002</v>
      </c>
      <c r="Z12" s="25" t="s">
        <v>1625</v>
      </c>
    </row>
    <row r="13" spans="1:26" ht="20" customHeight="1">
      <c r="A13" s="7">
        <v>198</v>
      </c>
      <c r="B13" s="12">
        <v>444101</v>
      </c>
      <c r="C13" s="9">
        <v>420927</v>
      </c>
      <c r="D13" s="10" t="s">
        <v>104</v>
      </c>
      <c r="E13" s="10" t="s">
        <v>105</v>
      </c>
      <c r="F13" s="10" t="s">
        <v>106</v>
      </c>
      <c r="G13" s="10" t="s">
        <v>107</v>
      </c>
      <c r="H13" s="9">
        <v>2</v>
      </c>
      <c r="I13" s="9">
        <v>15</v>
      </c>
      <c r="J13" s="10" t="s">
        <v>95</v>
      </c>
      <c r="K13" s="10" t="s">
        <v>93</v>
      </c>
      <c r="L13" s="10" t="s">
        <v>29</v>
      </c>
      <c r="M13" s="10" t="s">
        <v>31</v>
      </c>
      <c r="N13" s="10" t="s">
        <v>30</v>
      </c>
      <c r="O13" s="10" t="s">
        <v>30</v>
      </c>
      <c r="P13" s="10" t="s">
        <v>31</v>
      </c>
      <c r="Q13" s="10" t="s">
        <v>30</v>
      </c>
      <c r="R13" s="10" t="s">
        <v>31</v>
      </c>
      <c r="S13" s="10" t="s">
        <v>97</v>
      </c>
      <c r="T13" s="9">
        <v>-63.739061839999998</v>
      </c>
      <c r="U13" s="9">
        <v>44.723480270000003</v>
      </c>
      <c r="V13" s="10" t="s">
        <v>108</v>
      </c>
      <c r="W13" s="10" t="s">
        <v>93</v>
      </c>
      <c r="X13" s="1">
        <f t="shared" si="0"/>
        <v>44.723480000000002</v>
      </c>
      <c r="Y13" s="1">
        <f t="shared" si="1"/>
        <v>-63.739061999999997</v>
      </c>
      <c r="Z13" s="25" t="s">
        <v>1626</v>
      </c>
    </row>
    <row r="14" spans="1:26" ht="20" customHeight="1">
      <c r="A14" s="7">
        <v>47</v>
      </c>
      <c r="B14" s="12">
        <v>480101</v>
      </c>
      <c r="C14" s="9">
        <v>45191640</v>
      </c>
      <c r="D14" s="10" t="s">
        <v>109</v>
      </c>
      <c r="E14" s="10" t="s">
        <v>110</v>
      </c>
      <c r="F14" s="10" t="s">
        <v>111</v>
      </c>
      <c r="G14" s="10" t="s">
        <v>112</v>
      </c>
      <c r="H14" s="9">
        <v>2</v>
      </c>
      <c r="I14" s="9">
        <v>25</v>
      </c>
      <c r="J14" s="10" t="s">
        <v>73</v>
      </c>
      <c r="K14" s="10" t="s">
        <v>113</v>
      </c>
      <c r="L14" s="10" t="s">
        <v>29</v>
      </c>
      <c r="M14" s="10" t="s">
        <v>30</v>
      </c>
      <c r="N14" s="10" t="s">
        <v>31</v>
      </c>
      <c r="O14" s="10" t="s">
        <v>30</v>
      </c>
      <c r="P14" s="10" t="s">
        <v>31</v>
      </c>
      <c r="Q14" s="10" t="s">
        <v>30</v>
      </c>
      <c r="R14" s="10" t="s">
        <v>31</v>
      </c>
      <c r="S14" s="10" t="s">
        <v>114</v>
      </c>
      <c r="T14" s="9">
        <v>-64.127454450000002</v>
      </c>
      <c r="U14" s="9">
        <v>44.975005979999999</v>
      </c>
      <c r="V14" s="10" t="s">
        <v>115</v>
      </c>
      <c r="W14" s="10" t="s">
        <v>113</v>
      </c>
      <c r="X14" s="1">
        <f t="shared" si="0"/>
        <v>44.975006</v>
      </c>
      <c r="Y14" s="1">
        <f t="shared" si="1"/>
        <v>-64.127454</v>
      </c>
      <c r="Z14" s="25" t="s">
        <v>1627</v>
      </c>
    </row>
    <row r="15" spans="1:26" ht="20" customHeight="1">
      <c r="A15" s="7">
        <v>9</v>
      </c>
      <c r="B15" s="12">
        <v>250401</v>
      </c>
      <c r="C15" s="9">
        <v>35054303</v>
      </c>
      <c r="D15" s="10" t="s">
        <v>116</v>
      </c>
      <c r="E15" s="10" t="s">
        <v>117</v>
      </c>
      <c r="F15" s="10" t="s">
        <v>118</v>
      </c>
      <c r="G15" s="10" t="s">
        <v>119</v>
      </c>
      <c r="H15" s="9">
        <v>2</v>
      </c>
      <c r="I15" s="9">
        <v>15</v>
      </c>
      <c r="J15" s="10" t="s">
        <v>27</v>
      </c>
      <c r="K15" s="10" t="s">
        <v>120</v>
      </c>
      <c r="L15" s="10" t="s">
        <v>74</v>
      </c>
      <c r="M15" s="10" t="s">
        <v>30</v>
      </c>
      <c r="N15" s="10" t="s">
        <v>31</v>
      </c>
      <c r="O15" s="10" t="s">
        <v>30</v>
      </c>
      <c r="P15" s="10" t="s">
        <v>31</v>
      </c>
      <c r="Q15" s="10" t="s">
        <v>30</v>
      </c>
      <c r="R15" s="10" t="s">
        <v>31</v>
      </c>
      <c r="S15" s="10" t="s">
        <v>121</v>
      </c>
      <c r="T15" s="9">
        <v>-61.001513969999998</v>
      </c>
      <c r="U15" s="9">
        <v>45.337274069999999</v>
      </c>
      <c r="V15" s="10" t="s">
        <v>122</v>
      </c>
      <c r="W15" s="10" t="s">
        <v>120</v>
      </c>
      <c r="X15" s="1">
        <f t="shared" si="0"/>
        <v>45.337274000000001</v>
      </c>
      <c r="Y15" s="1">
        <f t="shared" si="1"/>
        <v>-61.001514</v>
      </c>
      <c r="Z15" s="25" t="s">
        <v>1628</v>
      </c>
    </row>
    <row r="16" spans="1:26" ht="20" customHeight="1">
      <c r="A16" s="7">
        <v>115</v>
      </c>
      <c r="B16" s="8" t="s">
        <v>123</v>
      </c>
      <c r="C16" s="9">
        <v>984815</v>
      </c>
      <c r="D16" s="10" t="s">
        <v>124</v>
      </c>
      <c r="E16" s="10" t="s">
        <v>125</v>
      </c>
      <c r="F16" s="10" t="s">
        <v>28</v>
      </c>
      <c r="G16" s="10" t="s">
        <v>126</v>
      </c>
      <c r="H16" s="9">
        <v>1</v>
      </c>
      <c r="I16" s="9">
        <v>20</v>
      </c>
      <c r="J16" s="10" t="s">
        <v>27</v>
      </c>
      <c r="K16" s="10" t="s">
        <v>28</v>
      </c>
      <c r="L16" s="10" t="s">
        <v>29</v>
      </c>
      <c r="M16" s="10" t="s">
        <v>30</v>
      </c>
      <c r="N16" s="10" t="s">
        <v>31</v>
      </c>
      <c r="O16" s="10" t="s">
        <v>30</v>
      </c>
      <c r="P16" s="10" t="s">
        <v>31</v>
      </c>
      <c r="Q16" s="10" t="s">
        <v>30</v>
      </c>
      <c r="R16" s="10" t="s">
        <v>31</v>
      </c>
      <c r="S16" s="10" t="s">
        <v>127</v>
      </c>
      <c r="T16" s="9">
        <v>-62.723432410000001</v>
      </c>
      <c r="U16" s="9">
        <v>45.67565742</v>
      </c>
      <c r="V16" s="10" t="s">
        <v>128</v>
      </c>
      <c r="W16" s="10" t="s">
        <v>28</v>
      </c>
      <c r="X16" s="1">
        <f t="shared" si="0"/>
        <v>45.675657000000001</v>
      </c>
      <c r="Y16" s="1">
        <f t="shared" si="1"/>
        <v>-62.723432000000003</v>
      </c>
      <c r="Z16" s="25" t="s">
        <v>1629</v>
      </c>
    </row>
    <row r="17" spans="1:26" ht="20" customHeight="1">
      <c r="A17" s="7">
        <v>256</v>
      </c>
      <c r="B17" s="8" t="s">
        <v>129</v>
      </c>
      <c r="C17" s="9">
        <v>15246390</v>
      </c>
      <c r="D17" s="10" t="s">
        <v>130</v>
      </c>
      <c r="E17" s="10" t="s">
        <v>131</v>
      </c>
      <c r="F17" s="10" t="s">
        <v>132</v>
      </c>
      <c r="G17" s="10" t="s">
        <v>133</v>
      </c>
      <c r="H17" s="9">
        <v>1</v>
      </c>
      <c r="I17" s="9">
        <v>60</v>
      </c>
      <c r="J17" s="10" t="s">
        <v>39</v>
      </c>
      <c r="K17" s="10" t="s">
        <v>47</v>
      </c>
      <c r="L17" s="10" t="s">
        <v>29</v>
      </c>
      <c r="M17" s="10" t="s">
        <v>31</v>
      </c>
      <c r="N17" s="10" t="s">
        <v>30</v>
      </c>
      <c r="O17" s="10" t="s">
        <v>30</v>
      </c>
      <c r="P17" s="10" t="s">
        <v>31</v>
      </c>
      <c r="Q17" s="10" t="s">
        <v>30</v>
      </c>
      <c r="R17" s="10" t="s">
        <v>31</v>
      </c>
      <c r="S17" s="10" t="s">
        <v>48</v>
      </c>
      <c r="T17" s="9">
        <v>-59.97098725</v>
      </c>
      <c r="U17" s="9">
        <v>46.195900160000001</v>
      </c>
      <c r="V17" s="10" t="s">
        <v>134</v>
      </c>
      <c r="W17" s="10" t="s">
        <v>47</v>
      </c>
      <c r="X17" s="1">
        <f t="shared" si="0"/>
        <v>46.195900000000002</v>
      </c>
      <c r="Y17" s="1">
        <f t="shared" si="1"/>
        <v>-59.970987000000001</v>
      </c>
      <c r="Z17" s="25" t="s">
        <v>1630</v>
      </c>
    </row>
    <row r="18" spans="1:26" ht="20" customHeight="1">
      <c r="A18" s="7">
        <v>193</v>
      </c>
      <c r="B18" s="12">
        <v>442301</v>
      </c>
      <c r="C18" s="9">
        <v>40013518</v>
      </c>
      <c r="D18" s="10" t="s">
        <v>135</v>
      </c>
      <c r="E18" s="10" t="s">
        <v>136</v>
      </c>
      <c r="F18" s="10" t="s">
        <v>137</v>
      </c>
      <c r="G18" s="10" t="s">
        <v>138</v>
      </c>
      <c r="H18" s="9">
        <v>2</v>
      </c>
      <c r="I18" s="9">
        <v>40</v>
      </c>
      <c r="J18" s="10" t="s">
        <v>95</v>
      </c>
      <c r="K18" s="10" t="s">
        <v>93</v>
      </c>
      <c r="L18" s="10" t="s">
        <v>74</v>
      </c>
      <c r="M18" s="10" t="s">
        <v>30</v>
      </c>
      <c r="N18" s="10" t="s">
        <v>31</v>
      </c>
      <c r="O18" s="10" t="s">
        <v>30</v>
      </c>
      <c r="P18" s="10" t="s">
        <v>31</v>
      </c>
      <c r="Q18" s="10" t="s">
        <v>30</v>
      </c>
      <c r="R18" s="10" t="s">
        <v>31</v>
      </c>
      <c r="S18" s="10" t="s">
        <v>97</v>
      </c>
      <c r="T18" s="9">
        <v>-63.689244629999997</v>
      </c>
      <c r="U18" s="9">
        <v>44.782216050000002</v>
      </c>
      <c r="V18" s="10" t="s">
        <v>139</v>
      </c>
      <c r="W18" s="10" t="s">
        <v>93</v>
      </c>
      <c r="X18" s="1">
        <f t="shared" si="0"/>
        <v>44.782215999999998</v>
      </c>
      <c r="Y18" s="1">
        <f t="shared" si="1"/>
        <v>-63.689245</v>
      </c>
      <c r="Z18" s="25" t="s">
        <v>1631</v>
      </c>
    </row>
    <row r="19" spans="1:26" ht="20" customHeight="1">
      <c r="A19" s="7">
        <v>282</v>
      </c>
      <c r="B19" s="8" t="s">
        <v>140</v>
      </c>
      <c r="C19" s="9">
        <v>15292329</v>
      </c>
      <c r="D19" s="10" t="s">
        <v>141</v>
      </c>
      <c r="E19" s="10" t="s">
        <v>142</v>
      </c>
      <c r="F19" s="10" t="s">
        <v>143</v>
      </c>
      <c r="G19" s="10" t="s">
        <v>144</v>
      </c>
      <c r="H19" s="9">
        <v>2</v>
      </c>
      <c r="I19" s="9">
        <v>15</v>
      </c>
      <c r="J19" s="10" t="s">
        <v>39</v>
      </c>
      <c r="K19" s="10" t="s">
        <v>47</v>
      </c>
      <c r="L19" s="10" t="s">
        <v>29</v>
      </c>
      <c r="M19" s="10" t="s">
        <v>30</v>
      </c>
      <c r="N19" s="10" t="s">
        <v>31</v>
      </c>
      <c r="O19" s="10" t="s">
        <v>31</v>
      </c>
      <c r="P19" s="10" t="s">
        <v>30</v>
      </c>
      <c r="Q19" s="10" t="s">
        <v>31</v>
      </c>
      <c r="R19" s="10" t="s">
        <v>30</v>
      </c>
      <c r="S19" s="10" t="s">
        <v>48</v>
      </c>
      <c r="T19" s="9">
        <v>-60.21108203</v>
      </c>
      <c r="U19" s="9">
        <v>45.982886319999999</v>
      </c>
      <c r="V19" s="10" t="s">
        <v>145</v>
      </c>
      <c r="W19" s="10" t="s">
        <v>47</v>
      </c>
      <c r="X19" s="1">
        <f t="shared" si="0"/>
        <v>45.982886000000001</v>
      </c>
      <c r="Y19" s="1">
        <f t="shared" si="1"/>
        <v>-60.211081999999998</v>
      </c>
      <c r="Z19" s="25" t="s">
        <v>1632</v>
      </c>
    </row>
    <row r="20" spans="1:26" ht="20" customHeight="1">
      <c r="A20" s="7">
        <v>127</v>
      </c>
      <c r="B20" s="8" t="s">
        <v>146</v>
      </c>
      <c r="C20" s="9">
        <v>5116959</v>
      </c>
      <c r="D20" s="10" t="s">
        <v>147</v>
      </c>
      <c r="E20" s="10" t="s">
        <v>148</v>
      </c>
      <c r="F20" s="10" t="s">
        <v>149</v>
      </c>
      <c r="G20" s="10" t="s">
        <v>150</v>
      </c>
      <c r="H20" s="9">
        <v>2</v>
      </c>
      <c r="I20" s="9">
        <v>40</v>
      </c>
      <c r="J20" s="10" t="s">
        <v>73</v>
      </c>
      <c r="K20" s="10" t="s">
        <v>151</v>
      </c>
      <c r="L20" s="10" t="s">
        <v>29</v>
      </c>
      <c r="M20" s="10" t="s">
        <v>30</v>
      </c>
      <c r="N20" s="10" t="s">
        <v>31</v>
      </c>
      <c r="O20" s="10" t="s">
        <v>30</v>
      </c>
      <c r="P20" s="10" t="s">
        <v>31</v>
      </c>
      <c r="Q20" s="10" t="s">
        <v>30</v>
      </c>
      <c r="R20" s="10" t="s">
        <v>31</v>
      </c>
      <c r="S20" s="10" t="s">
        <v>152</v>
      </c>
      <c r="T20" s="9">
        <v>-65.149837079999998</v>
      </c>
      <c r="U20" s="9">
        <v>44.890906639999997</v>
      </c>
      <c r="V20" s="10" t="s">
        <v>153</v>
      </c>
      <c r="W20" s="10" t="s">
        <v>151</v>
      </c>
      <c r="X20" s="1">
        <f t="shared" si="0"/>
        <v>44.890906999999999</v>
      </c>
      <c r="Y20" s="1">
        <f t="shared" si="1"/>
        <v>-65.149837000000005</v>
      </c>
      <c r="Z20" s="25" t="s">
        <v>1633</v>
      </c>
    </row>
    <row r="21" spans="1:26" ht="20" customHeight="1">
      <c r="A21" s="7">
        <v>97</v>
      </c>
      <c r="B21" s="12">
        <v>700201</v>
      </c>
      <c r="C21" s="9">
        <v>60044575</v>
      </c>
      <c r="D21" s="10" t="s">
        <v>154</v>
      </c>
      <c r="E21" s="10" t="s">
        <v>155</v>
      </c>
      <c r="F21" s="10" t="s">
        <v>156</v>
      </c>
      <c r="G21" s="10" t="s">
        <v>157</v>
      </c>
      <c r="H21" s="9">
        <v>2</v>
      </c>
      <c r="I21" s="9">
        <v>25</v>
      </c>
      <c r="J21" s="10" t="s">
        <v>73</v>
      </c>
      <c r="K21" s="10" t="s">
        <v>88</v>
      </c>
      <c r="L21" s="10" t="s">
        <v>74</v>
      </c>
      <c r="M21" s="10" t="s">
        <v>30</v>
      </c>
      <c r="N21" s="10" t="s">
        <v>31</v>
      </c>
      <c r="O21" s="10" t="s">
        <v>30</v>
      </c>
      <c r="P21" s="10" t="s">
        <v>31</v>
      </c>
      <c r="Q21" s="10" t="s">
        <v>30</v>
      </c>
      <c r="R21" s="10" t="s">
        <v>31</v>
      </c>
      <c r="S21" s="10" t="s">
        <v>158</v>
      </c>
      <c r="T21" s="9">
        <v>-64.507278740000004</v>
      </c>
      <c r="U21" s="9">
        <v>44.384917229999999</v>
      </c>
      <c r="V21" s="10" t="s">
        <v>159</v>
      </c>
      <c r="W21" s="10" t="s">
        <v>88</v>
      </c>
      <c r="X21" s="1">
        <f t="shared" si="0"/>
        <v>44.384917000000002</v>
      </c>
      <c r="Y21" s="1">
        <f t="shared" si="1"/>
        <v>-64.507278999999997</v>
      </c>
      <c r="Z21" s="25" t="s">
        <v>1634</v>
      </c>
    </row>
    <row r="22" spans="1:26" ht="20" customHeight="1">
      <c r="A22" s="7">
        <v>277</v>
      </c>
      <c r="B22" s="8" t="s">
        <v>160</v>
      </c>
      <c r="C22" s="9">
        <v>15278443</v>
      </c>
      <c r="D22" s="10" t="s">
        <v>161</v>
      </c>
      <c r="E22" s="10" t="s">
        <v>162</v>
      </c>
      <c r="F22" s="10" t="s">
        <v>161</v>
      </c>
      <c r="G22" s="10" t="s">
        <v>163</v>
      </c>
      <c r="H22" s="9">
        <v>2</v>
      </c>
      <c r="I22" s="9">
        <v>15</v>
      </c>
      <c r="J22" s="10" t="s">
        <v>39</v>
      </c>
      <c r="K22" s="10" t="s">
        <v>47</v>
      </c>
      <c r="L22" s="10" t="s">
        <v>29</v>
      </c>
      <c r="M22" s="10" t="s">
        <v>30</v>
      </c>
      <c r="N22" s="10" t="s">
        <v>31</v>
      </c>
      <c r="O22" s="10" t="s">
        <v>30</v>
      </c>
      <c r="P22" s="10" t="s">
        <v>31</v>
      </c>
      <c r="Q22" s="10" t="s">
        <v>30</v>
      </c>
      <c r="R22" s="10" t="s">
        <v>31</v>
      </c>
      <c r="S22" s="10" t="s">
        <v>48</v>
      </c>
      <c r="T22" s="9">
        <v>-59.87144095</v>
      </c>
      <c r="U22" s="9">
        <v>46.185808399999999</v>
      </c>
      <c r="V22" s="10" t="s">
        <v>164</v>
      </c>
      <c r="W22" s="10" t="s">
        <v>47</v>
      </c>
      <c r="X22" s="1">
        <f t="shared" si="0"/>
        <v>46.185808000000002</v>
      </c>
      <c r="Y22" s="1">
        <f t="shared" si="1"/>
        <v>-59.871440999999997</v>
      </c>
      <c r="Z22" s="25" t="s">
        <v>1635</v>
      </c>
    </row>
    <row r="23" spans="1:26" ht="20" customHeight="1">
      <c r="A23" s="7">
        <v>261</v>
      </c>
      <c r="B23" s="8" t="s">
        <v>165</v>
      </c>
      <c r="C23" s="9">
        <v>15475155</v>
      </c>
      <c r="D23" s="10" t="s">
        <v>166</v>
      </c>
      <c r="E23" s="11"/>
      <c r="F23" s="10" t="s">
        <v>167</v>
      </c>
      <c r="G23" s="11"/>
      <c r="H23" s="9">
        <v>1</v>
      </c>
      <c r="I23" s="9">
        <v>20</v>
      </c>
      <c r="J23" s="10" t="s">
        <v>39</v>
      </c>
      <c r="K23" s="10" t="s">
        <v>47</v>
      </c>
      <c r="L23" s="10" t="s">
        <v>29</v>
      </c>
      <c r="M23" s="10" t="s">
        <v>30</v>
      </c>
      <c r="N23" s="10" t="s">
        <v>31</v>
      </c>
      <c r="O23" s="10" t="s">
        <v>30</v>
      </c>
      <c r="P23" s="10" t="s">
        <v>31</v>
      </c>
      <c r="Q23" s="10" t="s">
        <v>30</v>
      </c>
      <c r="R23" s="10" t="s">
        <v>31</v>
      </c>
      <c r="S23" s="10" t="s">
        <v>48</v>
      </c>
      <c r="T23" s="9">
        <v>-60.087945679999997</v>
      </c>
      <c r="U23" s="9">
        <v>46.248052379999997</v>
      </c>
      <c r="V23" s="10" t="s">
        <v>168</v>
      </c>
      <c r="W23" s="10" t="s">
        <v>47</v>
      </c>
      <c r="X23" s="1">
        <f t="shared" si="0"/>
        <v>46.248052000000001</v>
      </c>
      <c r="Y23" s="1">
        <f t="shared" si="1"/>
        <v>-60.087946000000002</v>
      </c>
      <c r="Z23" s="25" t="s">
        <v>1636</v>
      </c>
    </row>
    <row r="24" spans="1:26" ht="20" customHeight="1">
      <c r="A24" s="7">
        <v>26</v>
      </c>
      <c r="B24" s="12">
        <v>310401</v>
      </c>
      <c r="C24" s="9">
        <v>987396</v>
      </c>
      <c r="D24" s="10" t="s">
        <v>169</v>
      </c>
      <c r="E24" s="10" t="s">
        <v>170</v>
      </c>
      <c r="F24" s="10" t="s">
        <v>171</v>
      </c>
      <c r="G24" s="10" t="s">
        <v>172</v>
      </c>
      <c r="H24" s="9">
        <v>2</v>
      </c>
      <c r="I24" s="9">
        <v>15</v>
      </c>
      <c r="J24" s="10" t="s">
        <v>27</v>
      </c>
      <c r="K24" s="10" t="s">
        <v>28</v>
      </c>
      <c r="L24" s="10" t="s">
        <v>29</v>
      </c>
      <c r="M24" s="10" t="s">
        <v>30</v>
      </c>
      <c r="N24" s="10" t="s">
        <v>31</v>
      </c>
      <c r="O24" s="10" t="s">
        <v>30</v>
      </c>
      <c r="P24" s="10" t="s">
        <v>31</v>
      </c>
      <c r="Q24" s="10" t="s">
        <v>30</v>
      </c>
      <c r="R24" s="10" t="s">
        <v>31</v>
      </c>
      <c r="S24" s="10" t="s">
        <v>173</v>
      </c>
      <c r="T24" s="9">
        <v>-62.667521090000001</v>
      </c>
      <c r="U24" s="9">
        <v>45.556812430000001</v>
      </c>
      <c r="V24" s="10" t="s">
        <v>174</v>
      </c>
      <c r="W24" s="10" t="s">
        <v>28</v>
      </c>
      <c r="X24" s="1">
        <f t="shared" si="0"/>
        <v>45.556812000000001</v>
      </c>
      <c r="Y24" s="1">
        <f t="shared" si="1"/>
        <v>-62.667521000000001</v>
      </c>
      <c r="Z24" s="25" t="s">
        <v>1637</v>
      </c>
    </row>
    <row r="25" spans="1:26" ht="20" customHeight="1">
      <c r="A25" s="7">
        <v>144</v>
      </c>
      <c r="B25" s="12">
        <v>351001</v>
      </c>
      <c r="C25" s="9">
        <v>20196325</v>
      </c>
      <c r="D25" s="10" t="s">
        <v>175</v>
      </c>
      <c r="E25" s="10" t="s">
        <v>176</v>
      </c>
      <c r="F25" s="10" t="s">
        <v>79</v>
      </c>
      <c r="G25" s="10" t="s">
        <v>177</v>
      </c>
      <c r="H25" s="9">
        <v>3</v>
      </c>
      <c r="I25" s="9">
        <v>23</v>
      </c>
      <c r="J25" s="10" t="s">
        <v>55</v>
      </c>
      <c r="K25" s="10" t="s">
        <v>81</v>
      </c>
      <c r="L25" s="10" t="s">
        <v>74</v>
      </c>
      <c r="M25" s="10" t="s">
        <v>31</v>
      </c>
      <c r="N25" s="10" t="s">
        <v>30</v>
      </c>
      <c r="O25" s="10" t="s">
        <v>30</v>
      </c>
      <c r="P25" s="10" t="s">
        <v>31</v>
      </c>
      <c r="Q25" s="10" t="s">
        <v>30</v>
      </c>
      <c r="R25" s="10" t="s">
        <v>31</v>
      </c>
      <c r="S25" s="10" t="s">
        <v>82</v>
      </c>
      <c r="T25" s="9">
        <v>-63.275631369999999</v>
      </c>
      <c r="U25" s="9">
        <v>45.365320060000002</v>
      </c>
      <c r="V25" s="10" t="s">
        <v>178</v>
      </c>
      <c r="W25" s="10" t="s">
        <v>81</v>
      </c>
      <c r="X25" s="1">
        <f t="shared" si="0"/>
        <v>45.365319999999997</v>
      </c>
      <c r="Y25" s="1">
        <f t="shared" si="1"/>
        <v>-63.275630999999997</v>
      </c>
      <c r="Z25" s="25" t="s">
        <v>1638</v>
      </c>
    </row>
    <row r="26" spans="1:26" ht="20" customHeight="1">
      <c r="A26" s="7">
        <v>263</v>
      </c>
      <c r="B26" s="8" t="s">
        <v>179</v>
      </c>
      <c r="C26" s="9">
        <v>15465305</v>
      </c>
      <c r="D26" s="10" t="s">
        <v>180</v>
      </c>
      <c r="E26" s="10" t="s">
        <v>181</v>
      </c>
      <c r="F26" s="10" t="s">
        <v>167</v>
      </c>
      <c r="G26" s="10" t="s">
        <v>182</v>
      </c>
      <c r="H26" s="9">
        <v>2</v>
      </c>
      <c r="I26" s="9">
        <v>30</v>
      </c>
      <c r="J26" s="10" t="s">
        <v>39</v>
      </c>
      <c r="K26" s="10" t="s">
        <v>47</v>
      </c>
      <c r="L26" s="10" t="s">
        <v>74</v>
      </c>
      <c r="M26" s="10" t="s">
        <v>30</v>
      </c>
      <c r="N26" s="10" t="s">
        <v>31</v>
      </c>
      <c r="O26" s="10" t="s">
        <v>30</v>
      </c>
      <c r="P26" s="10" t="s">
        <v>31</v>
      </c>
      <c r="Q26" s="10" t="s">
        <v>30</v>
      </c>
      <c r="R26" s="10" t="s">
        <v>31</v>
      </c>
      <c r="S26" s="10" t="s">
        <v>48</v>
      </c>
      <c r="T26" s="9">
        <v>-60.080484089999999</v>
      </c>
      <c r="U26" s="9">
        <v>46.241993460000003</v>
      </c>
      <c r="V26" s="10" t="s">
        <v>183</v>
      </c>
      <c r="W26" s="10" t="s">
        <v>47</v>
      </c>
      <c r="X26" s="1">
        <f t="shared" si="0"/>
        <v>46.241993000000001</v>
      </c>
      <c r="Y26" s="1">
        <f t="shared" si="1"/>
        <v>-60.080483999999998</v>
      </c>
      <c r="Z26" s="25" t="s">
        <v>1639</v>
      </c>
    </row>
    <row r="27" spans="1:26" ht="20" customHeight="1">
      <c r="A27" s="7">
        <v>227</v>
      </c>
      <c r="B27" s="8" t="s">
        <v>184</v>
      </c>
      <c r="C27" s="9">
        <v>15082159</v>
      </c>
      <c r="D27" s="10" t="s">
        <v>185</v>
      </c>
      <c r="E27" s="10" t="s">
        <v>186</v>
      </c>
      <c r="F27" s="10" t="s">
        <v>46</v>
      </c>
      <c r="G27" s="10" t="s">
        <v>187</v>
      </c>
      <c r="H27" s="9">
        <v>1</v>
      </c>
      <c r="I27" s="9">
        <v>57</v>
      </c>
      <c r="J27" s="10" t="s">
        <v>39</v>
      </c>
      <c r="K27" s="10" t="s">
        <v>47</v>
      </c>
      <c r="L27" s="10" t="s">
        <v>29</v>
      </c>
      <c r="M27" s="10" t="s">
        <v>30</v>
      </c>
      <c r="N27" s="10" t="s">
        <v>31</v>
      </c>
      <c r="O27" s="10" t="s">
        <v>30</v>
      </c>
      <c r="P27" s="10" t="s">
        <v>31</v>
      </c>
      <c r="Q27" s="10" t="s">
        <v>30</v>
      </c>
      <c r="R27" s="10" t="s">
        <v>31</v>
      </c>
      <c r="S27" s="10" t="s">
        <v>48</v>
      </c>
      <c r="T27" s="9">
        <v>-60.196319320000001</v>
      </c>
      <c r="U27" s="9">
        <v>46.122724230000003</v>
      </c>
      <c r="V27" s="10" t="s">
        <v>188</v>
      </c>
      <c r="W27" s="10" t="s">
        <v>47</v>
      </c>
      <c r="X27" s="1">
        <f t="shared" si="0"/>
        <v>46.122723999999998</v>
      </c>
      <c r="Y27" s="1">
        <f t="shared" si="1"/>
        <v>-60.196319000000003</v>
      </c>
      <c r="Z27" s="25" t="s">
        <v>1640</v>
      </c>
    </row>
    <row r="28" spans="1:26" ht="20" customHeight="1">
      <c r="A28" s="7">
        <v>207</v>
      </c>
      <c r="B28" s="12">
        <v>490401</v>
      </c>
      <c r="C28" s="9">
        <v>45199155</v>
      </c>
      <c r="D28" s="10" t="s">
        <v>189</v>
      </c>
      <c r="E28" s="10" t="s">
        <v>190</v>
      </c>
      <c r="F28" s="10" t="s">
        <v>191</v>
      </c>
      <c r="G28" s="10" t="s">
        <v>192</v>
      </c>
      <c r="H28" s="9">
        <v>2</v>
      </c>
      <c r="I28" s="9">
        <v>15</v>
      </c>
      <c r="J28" s="10" t="s">
        <v>55</v>
      </c>
      <c r="K28" s="10" t="s">
        <v>113</v>
      </c>
      <c r="L28" s="10" t="s">
        <v>29</v>
      </c>
      <c r="M28" s="10" t="s">
        <v>30</v>
      </c>
      <c r="N28" s="10" t="s">
        <v>31</v>
      </c>
      <c r="O28" s="10" t="s">
        <v>30</v>
      </c>
      <c r="P28" s="10" t="s">
        <v>31</v>
      </c>
      <c r="Q28" s="10" t="s">
        <v>31</v>
      </c>
      <c r="R28" s="10" t="s">
        <v>30</v>
      </c>
      <c r="S28" s="10" t="s">
        <v>193</v>
      </c>
      <c r="T28" s="9">
        <v>-63.502503320000002</v>
      </c>
      <c r="U28" s="9">
        <v>45.317299349999999</v>
      </c>
      <c r="V28" s="10" t="s">
        <v>194</v>
      </c>
      <c r="W28" s="10" t="s">
        <v>113</v>
      </c>
      <c r="X28" s="1">
        <f t="shared" si="0"/>
        <v>45.317298999999998</v>
      </c>
      <c r="Y28" s="1">
        <f t="shared" si="1"/>
        <v>-63.502502999999997</v>
      </c>
      <c r="Z28" s="25" t="s">
        <v>1641</v>
      </c>
    </row>
    <row r="29" spans="1:26" ht="20" customHeight="1">
      <c r="A29" s="7">
        <v>317</v>
      </c>
      <c r="B29" s="8" t="s">
        <v>195</v>
      </c>
      <c r="C29" s="9">
        <v>50128339</v>
      </c>
      <c r="D29" s="10" t="s">
        <v>196</v>
      </c>
      <c r="E29" s="10" t="s">
        <v>197</v>
      </c>
      <c r="F29" s="10" t="s">
        <v>40</v>
      </c>
      <c r="G29" s="10" t="s">
        <v>198</v>
      </c>
      <c r="H29" s="9">
        <v>1</v>
      </c>
      <c r="I29" s="9">
        <v>10</v>
      </c>
      <c r="J29" s="10" t="s">
        <v>39</v>
      </c>
      <c r="K29" s="10" t="s">
        <v>40</v>
      </c>
      <c r="L29" s="10" t="s">
        <v>29</v>
      </c>
      <c r="M29" s="10" t="s">
        <v>30</v>
      </c>
      <c r="N29" s="10" t="s">
        <v>31</v>
      </c>
      <c r="O29" s="10" t="s">
        <v>30</v>
      </c>
      <c r="P29" s="10" t="s">
        <v>31</v>
      </c>
      <c r="Q29" s="10" t="s">
        <v>30</v>
      </c>
      <c r="R29" s="10" t="s">
        <v>31</v>
      </c>
      <c r="S29" s="10" t="s">
        <v>41</v>
      </c>
      <c r="T29" s="9">
        <v>-61.30242174</v>
      </c>
      <c r="U29" s="9">
        <v>46.23168338</v>
      </c>
      <c r="V29" s="10" t="s">
        <v>199</v>
      </c>
      <c r="W29" s="10" t="s">
        <v>40</v>
      </c>
      <c r="X29" s="1">
        <f t="shared" si="0"/>
        <v>46.231682999999997</v>
      </c>
      <c r="Y29" s="1">
        <f t="shared" si="1"/>
        <v>-61.302422</v>
      </c>
      <c r="Z29" s="25" t="s">
        <v>1642</v>
      </c>
    </row>
    <row r="30" spans="1:26" ht="20" customHeight="1">
      <c r="A30" s="7">
        <v>93</v>
      </c>
      <c r="B30" s="12">
        <v>680601</v>
      </c>
      <c r="C30" s="9">
        <v>70021951</v>
      </c>
      <c r="D30" s="10" t="s">
        <v>200</v>
      </c>
      <c r="E30" s="10" t="s">
        <v>201</v>
      </c>
      <c r="F30" s="10" t="s">
        <v>202</v>
      </c>
      <c r="G30" s="10" t="s">
        <v>203</v>
      </c>
      <c r="H30" s="9">
        <v>2</v>
      </c>
      <c r="I30" s="9">
        <v>10</v>
      </c>
      <c r="J30" s="10" t="s">
        <v>73</v>
      </c>
      <c r="K30" s="10" t="s">
        <v>204</v>
      </c>
      <c r="L30" s="10" t="s">
        <v>29</v>
      </c>
      <c r="M30" s="10" t="s">
        <v>31</v>
      </c>
      <c r="N30" s="10" t="s">
        <v>30</v>
      </c>
      <c r="O30" s="10" t="s">
        <v>30</v>
      </c>
      <c r="P30" s="10" t="s">
        <v>31</v>
      </c>
      <c r="Q30" s="10" t="s">
        <v>30</v>
      </c>
      <c r="R30" s="10" t="s">
        <v>31</v>
      </c>
      <c r="S30" s="10" t="s">
        <v>205</v>
      </c>
      <c r="T30" s="9">
        <v>-64.708266409999993</v>
      </c>
      <c r="U30" s="9">
        <v>44.036374850000001</v>
      </c>
      <c r="V30" s="10" t="s">
        <v>206</v>
      </c>
      <c r="W30" s="10" t="s">
        <v>204</v>
      </c>
      <c r="X30" s="1">
        <f t="shared" si="0"/>
        <v>44.036375</v>
      </c>
      <c r="Y30" s="1">
        <f t="shared" si="1"/>
        <v>-64.708265999999995</v>
      </c>
      <c r="Z30" s="25" t="s">
        <v>1643</v>
      </c>
    </row>
    <row r="31" spans="1:26" ht="20" customHeight="1">
      <c r="A31" s="7">
        <v>126</v>
      </c>
      <c r="B31" s="8" t="s">
        <v>207</v>
      </c>
      <c r="C31" s="9">
        <v>55141139</v>
      </c>
      <c r="D31" s="10" t="s">
        <v>208</v>
      </c>
      <c r="E31" s="10" t="s">
        <v>209</v>
      </c>
      <c r="F31" s="10" t="s">
        <v>210</v>
      </c>
      <c r="G31" s="10" t="s">
        <v>211</v>
      </c>
      <c r="H31" s="9">
        <v>1</v>
      </c>
      <c r="I31" s="9">
        <v>40</v>
      </c>
      <c r="J31" s="10" t="s">
        <v>73</v>
      </c>
      <c r="K31" s="10" t="s">
        <v>212</v>
      </c>
      <c r="L31" s="10" t="s">
        <v>29</v>
      </c>
      <c r="M31" s="10" t="s">
        <v>30</v>
      </c>
      <c r="N31" s="10" t="s">
        <v>31</v>
      </c>
      <c r="O31" s="10" t="s">
        <v>31</v>
      </c>
      <c r="P31" s="10" t="s">
        <v>30</v>
      </c>
      <c r="Q31" s="10" t="s">
        <v>31</v>
      </c>
      <c r="R31" s="10" t="s">
        <v>30</v>
      </c>
      <c r="S31" s="10" t="s">
        <v>213</v>
      </c>
      <c r="T31" s="9">
        <v>-64.728665800000002</v>
      </c>
      <c r="U31" s="9">
        <v>45.035165419999998</v>
      </c>
      <c r="V31" s="10" t="s">
        <v>214</v>
      </c>
      <c r="W31" s="10" t="s">
        <v>212</v>
      </c>
      <c r="X31" s="1">
        <f t="shared" si="0"/>
        <v>45.035164999999999</v>
      </c>
      <c r="Y31" s="1">
        <f t="shared" si="1"/>
        <v>-64.728666000000004</v>
      </c>
      <c r="Z31" s="25" t="s">
        <v>1644</v>
      </c>
    </row>
    <row r="32" spans="1:26" ht="20" customHeight="1">
      <c r="A32" s="7">
        <v>221</v>
      </c>
      <c r="B32" s="12">
        <v>630301</v>
      </c>
      <c r="C32" s="9">
        <v>90074485</v>
      </c>
      <c r="D32" s="10" t="s">
        <v>215</v>
      </c>
      <c r="E32" s="10" t="s">
        <v>216</v>
      </c>
      <c r="F32" s="10" t="s">
        <v>217</v>
      </c>
      <c r="G32" s="10" t="s">
        <v>218</v>
      </c>
      <c r="H32" s="9">
        <v>2</v>
      </c>
      <c r="I32" s="9">
        <v>15</v>
      </c>
      <c r="J32" s="10" t="s">
        <v>73</v>
      </c>
      <c r="K32" s="10" t="s">
        <v>71</v>
      </c>
      <c r="L32" s="10" t="s">
        <v>74</v>
      </c>
      <c r="M32" s="10" t="s">
        <v>30</v>
      </c>
      <c r="N32" s="10" t="s">
        <v>31</v>
      </c>
      <c r="O32" s="10" t="s">
        <v>31</v>
      </c>
      <c r="P32" s="10" t="s">
        <v>30</v>
      </c>
      <c r="Q32" s="10" t="s">
        <v>31</v>
      </c>
      <c r="R32" s="10" t="s">
        <v>30</v>
      </c>
      <c r="S32" s="10" t="s">
        <v>219</v>
      </c>
      <c r="T32" s="9">
        <v>-65.801384100000007</v>
      </c>
      <c r="U32" s="9">
        <v>43.661153710000001</v>
      </c>
      <c r="V32" s="10" t="s">
        <v>220</v>
      </c>
      <c r="W32" s="10" t="s">
        <v>71</v>
      </c>
      <c r="X32" s="1">
        <f t="shared" si="0"/>
        <v>43.661154000000003</v>
      </c>
      <c r="Y32" s="1">
        <f t="shared" si="1"/>
        <v>-65.801383999999999</v>
      </c>
      <c r="Z32" s="25" t="s">
        <v>1645</v>
      </c>
    </row>
    <row r="33" spans="1:26" ht="20" customHeight="1">
      <c r="A33" s="7">
        <v>212</v>
      </c>
      <c r="B33" s="12">
        <v>611001</v>
      </c>
      <c r="C33" s="9">
        <v>90197385</v>
      </c>
      <c r="D33" s="10" t="s">
        <v>221</v>
      </c>
      <c r="E33" s="10" t="s">
        <v>222</v>
      </c>
      <c r="F33" s="10" t="s">
        <v>71</v>
      </c>
      <c r="G33" s="10" t="s">
        <v>223</v>
      </c>
      <c r="H33" s="9">
        <v>2</v>
      </c>
      <c r="I33" s="9">
        <v>20</v>
      </c>
      <c r="J33" s="10" t="s">
        <v>73</v>
      </c>
      <c r="K33" s="10" t="s">
        <v>71</v>
      </c>
      <c r="L33" s="10" t="s">
        <v>29</v>
      </c>
      <c r="M33" s="10" t="s">
        <v>30</v>
      </c>
      <c r="N33" s="10" t="s">
        <v>31</v>
      </c>
      <c r="O33" s="10" t="s">
        <v>30</v>
      </c>
      <c r="P33" s="10" t="s">
        <v>31</v>
      </c>
      <c r="Q33" s="10" t="s">
        <v>30</v>
      </c>
      <c r="R33" s="10" t="s">
        <v>31</v>
      </c>
      <c r="S33" s="10" t="s">
        <v>75</v>
      </c>
      <c r="T33" s="9">
        <v>-66.122375980000001</v>
      </c>
      <c r="U33" s="9">
        <v>43.824587899999997</v>
      </c>
      <c r="V33" s="10" t="s">
        <v>224</v>
      </c>
      <c r="W33" s="10" t="s">
        <v>71</v>
      </c>
      <c r="X33" s="1">
        <f t="shared" si="0"/>
        <v>43.824587999999999</v>
      </c>
      <c r="Y33" s="1">
        <f t="shared" si="1"/>
        <v>-66.122376000000003</v>
      </c>
      <c r="Z33" s="25" t="s">
        <v>1646</v>
      </c>
    </row>
    <row r="34" spans="1:26" ht="20" customHeight="1">
      <c r="A34" s="7">
        <v>13</v>
      </c>
      <c r="B34" s="12">
        <v>280501</v>
      </c>
      <c r="C34" s="9">
        <v>1000017</v>
      </c>
      <c r="D34" s="10" t="s">
        <v>225</v>
      </c>
      <c r="E34" s="10" t="s">
        <v>226</v>
      </c>
      <c r="F34" s="10" t="s">
        <v>227</v>
      </c>
      <c r="G34" s="10" t="s">
        <v>228</v>
      </c>
      <c r="H34" s="9">
        <v>2</v>
      </c>
      <c r="I34" s="9">
        <v>20</v>
      </c>
      <c r="J34" s="10" t="s">
        <v>27</v>
      </c>
      <c r="K34" s="10" t="s">
        <v>28</v>
      </c>
      <c r="L34" s="10" t="s">
        <v>29</v>
      </c>
      <c r="M34" s="10" t="s">
        <v>31</v>
      </c>
      <c r="N34" s="10" t="s">
        <v>30</v>
      </c>
      <c r="O34" s="10" t="s">
        <v>30</v>
      </c>
      <c r="P34" s="10" t="s">
        <v>31</v>
      </c>
      <c r="Q34" s="10" t="s">
        <v>30</v>
      </c>
      <c r="R34" s="10" t="s">
        <v>31</v>
      </c>
      <c r="S34" s="10" t="s">
        <v>229</v>
      </c>
      <c r="T34" s="9">
        <v>-62.648775180000001</v>
      </c>
      <c r="U34" s="9">
        <v>45.595174970000002</v>
      </c>
      <c r="V34" s="10" t="s">
        <v>230</v>
      </c>
      <c r="W34" s="10" t="s">
        <v>28</v>
      </c>
      <c r="X34" s="1">
        <f t="shared" si="0"/>
        <v>45.595174999999998</v>
      </c>
      <c r="Y34" s="1">
        <f t="shared" si="1"/>
        <v>-62.648775000000001</v>
      </c>
      <c r="Z34" s="25" t="s">
        <v>1647</v>
      </c>
    </row>
    <row r="35" spans="1:26" ht="20" customHeight="1">
      <c r="A35" s="7">
        <v>211</v>
      </c>
      <c r="B35" s="12">
        <v>610901</v>
      </c>
      <c r="C35" s="9">
        <v>90200544</v>
      </c>
      <c r="D35" s="10" t="s">
        <v>231</v>
      </c>
      <c r="E35" s="10" t="s">
        <v>232</v>
      </c>
      <c r="F35" s="10" t="s">
        <v>71</v>
      </c>
      <c r="G35" s="10" t="s">
        <v>233</v>
      </c>
      <c r="H35" s="9">
        <v>2</v>
      </c>
      <c r="I35" s="9">
        <v>30</v>
      </c>
      <c r="J35" s="10" t="s">
        <v>73</v>
      </c>
      <c r="K35" s="10" t="s">
        <v>71</v>
      </c>
      <c r="L35" s="10" t="s">
        <v>29</v>
      </c>
      <c r="M35" s="10" t="s">
        <v>30</v>
      </c>
      <c r="N35" s="10" t="s">
        <v>31</v>
      </c>
      <c r="O35" s="10" t="s">
        <v>30</v>
      </c>
      <c r="P35" s="10" t="s">
        <v>31</v>
      </c>
      <c r="Q35" s="10" t="s">
        <v>30</v>
      </c>
      <c r="R35" s="10" t="s">
        <v>31</v>
      </c>
      <c r="S35" s="10" t="s">
        <v>75</v>
      </c>
      <c r="T35" s="9">
        <v>-66.108126310000003</v>
      </c>
      <c r="U35" s="9">
        <v>43.853559160000003</v>
      </c>
      <c r="V35" s="10" t="s">
        <v>234</v>
      </c>
      <c r="W35" s="10" t="s">
        <v>71</v>
      </c>
      <c r="X35" s="1">
        <f t="shared" si="0"/>
        <v>43.853558999999997</v>
      </c>
      <c r="Y35" s="1">
        <f t="shared" si="1"/>
        <v>-66.108125999999999</v>
      </c>
      <c r="Z35" s="25" t="s">
        <v>1648</v>
      </c>
    </row>
    <row r="36" spans="1:26" ht="20" customHeight="1">
      <c r="A36" s="7">
        <v>125</v>
      </c>
      <c r="B36" s="8" t="s">
        <v>235</v>
      </c>
      <c r="C36" s="9">
        <v>55202774</v>
      </c>
      <c r="D36" s="10" t="s">
        <v>236</v>
      </c>
      <c r="E36" s="10" t="s">
        <v>237</v>
      </c>
      <c r="F36" s="10" t="s">
        <v>238</v>
      </c>
      <c r="G36" s="10" t="s">
        <v>239</v>
      </c>
      <c r="H36" s="9">
        <v>2</v>
      </c>
      <c r="I36" s="9">
        <v>55</v>
      </c>
      <c r="J36" s="10" t="s">
        <v>73</v>
      </c>
      <c r="K36" s="10" t="s">
        <v>212</v>
      </c>
      <c r="L36" s="10" t="s">
        <v>74</v>
      </c>
      <c r="M36" s="10" t="s">
        <v>30</v>
      </c>
      <c r="N36" s="10" t="s">
        <v>31</v>
      </c>
      <c r="O36" s="10" t="s">
        <v>30</v>
      </c>
      <c r="P36" s="10" t="s">
        <v>31</v>
      </c>
      <c r="Q36" s="10" t="s">
        <v>30</v>
      </c>
      <c r="R36" s="10" t="s">
        <v>31</v>
      </c>
      <c r="S36" s="10" t="s">
        <v>213</v>
      </c>
      <c r="T36" s="9">
        <v>-64.45484467</v>
      </c>
      <c r="U36" s="9">
        <v>45.065446880000003</v>
      </c>
      <c r="V36" s="10" t="s">
        <v>240</v>
      </c>
      <c r="W36" s="10" t="s">
        <v>212</v>
      </c>
      <c r="X36" s="1">
        <f t="shared" si="0"/>
        <v>45.065446999999999</v>
      </c>
      <c r="Y36" s="1">
        <f t="shared" si="1"/>
        <v>-64.454845000000006</v>
      </c>
      <c r="Z36" s="25" t="s">
        <v>1649</v>
      </c>
    </row>
    <row r="37" spans="1:26" ht="20" customHeight="1">
      <c r="A37" s="7">
        <v>314</v>
      </c>
      <c r="B37" s="8" t="s">
        <v>241</v>
      </c>
      <c r="C37" s="9">
        <v>50121177</v>
      </c>
      <c r="D37" s="10" t="s">
        <v>242</v>
      </c>
      <c r="E37" s="10" t="s">
        <v>243</v>
      </c>
      <c r="F37" s="10" t="s">
        <v>244</v>
      </c>
      <c r="G37" s="10" t="s">
        <v>245</v>
      </c>
      <c r="H37" s="9">
        <v>2</v>
      </c>
      <c r="I37" s="9">
        <v>15</v>
      </c>
      <c r="J37" s="10" t="s">
        <v>39</v>
      </c>
      <c r="K37" s="10" t="s">
        <v>40</v>
      </c>
      <c r="L37" s="10" t="s">
        <v>29</v>
      </c>
      <c r="M37" s="10" t="s">
        <v>30</v>
      </c>
      <c r="N37" s="10" t="s">
        <v>31</v>
      </c>
      <c r="O37" s="10" t="s">
        <v>30</v>
      </c>
      <c r="P37" s="10" t="s">
        <v>31</v>
      </c>
      <c r="Q37" s="10" t="s">
        <v>31</v>
      </c>
      <c r="R37" s="10" t="s">
        <v>30</v>
      </c>
      <c r="S37" s="10" t="s">
        <v>41</v>
      </c>
      <c r="T37" s="9">
        <v>-61.094998240000002</v>
      </c>
      <c r="U37" s="9">
        <v>45.901515830000001</v>
      </c>
      <c r="V37" s="10" t="s">
        <v>246</v>
      </c>
      <c r="W37" s="10" t="s">
        <v>40</v>
      </c>
      <c r="X37" s="1">
        <f t="shared" si="0"/>
        <v>45.901516000000001</v>
      </c>
      <c r="Y37" s="1">
        <f t="shared" si="1"/>
        <v>-61.094997999999997</v>
      </c>
      <c r="Z37" s="25" t="s">
        <v>1650</v>
      </c>
    </row>
    <row r="38" spans="1:26" ht="20" customHeight="1">
      <c r="A38" s="7">
        <v>223</v>
      </c>
      <c r="B38" s="8" t="s">
        <v>247</v>
      </c>
      <c r="C38" s="9">
        <v>15092653</v>
      </c>
      <c r="D38" s="10" t="s">
        <v>248</v>
      </c>
      <c r="E38" s="10" t="s">
        <v>248</v>
      </c>
      <c r="F38" s="10" t="s">
        <v>46</v>
      </c>
      <c r="G38" s="10" t="s">
        <v>249</v>
      </c>
      <c r="H38" s="9">
        <v>3</v>
      </c>
      <c r="I38" s="9">
        <v>10</v>
      </c>
      <c r="J38" s="10" t="s">
        <v>39</v>
      </c>
      <c r="K38" s="10" t="s">
        <v>47</v>
      </c>
      <c r="L38" s="10" t="s">
        <v>29</v>
      </c>
      <c r="M38" s="10" t="s">
        <v>30</v>
      </c>
      <c r="N38" s="10" t="s">
        <v>31</v>
      </c>
      <c r="O38" s="10" t="s">
        <v>30</v>
      </c>
      <c r="P38" s="10" t="s">
        <v>31</v>
      </c>
      <c r="Q38" s="10" t="s">
        <v>30</v>
      </c>
      <c r="R38" s="10" t="s">
        <v>31</v>
      </c>
      <c r="S38" s="10" t="s">
        <v>48</v>
      </c>
      <c r="T38" s="9">
        <v>-60.17124999</v>
      </c>
      <c r="U38" s="9">
        <v>46.132230749999998</v>
      </c>
      <c r="V38" s="10" t="s">
        <v>250</v>
      </c>
      <c r="W38" s="10" t="s">
        <v>47</v>
      </c>
      <c r="X38" s="1">
        <f t="shared" si="0"/>
        <v>46.132230999999997</v>
      </c>
      <c r="Y38" s="1">
        <f t="shared" si="1"/>
        <v>-60.171250000000001</v>
      </c>
      <c r="Z38" s="25" t="s">
        <v>1651</v>
      </c>
    </row>
    <row r="39" spans="1:26" ht="20" customHeight="1">
      <c r="A39" s="7">
        <v>283</v>
      </c>
      <c r="B39" s="8" t="s">
        <v>251</v>
      </c>
      <c r="C39" s="9">
        <v>15361090</v>
      </c>
      <c r="D39" s="10" t="s">
        <v>252</v>
      </c>
      <c r="E39" s="10" t="s">
        <v>253</v>
      </c>
      <c r="F39" s="10" t="s">
        <v>254</v>
      </c>
      <c r="G39" s="10" t="s">
        <v>255</v>
      </c>
      <c r="H39" s="9">
        <v>2</v>
      </c>
      <c r="I39" s="9">
        <v>6</v>
      </c>
      <c r="J39" s="10" t="s">
        <v>39</v>
      </c>
      <c r="K39" s="10" t="s">
        <v>47</v>
      </c>
      <c r="L39" s="10" t="s">
        <v>29</v>
      </c>
      <c r="M39" s="10" t="s">
        <v>31</v>
      </c>
      <c r="N39" s="10" t="s">
        <v>30</v>
      </c>
      <c r="O39" s="10" t="s">
        <v>31</v>
      </c>
      <c r="P39" s="10" t="s">
        <v>30</v>
      </c>
      <c r="Q39" s="10" t="s">
        <v>31</v>
      </c>
      <c r="R39" s="10" t="s">
        <v>30</v>
      </c>
      <c r="S39" s="10" t="s">
        <v>48</v>
      </c>
      <c r="T39" s="9">
        <v>-59.847511310000002</v>
      </c>
      <c r="U39" s="9">
        <v>46.004524580000002</v>
      </c>
      <c r="V39" s="10" t="s">
        <v>256</v>
      </c>
      <c r="W39" s="10" t="s">
        <v>47</v>
      </c>
      <c r="X39" s="1">
        <f t="shared" si="0"/>
        <v>46.004525000000001</v>
      </c>
      <c r="Y39" s="1">
        <f t="shared" si="1"/>
        <v>-59.847510999999997</v>
      </c>
      <c r="Z39" s="25" t="s">
        <v>1652</v>
      </c>
    </row>
    <row r="40" spans="1:26" ht="20" customHeight="1">
      <c r="A40" s="7">
        <v>204</v>
      </c>
      <c r="B40" s="12">
        <v>450101</v>
      </c>
      <c r="C40" s="9">
        <v>40302291</v>
      </c>
      <c r="D40" s="10" t="s">
        <v>257</v>
      </c>
      <c r="E40" s="10" t="s">
        <v>258</v>
      </c>
      <c r="F40" s="10" t="s">
        <v>259</v>
      </c>
      <c r="G40" s="10" t="s">
        <v>260</v>
      </c>
      <c r="H40" s="9">
        <v>2</v>
      </c>
      <c r="I40" s="9">
        <v>25</v>
      </c>
      <c r="J40" s="10" t="s">
        <v>95</v>
      </c>
      <c r="K40" s="10" t="s">
        <v>93</v>
      </c>
      <c r="L40" s="10" t="s">
        <v>74</v>
      </c>
      <c r="M40" s="10" t="s">
        <v>30</v>
      </c>
      <c r="N40" s="10" t="s">
        <v>31</v>
      </c>
      <c r="O40" s="10" t="s">
        <v>30</v>
      </c>
      <c r="P40" s="10" t="s">
        <v>31</v>
      </c>
      <c r="Q40" s="10" t="s">
        <v>30</v>
      </c>
      <c r="R40" s="10" t="s">
        <v>31</v>
      </c>
      <c r="S40" s="10" t="s">
        <v>97</v>
      </c>
      <c r="T40" s="9">
        <v>-63.65998622</v>
      </c>
      <c r="U40" s="9">
        <v>44.739092079999999</v>
      </c>
      <c r="V40" s="10" t="s">
        <v>261</v>
      </c>
      <c r="W40" s="10" t="s">
        <v>93</v>
      </c>
      <c r="X40" s="1">
        <f t="shared" si="0"/>
        <v>44.739091999999999</v>
      </c>
      <c r="Y40" s="1">
        <f t="shared" si="1"/>
        <v>-63.659986000000004</v>
      </c>
      <c r="Z40" s="25" t="s">
        <v>1956</v>
      </c>
    </row>
    <row r="41" spans="1:26" ht="20" customHeight="1">
      <c r="A41" s="7">
        <v>81</v>
      </c>
      <c r="B41" s="12">
        <v>590401</v>
      </c>
      <c r="C41" s="9">
        <v>30057442</v>
      </c>
      <c r="D41" s="10" t="s">
        <v>262</v>
      </c>
      <c r="E41" s="10" t="s">
        <v>263</v>
      </c>
      <c r="F41" s="10" t="s">
        <v>264</v>
      </c>
      <c r="G41" s="10" t="s">
        <v>265</v>
      </c>
      <c r="H41" s="9">
        <v>2</v>
      </c>
      <c r="I41" s="9">
        <v>15</v>
      </c>
      <c r="J41" s="10" t="s">
        <v>73</v>
      </c>
      <c r="K41" s="10" t="s">
        <v>266</v>
      </c>
      <c r="L41" s="10" t="s">
        <v>74</v>
      </c>
      <c r="M41" s="10" t="s">
        <v>30</v>
      </c>
      <c r="N41" s="10" t="s">
        <v>31</v>
      </c>
      <c r="O41" s="10" t="s">
        <v>31</v>
      </c>
      <c r="P41" s="10" t="s">
        <v>30</v>
      </c>
      <c r="Q41" s="10" t="s">
        <v>31</v>
      </c>
      <c r="R41" s="10" t="s">
        <v>30</v>
      </c>
      <c r="S41" s="10" t="s">
        <v>267</v>
      </c>
      <c r="T41" s="9">
        <v>-66.13012775</v>
      </c>
      <c r="U41" s="9">
        <v>44.242460809999997</v>
      </c>
      <c r="V41" s="10" t="s">
        <v>268</v>
      </c>
      <c r="W41" s="10" t="s">
        <v>266</v>
      </c>
      <c r="X41" s="1">
        <f t="shared" si="0"/>
        <v>44.242460999999999</v>
      </c>
      <c r="Y41" s="1">
        <f t="shared" si="1"/>
        <v>-66.130127999999999</v>
      </c>
      <c r="Z41" s="25" t="s">
        <v>1653</v>
      </c>
    </row>
    <row r="42" spans="1:26" ht="20" customHeight="1">
      <c r="A42" s="7">
        <v>150</v>
      </c>
      <c r="B42" s="12">
        <v>380201</v>
      </c>
      <c r="C42" s="9">
        <v>25032889</v>
      </c>
      <c r="D42" s="10" t="s">
        <v>269</v>
      </c>
      <c r="E42" s="10" t="s">
        <v>270</v>
      </c>
      <c r="F42" s="10" t="s">
        <v>271</v>
      </c>
      <c r="G42" s="10" t="s">
        <v>272</v>
      </c>
      <c r="H42" s="9">
        <v>1</v>
      </c>
      <c r="I42" s="9">
        <v>20</v>
      </c>
      <c r="J42" s="10" t="s">
        <v>55</v>
      </c>
      <c r="K42" s="10" t="s">
        <v>56</v>
      </c>
      <c r="L42" s="10" t="s">
        <v>29</v>
      </c>
      <c r="M42" s="10" t="s">
        <v>30</v>
      </c>
      <c r="N42" s="10" t="s">
        <v>31</v>
      </c>
      <c r="O42" s="10" t="s">
        <v>30</v>
      </c>
      <c r="P42" s="10" t="s">
        <v>31</v>
      </c>
      <c r="Q42" s="10" t="s">
        <v>30</v>
      </c>
      <c r="R42" s="10" t="s">
        <v>31</v>
      </c>
      <c r="S42" s="10" t="s">
        <v>273</v>
      </c>
      <c r="T42" s="9">
        <v>-64.209698360000004</v>
      </c>
      <c r="U42" s="9">
        <v>45.839059980000002</v>
      </c>
      <c r="V42" s="10" t="s">
        <v>274</v>
      </c>
      <c r="W42" s="10" t="s">
        <v>56</v>
      </c>
      <c r="X42" s="1">
        <f t="shared" si="0"/>
        <v>45.839060000000003</v>
      </c>
      <c r="Y42" s="1">
        <f t="shared" si="1"/>
        <v>-64.209698000000003</v>
      </c>
      <c r="Z42" s="25" t="s">
        <v>1654</v>
      </c>
    </row>
    <row r="43" spans="1:26" ht="20" customHeight="1">
      <c r="A43" s="7">
        <v>153</v>
      </c>
      <c r="B43" s="12">
        <v>380601</v>
      </c>
      <c r="C43" s="9">
        <v>25027434</v>
      </c>
      <c r="D43" s="10" t="s">
        <v>275</v>
      </c>
      <c r="E43" s="10" t="s">
        <v>276</v>
      </c>
      <c r="F43" s="10" t="s">
        <v>271</v>
      </c>
      <c r="G43" s="10" t="s">
        <v>277</v>
      </c>
      <c r="H43" s="9">
        <v>2</v>
      </c>
      <c r="I43" s="9">
        <v>20</v>
      </c>
      <c r="J43" s="10" t="s">
        <v>55</v>
      </c>
      <c r="K43" s="10" t="s">
        <v>56</v>
      </c>
      <c r="L43" s="10" t="s">
        <v>29</v>
      </c>
      <c r="M43" s="10" t="s">
        <v>30</v>
      </c>
      <c r="N43" s="10" t="s">
        <v>31</v>
      </c>
      <c r="O43" s="10" t="s">
        <v>30</v>
      </c>
      <c r="P43" s="10" t="s">
        <v>31</v>
      </c>
      <c r="Q43" s="10" t="s">
        <v>30</v>
      </c>
      <c r="R43" s="10" t="s">
        <v>31</v>
      </c>
      <c r="S43" s="10" t="s">
        <v>273</v>
      </c>
      <c r="T43" s="9">
        <v>-64.206534399999995</v>
      </c>
      <c r="U43" s="9">
        <v>45.823522760000003</v>
      </c>
      <c r="V43" s="10" t="s">
        <v>278</v>
      </c>
      <c r="W43" s="10" t="s">
        <v>56</v>
      </c>
      <c r="X43" s="1">
        <f t="shared" si="0"/>
        <v>45.823523000000002</v>
      </c>
      <c r="Y43" s="1">
        <f t="shared" si="1"/>
        <v>-64.206534000000005</v>
      </c>
      <c r="Z43" s="25" t="s">
        <v>1655</v>
      </c>
    </row>
    <row r="44" spans="1:26" ht="20" customHeight="1">
      <c r="A44" s="7">
        <v>199</v>
      </c>
      <c r="B44" s="12">
        <v>444201</v>
      </c>
      <c r="C44" s="9">
        <v>40077208</v>
      </c>
      <c r="D44" s="10" t="s">
        <v>279</v>
      </c>
      <c r="E44" s="10" t="s">
        <v>280</v>
      </c>
      <c r="F44" s="10" t="s">
        <v>281</v>
      </c>
      <c r="G44" s="10" t="s">
        <v>282</v>
      </c>
      <c r="H44" s="9">
        <v>2</v>
      </c>
      <c r="I44" s="9">
        <v>14</v>
      </c>
      <c r="J44" s="10" t="s">
        <v>95</v>
      </c>
      <c r="K44" s="10" t="s">
        <v>93</v>
      </c>
      <c r="L44" s="10" t="s">
        <v>29</v>
      </c>
      <c r="M44" s="10" t="s">
        <v>31</v>
      </c>
      <c r="N44" s="10" t="s">
        <v>30</v>
      </c>
      <c r="O44" s="10" t="s">
        <v>30</v>
      </c>
      <c r="P44" s="10" t="s">
        <v>31</v>
      </c>
      <c r="Q44" s="10" t="s">
        <v>30</v>
      </c>
      <c r="R44" s="10" t="s">
        <v>31</v>
      </c>
      <c r="S44" s="10" t="s">
        <v>97</v>
      </c>
      <c r="T44" s="9">
        <v>-63.560397539999997</v>
      </c>
      <c r="U44" s="9">
        <v>44.571762200000002</v>
      </c>
      <c r="V44" s="10" t="s">
        <v>283</v>
      </c>
      <c r="W44" s="10" t="s">
        <v>93</v>
      </c>
      <c r="X44" s="1">
        <f t="shared" si="0"/>
        <v>44.571762</v>
      </c>
      <c r="Y44" s="1">
        <f t="shared" si="1"/>
        <v>-63.560397999999999</v>
      </c>
      <c r="Z44" s="25" t="s">
        <v>1656</v>
      </c>
    </row>
    <row r="45" spans="1:26" ht="20" customHeight="1">
      <c r="A45" s="7">
        <v>297</v>
      </c>
      <c r="B45" s="8" t="s">
        <v>284</v>
      </c>
      <c r="C45" s="9">
        <v>15179864</v>
      </c>
      <c r="D45" s="10" t="s">
        <v>285</v>
      </c>
      <c r="E45" s="11"/>
      <c r="F45" s="10" t="s">
        <v>286</v>
      </c>
      <c r="G45" s="10" t="s">
        <v>287</v>
      </c>
      <c r="H45" s="9">
        <v>1</v>
      </c>
      <c r="I45" s="9">
        <v>20</v>
      </c>
      <c r="J45" s="10" t="s">
        <v>39</v>
      </c>
      <c r="K45" s="10" t="s">
        <v>47</v>
      </c>
      <c r="L45" s="10" t="s">
        <v>29</v>
      </c>
      <c r="M45" s="10" t="s">
        <v>30</v>
      </c>
      <c r="N45" s="10" t="s">
        <v>31</v>
      </c>
      <c r="O45" s="10" t="s">
        <v>30</v>
      </c>
      <c r="P45" s="10" t="s">
        <v>31</v>
      </c>
      <c r="Q45" s="10" t="s">
        <v>30</v>
      </c>
      <c r="R45" s="10" t="s">
        <v>31</v>
      </c>
      <c r="S45" s="10" t="s">
        <v>48</v>
      </c>
      <c r="T45" s="9">
        <v>-60.220107040000002</v>
      </c>
      <c r="U45" s="9">
        <v>46.24345478</v>
      </c>
      <c r="V45" s="10" t="s">
        <v>288</v>
      </c>
      <c r="W45" s="10" t="s">
        <v>47</v>
      </c>
      <c r="X45" s="1">
        <f t="shared" si="0"/>
        <v>46.243454999999997</v>
      </c>
      <c r="Y45" s="1">
        <f t="shared" si="1"/>
        <v>-60.220106999999999</v>
      </c>
      <c r="Z45" s="25" t="s">
        <v>1657</v>
      </c>
    </row>
    <row r="46" spans="1:26" ht="20" customHeight="1">
      <c r="A46" s="7">
        <v>123</v>
      </c>
      <c r="B46" s="8" t="s">
        <v>289</v>
      </c>
      <c r="C46" s="9">
        <v>55085732</v>
      </c>
      <c r="D46" s="10" t="s">
        <v>290</v>
      </c>
      <c r="E46" s="10" t="s">
        <v>291</v>
      </c>
      <c r="F46" s="10" t="s">
        <v>292</v>
      </c>
      <c r="G46" s="10" t="s">
        <v>293</v>
      </c>
      <c r="H46" s="9">
        <v>1</v>
      </c>
      <c r="I46" s="9">
        <v>15</v>
      </c>
      <c r="J46" s="10" t="s">
        <v>73</v>
      </c>
      <c r="K46" s="10" t="s">
        <v>212</v>
      </c>
      <c r="L46" s="10" t="s">
        <v>29</v>
      </c>
      <c r="M46" s="10" t="s">
        <v>31</v>
      </c>
      <c r="N46" s="10" t="s">
        <v>30</v>
      </c>
      <c r="O46" s="10" t="s">
        <v>31</v>
      </c>
      <c r="P46" s="10" t="s">
        <v>30</v>
      </c>
      <c r="Q46" s="10" t="s">
        <v>31</v>
      </c>
      <c r="R46" s="10" t="s">
        <v>30</v>
      </c>
      <c r="S46" s="10" t="s">
        <v>213</v>
      </c>
      <c r="T46" s="9">
        <v>-64.960415420000004</v>
      </c>
      <c r="U46" s="9">
        <v>44.987818539999999</v>
      </c>
      <c r="V46" s="10" t="s">
        <v>294</v>
      </c>
      <c r="W46" s="10" t="s">
        <v>212</v>
      </c>
      <c r="X46" s="1">
        <f t="shared" si="0"/>
        <v>44.987819000000002</v>
      </c>
      <c r="Y46" s="1">
        <f t="shared" si="1"/>
        <v>-64.960414999999998</v>
      </c>
      <c r="Z46" s="25" t="s">
        <v>1658</v>
      </c>
    </row>
    <row r="47" spans="1:26" ht="20" customHeight="1">
      <c r="A47" s="7">
        <v>19</v>
      </c>
      <c r="B47" s="12">
        <v>282901</v>
      </c>
      <c r="C47" s="9">
        <v>65053092</v>
      </c>
      <c r="D47" s="10" t="s">
        <v>295</v>
      </c>
      <c r="E47" s="10" t="s">
        <v>296</v>
      </c>
      <c r="F47" s="10" t="s">
        <v>227</v>
      </c>
      <c r="G47" s="10" t="s">
        <v>297</v>
      </c>
      <c r="H47" s="9">
        <v>3</v>
      </c>
      <c r="I47" s="9">
        <v>20</v>
      </c>
      <c r="J47" s="10" t="s">
        <v>27</v>
      </c>
      <c r="K47" s="10" t="s">
        <v>28</v>
      </c>
      <c r="L47" s="10" t="s">
        <v>74</v>
      </c>
      <c r="M47" s="10" t="s">
        <v>31</v>
      </c>
      <c r="N47" s="10" t="s">
        <v>30</v>
      </c>
      <c r="O47" s="10" t="s">
        <v>30</v>
      </c>
      <c r="P47" s="10" t="s">
        <v>31</v>
      </c>
      <c r="Q47" s="10" t="s">
        <v>30</v>
      </c>
      <c r="R47" s="10" t="s">
        <v>31</v>
      </c>
      <c r="S47" s="10" t="s">
        <v>229</v>
      </c>
      <c r="T47" s="9">
        <v>-62.642778589999999</v>
      </c>
      <c r="U47" s="9">
        <v>45.575156819999997</v>
      </c>
      <c r="V47" s="10" t="s">
        <v>298</v>
      </c>
      <c r="W47" s="10" t="s">
        <v>28</v>
      </c>
      <c r="X47" s="1">
        <f t="shared" si="0"/>
        <v>45.575156999999997</v>
      </c>
      <c r="Y47" s="1">
        <f t="shared" si="1"/>
        <v>-62.642778999999997</v>
      </c>
      <c r="Z47" s="25" t="s">
        <v>1659</v>
      </c>
    </row>
    <row r="48" spans="1:26" ht="20" customHeight="1">
      <c r="A48" s="7">
        <v>92</v>
      </c>
      <c r="B48" s="12">
        <v>680401</v>
      </c>
      <c r="C48" s="9">
        <v>70021951</v>
      </c>
      <c r="D48" s="10" t="s">
        <v>299</v>
      </c>
      <c r="E48" s="10" t="s">
        <v>300</v>
      </c>
      <c r="F48" s="10" t="s">
        <v>202</v>
      </c>
      <c r="G48" s="10" t="s">
        <v>203</v>
      </c>
      <c r="H48" s="9">
        <v>2</v>
      </c>
      <c r="I48" s="9">
        <v>15</v>
      </c>
      <c r="J48" s="10" t="s">
        <v>73</v>
      </c>
      <c r="K48" s="10" t="s">
        <v>204</v>
      </c>
      <c r="L48" s="10" t="s">
        <v>29</v>
      </c>
      <c r="M48" s="10" t="s">
        <v>30</v>
      </c>
      <c r="N48" s="10" t="s">
        <v>31</v>
      </c>
      <c r="O48" s="10" t="s">
        <v>30</v>
      </c>
      <c r="P48" s="10" t="s">
        <v>31</v>
      </c>
      <c r="Q48" s="10" t="s">
        <v>30</v>
      </c>
      <c r="R48" s="10" t="s">
        <v>31</v>
      </c>
      <c r="S48" s="10" t="s">
        <v>205</v>
      </c>
      <c r="T48" s="9">
        <v>-64.708670089999998</v>
      </c>
      <c r="U48" s="9">
        <v>44.036613690000003</v>
      </c>
      <c r="V48" s="10" t="s">
        <v>301</v>
      </c>
      <c r="W48" s="10" t="s">
        <v>204</v>
      </c>
      <c r="X48" s="1">
        <f t="shared" si="0"/>
        <v>44.036614</v>
      </c>
      <c r="Y48" s="1">
        <f t="shared" si="1"/>
        <v>-64.708669999999998</v>
      </c>
      <c r="Z48" s="25" t="s">
        <v>1660</v>
      </c>
    </row>
    <row r="49" spans="1:26" ht="20" customHeight="1">
      <c r="A49" s="7">
        <v>332</v>
      </c>
      <c r="B49" s="8" t="s">
        <v>302</v>
      </c>
      <c r="C49" s="9">
        <v>5237513</v>
      </c>
      <c r="D49" s="10" t="s">
        <v>303</v>
      </c>
      <c r="E49" s="10" t="s">
        <v>304</v>
      </c>
      <c r="F49" s="10" t="s">
        <v>305</v>
      </c>
      <c r="G49" s="10" t="s">
        <v>306</v>
      </c>
      <c r="H49" s="9">
        <v>2</v>
      </c>
      <c r="I49" s="9">
        <v>20</v>
      </c>
      <c r="J49" s="10" t="s">
        <v>55</v>
      </c>
      <c r="K49" s="10" t="s">
        <v>81</v>
      </c>
      <c r="L49" s="10" t="s">
        <v>29</v>
      </c>
      <c r="M49" s="10" t="s">
        <v>30</v>
      </c>
      <c r="N49" s="10" t="s">
        <v>31</v>
      </c>
      <c r="O49" s="10" t="s">
        <v>30</v>
      </c>
      <c r="P49" s="10" t="s">
        <v>31</v>
      </c>
      <c r="Q49" s="10" t="s">
        <v>30</v>
      </c>
      <c r="R49" s="10" t="s">
        <v>31</v>
      </c>
      <c r="S49" s="10" t="s">
        <v>307</v>
      </c>
      <c r="T49" s="9">
        <v>-63.25720742</v>
      </c>
      <c r="U49" s="9">
        <v>45.378523020000003</v>
      </c>
      <c r="V49" s="10" t="s">
        <v>308</v>
      </c>
      <c r="W49" s="10" t="s">
        <v>81</v>
      </c>
      <c r="X49" s="1">
        <f t="shared" si="0"/>
        <v>45.378523000000001</v>
      </c>
      <c r="Y49" s="1">
        <f t="shared" si="1"/>
        <v>-63.257207000000001</v>
      </c>
      <c r="Z49" s="25" t="s">
        <v>1661</v>
      </c>
    </row>
    <row r="50" spans="1:26" ht="20" customHeight="1">
      <c r="A50" s="7">
        <v>196</v>
      </c>
      <c r="B50" s="12">
        <v>443001</v>
      </c>
      <c r="C50" s="9">
        <v>40135865</v>
      </c>
      <c r="D50" s="10" t="s">
        <v>309</v>
      </c>
      <c r="E50" s="10" t="s">
        <v>310</v>
      </c>
      <c r="F50" s="10" t="s">
        <v>311</v>
      </c>
      <c r="G50" s="10" t="s">
        <v>312</v>
      </c>
      <c r="H50" s="9">
        <v>2</v>
      </c>
      <c r="I50" s="9">
        <v>15</v>
      </c>
      <c r="J50" s="10" t="s">
        <v>95</v>
      </c>
      <c r="K50" s="10" t="s">
        <v>93</v>
      </c>
      <c r="L50" s="10" t="s">
        <v>74</v>
      </c>
      <c r="M50" s="10" t="s">
        <v>30</v>
      </c>
      <c r="N50" s="10" t="s">
        <v>31</v>
      </c>
      <c r="O50" s="10" t="s">
        <v>30</v>
      </c>
      <c r="P50" s="10" t="s">
        <v>31</v>
      </c>
      <c r="Q50" s="10" t="s">
        <v>30</v>
      </c>
      <c r="R50" s="10" t="s">
        <v>31</v>
      </c>
      <c r="S50" s="10" t="s">
        <v>97</v>
      </c>
      <c r="T50" s="9">
        <v>-63.493336810000002</v>
      </c>
      <c r="U50" s="9">
        <v>44.67662224</v>
      </c>
      <c r="V50" s="10" t="s">
        <v>313</v>
      </c>
      <c r="W50" s="10" t="s">
        <v>93</v>
      </c>
      <c r="X50" s="1">
        <f t="shared" si="0"/>
        <v>44.676622000000002</v>
      </c>
      <c r="Y50" s="1">
        <f t="shared" si="1"/>
        <v>-63.493336999999997</v>
      </c>
      <c r="Z50" s="25" t="s">
        <v>1662</v>
      </c>
    </row>
    <row r="51" spans="1:26" ht="20" customHeight="1">
      <c r="A51" s="7">
        <v>145</v>
      </c>
      <c r="B51" s="12">
        <v>360301</v>
      </c>
      <c r="C51" s="9">
        <v>20121497</v>
      </c>
      <c r="D51" s="10" t="s">
        <v>314</v>
      </c>
      <c r="E51" s="10" t="s">
        <v>315</v>
      </c>
      <c r="F51" s="10" t="s">
        <v>316</v>
      </c>
      <c r="G51" s="10" t="s">
        <v>317</v>
      </c>
      <c r="H51" s="9">
        <v>1</v>
      </c>
      <c r="I51" s="9">
        <v>10</v>
      </c>
      <c r="J51" s="10" t="s">
        <v>55</v>
      </c>
      <c r="K51" s="10" t="s">
        <v>81</v>
      </c>
      <c r="L51" s="10" t="s">
        <v>29</v>
      </c>
      <c r="M51" s="10" t="s">
        <v>31</v>
      </c>
      <c r="N51" s="10" t="s">
        <v>30</v>
      </c>
      <c r="O51" s="10" t="s">
        <v>30</v>
      </c>
      <c r="P51" s="10" t="s">
        <v>31</v>
      </c>
      <c r="Q51" s="10" t="s">
        <v>30</v>
      </c>
      <c r="R51" s="10" t="s">
        <v>31</v>
      </c>
      <c r="S51" s="10" t="s">
        <v>318</v>
      </c>
      <c r="T51" s="9">
        <v>-63.35002059</v>
      </c>
      <c r="U51" s="9">
        <v>45.140912700000001</v>
      </c>
      <c r="V51" s="10" t="s">
        <v>319</v>
      </c>
      <c r="W51" s="10" t="s">
        <v>81</v>
      </c>
      <c r="X51" s="1">
        <f t="shared" si="0"/>
        <v>45.140912999999998</v>
      </c>
      <c r="Y51" s="1">
        <f t="shared" si="1"/>
        <v>-63.350020999999998</v>
      </c>
      <c r="Z51" s="25" t="s">
        <v>1663</v>
      </c>
    </row>
    <row r="52" spans="1:26" ht="20" customHeight="1">
      <c r="A52" s="7">
        <v>113</v>
      </c>
      <c r="B52" s="8" t="s">
        <v>320</v>
      </c>
      <c r="C52" s="9">
        <v>991414</v>
      </c>
      <c r="D52" s="10" t="s">
        <v>321</v>
      </c>
      <c r="E52" s="10" t="s">
        <v>322</v>
      </c>
      <c r="F52" s="10" t="s">
        <v>323</v>
      </c>
      <c r="G52" s="10" t="s">
        <v>26</v>
      </c>
      <c r="H52" s="9">
        <v>1</v>
      </c>
      <c r="I52" s="9">
        <v>20</v>
      </c>
      <c r="J52" s="10" t="s">
        <v>27</v>
      </c>
      <c r="K52" s="10" t="s">
        <v>28</v>
      </c>
      <c r="L52" s="10" t="s">
        <v>29</v>
      </c>
      <c r="M52" s="10" t="s">
        <v>30</v>
      </c>
      <c r="N52" s="10" t="s">
        <v>31</v>
      </c>
      <c r="O52" s="10" t="s">
        <v>30</v>
      </c>
      <c r="P52" s="10" t="s">
        <v>31</v>
      </c>
      <c r="Q52" s="10" t="s">
        <v>30</v>
      </c>
      <c r="R52" s="10" t="s">
        <v>31</v>
      </c>
      <c r="S52" s="10" t="s">
        <v>173</v>
      </c>
      <c r="T52" s="9">
        <v>-62.671919289999998</v>
      </c>
      <c r="U52" s="9">
        <v>45.554431379999997</v>
      </c>
      <c r="V52" s="10" t="s">
        <v>324</v>
      </c>
      <c r="W52" s="10" t="s">
        <v>28</v>
      </c>
      <c r="X52" s="1">
        <f t="shared" si="0"/>
        <v>45.554431000000001</v>
      </c>
      <c r="Y52" s="1">
        <f t="shared" si="1"/>
        <v>-62.671919000000003</v>
      </c>
      <c r="Z52" s="25" t="s">
        <v>1664</v>
      </c>
    </row>
    <row r="53" spans="1:26" ht="20" customHeight="1">
      <c r="A53" s="7">
        <v>65</v>
      </c>
      <c r="B53" s="12">
        <v>532801</v>
      </c>
      <c r="C53" s="9">
        <v>55224935</v>
      </c>
      <c r="D53" s="10" t="s">
        <v>325</v>
      </c>
      <c r="E53" s="10" t="s">
        <v>326</v>
      </c>
      <c r="F53" s="10" t="s">
        <v>327</v>
      </c>
      <c r="G53" s="10" t="s">
        <v>328</v>
      </c>
      <c r="H53" s="9">
        <v>3</v>
      </c>
      <c r="I53" s="9">
        <v>15</v>
      </c>
      <c r="J53" s="10" t="s">
        <v>73</v>
      </c>
      <c r="K53" s="10" t="s">
        <v>212</v>
      </c>
      <c r="L53" s="10" t="s">
        <v>74</v>
      </c>
      <c r="M53" s="10" t="s">
        <v>31</v>
      </c>
      <c r="N53" s="10" t="s">
        <v>30</v>
      </c>
      <c r="O53" s="10" t="s">
        <v>30</v>
      </c>
      <c r="P53" s="10" t="s">
        <v>31</v>
      </c>
      <c r="Q53" s="10" t="s">
        <v>30</v>
      </c>
      <c r="R53" s="10" t="s">
        <v>31</v>
      </c>
      <c r="S53" s="10" t="s">
        <v>213</v>
      </c>
      <c r="T53" s="9">
        <v>-64.184998250000007</v>
      </c>
      <c r="U53" s="9">
        <v>45.072704039999998</v>
      </c>
      <c r="V53" s="10" t="s">
        <v>329</v>
      </c>
      <c r="W53" s="10" t="s">
        <v>212</v>
      </c>
      <c r="X53" s="1">
        <f t="shared" si="0"/>
        <v>45.072704000000002</v>
      </c>
      <c r="Y53" s="1">
        <f t="shared" si="1"/>
        <v>-64.184997999999993</v>
      </c>
      <c r="Z53" s="25" t="s">
        <v>1665</v>
      </c>
    </row>
    <row r="54" spans="1:26" ht="20" customHeight="1">
      <c r="A54" s="7">
        <v>10</v>
      </c>
      <c r="B54" s="12">
        <v>260101</v>
      </c>
      <c r="C54" s="9">
        <v>35100049</v>
      </c>
      <c r="D54" s="10" t="s">
        <v>330</v>
      </c>
      <c r="E54" s="10" t="s">
        <v>331</v>
      </c>
      <c r="F54" s="10" t="s">
        <v>332</v>
      </c>
      <c r="G54" s="10" t="s">
        <v>333</v>
      </c>
      <c r="H54" s="9">
        <v>1</v>
      </c>
      <c r="I54" s="9">
        <v>10</v>
      </c>
      <c r="J54" s="10" t="s">
        <v>27</v>
      </c>
      <c r="K54" s="10" t="s">
        <v>120</v>
      </c>
      <c r="L54" s="10" t="s">
        <v>29</v>
      </c>
      <c r="M54" s="10" t="s">
        <v>31</v>
      </c>
      <c r="N54" s="10" t="s">
        <v>30</v>
      </c>
      <c r="O54" s="10" t="s">
        <v>30</v>
      </c>
      <c r="P54" s="10" t="s">
        <v>31</v>
      </c>
      <c r="Q54" s="10" t="s">
        <v>30</v>
      </c>
      <c r="R54" s="10" t="s">
        <v>31</v>
      </c>
      <c r="S54" s="10" t="s">
        <v>334</v>
      </c>
      <c r="T54" s="9">
        <v>-61.394954800000001</v>
      </c>
      <c r="U54" s="9">
        <v>45.608078140000003</v>
      </c>
      <c r="V54" s="10" t="s">
        <v>335</v>
      </c>
      <c r="W54" s="10" t="s">
        <v>120</v>
      </c>
      <c r="X54" s="1">
        <f t="shared" si="0"/>
        <v>45.608077999999999</v>
      </c>
      <c r="Y54" s="1">
        <f t="shared" si="1"/>
        <v>-61.394955000000003</v>
      </c>
      <c r="Z54" s="25" t="s">
        <v>1666</v>
      </c>
    </row>
    <row r="55" spans="1:26" ht="20" customHeight="1">
      <c r="A55" s="7">
        <v>67</v>
      </c>
      <c r="B55" s="12">
        <v>533301</v>
      </c>
      <c r="C55" s="9">
        <v>55055636</v>
      </c>
      <c r="D55" s="10" t="s">
        <v>336</v>
      </c>
      <c r="E55" s="10" t="s">
        <v>337</v>
      </c>
      <c r="F55" s="10" t="s">
        <v>338</v>
      </c>
      <c r="G55" s="10" t="s">
        <v>339</v>
      </c>
      <c r="H55" s="9">
        <v>1</v>
      </c>
      <c r="I55" s="9">
        <v>10</v>
      </c>
      <c r="J55" s="10" t="s">
        <v>73</v>
      </c>
      <c r="K55" s="10" t="s">
        <v>212</v>
      </c>
      <c r="L55" s="10" t="s">
        <v>29</v>
      </c>
      <c r="M55" s="10" t="s">
        <v>31</v>
      </c>
      <c r="N55" s="10" t="s">
        <v>30</v>
      </c>
      <c r="O55" s="10" t="s">
        <v>31</v>
      </c>
      <c r="P55" s="10" t="s">
        <v>30</v>
      </c>
      <c r="Q55" s="10" t="s">
        <v>30</v>
      </c>
      <c r="R55" s="10" t="s">
        <v>31</v>
      </c>
      <c r="S55" s="10" t="s">
        <v>213</v>
      </c>
      <c r="T55" s="9">
        <v>-64.529059700000005</v>
      </c>
      <c r="U55" s="9">
        <v>45.132500499999999</v>
      </c>
      <c r="V55" s="10" t="s">
        <v>340</v>
      </c>
      <c r="W55" s="10" t="s">
        <v>212</v>
      </c>
      <c r="X55" s="1">
        <f t="shared" si="0"/>
        <v>45.132500999999998</v>
      </c>
      <c r="Y55" s="1">
        <f t="shared" si="1"/>
        <v>-64.529060000000001</v>
      </c>
      <c r="Z55" s="25" t="s">
        <v>1667</v>
      </c>
    </row>
    <row r="56" spans="1:26" ht="20" customHeight="1">
      <c r="A56" s="7">
        <v>329</v>
      </c>
      <c r="B56" s="8" t="s">
        <v>341</v>
      </c>
      <c r="C56" s="9">
        <v>85084259</v>
      </c>
      <c r="D56" s="10" t="s">
        <v>342</v>
      </c>
      <c r="E56" s="11"/>
      <c r="F56" s="10" t="s">
        <v>343</v>
      </c>
      <c r="G56" s="10" t="s">
        <v>344</v>
      </c>
      <c r="H56" s="9">
        <v>1</v>
      </c>
      <c r="I56" s="9">
        <v>10</v>
      </c>
      <c r="J56" s="10" t="s">
        <v>39</v>
      </c>
      <c r="K56" s="10" t="s">
        <v>345</v>
      </c>
      <c r="L56" s="10" t="s">
        <v>29</v>
      </c>
      <c r="M56" s="10" t="s">
        <v>31</v>
      </c>
      <c r="N56" s="10" t="s">
        <v>30</v>
      </c>
      <c r="O56" s="10" t="s">
        <v>30</v>
      </c>
      <c r="P56" s="10" t="s">
        <v>31</v>
      </c>
      <c r="Q56" s="10" t="s">
        <v>31</v>
      </c>
      <c r="R56" s="10" t="s">
        <v>30</v>
      </c>
      <c r="S56" s="10" t="s">
        <v>346</v>
      </c>
      <c r="T56" s="9">
        <v>-60.471928939999998</v>
      </c>
      <c r="U56" s="9">
        <v>46.894796839999998</v>
      </c>
      <c r="V56" s="10" t="s">
        <v>347</v>
      </c>
      <c r="W56" s="10" t="s">
        <v>345</v>
      </c>
      <c r="X56" s="1">
        <f t="shared" si="0"/>
        <v>46.894796999999997</v>
      </c>
      <c r="Y56" s="1">
        <f t="shared" si="1"/>
        <v>-60.471929000000003</v>
      </c>
      <c r="Z56" s="25" t="s">
        <v>1668</v>
      </c>
    </row>
    <row r="57" spans="1:26" ht="20" customHeight="1">
      <c r="A57" s="7">
        <v>22</v>
      </c>
      <c r="B57" s="12">
        <v>300301</v>
      </c>
      <c r="C57" s="9">
        <v>908517</v>
      </c>
      <c r="D57" s="10" t="s">
        <v>348</v>
      </c>
      <c r="E57" s="10" t="s">
        <v>349</v>
      </c>
      <c r="F57" s="10" t="s">
        <v>350</v>
      </c>
      <c r="G57" s="10" t="s">
        <v>351</v>
      </c>
      <c r="H57" s="9">
        <v>1</v>
      </c>
      <c r="I57" s="9">
        <v>20</v>
      </c>
      <c r="J57" s="10" t="s">
        <v>27</v>
      </c>
      <c r="K57" s="10" t="s">
        <v>28</v>
      </c>
      <c r="L57" s="10" t="s">
        <v>29</v>
      </c>
      <c r="M57" s="10" t="s">
        <v>30</v>
      </c>
      <c r="N57" s="10" t="s">
        <v>31</v>
      </c>
      <c r="O57" s="10" t="s">
        <v>30</v>
      </c>
      <c r="P57" s="10" t="s">
        <v>31</v>
      </c>
      <c r="Q57" s="10" t="s">
        <v>30</v>
      </c>
      <c r="R57" s="10" t="s">
        <v>31</v>
      </c>
      <c r="S57" s="10" t="s">
        <v>352</v>
      </c>
      <c r="T57" s="9">
        <v>-62.719453139999999</v>
      </c>
      <c r="U57" s="9">
        <v>45.566319649999997</v>
      </c>
      <c r="V57" s="10" t="s">
        <v>353</v>
      </c>
      <c r="W57" s="10" t="s">
        <v>28</v>
      </c>
      <c r="X57" s="1">
        <f t="shared" si="0"/>
        <v>45.566319999999997</v>
      </c>
      <c r="Y57" s="1">
        <f t="shared" si="1"/>
        <v>-62.719453000000001</v>
      </c>
      <c r="Z57" s="25" t="s">
        <v>1669</v>
      </c>
    </row>
    <row r="58" spans="1:26" ht="20" customHeight="1">
      <c r="A58" s="7">
        <v>103</v>
      </c>
      <c r="B58" s="12">
        <v>720201</v>
      </c>
      <c r="C58" s="9">
        <v>60376282</v>
      </c>
      <c r="D58" s="10" t="s">
        <v>354</v>
      </c>
      <c r="E58" s="10" t="s">
        <v>355</v>
      </c>
      <c r="F58" s="10" t="s">
        <v>356</v>
      </c>
      <c r="G58" s="10" t="s">
        <v>357</v>
      </c>
      <c r="H58" s="9">
        <v>2</v>
      </c>
      <c r="I58" s="9">
        <v>15</v>
      </c>
      <c r="J58" s="10" t="s">
        <v>73</v>
      </c>
      <c r="K58" s="10" t="s">
        <v>88</v>
      </c>
      <c r="L58" s="10" t="s">
        <v>29</v>
      </c>
      <c r="M58" s="10" t="s">
        <v>30</v>
      </c>
      <c r="N58" s="10" t="s">
        <v>31</v>
      </c>
      <c r="O58" s="10" t="s">
        <v>30</v>
      </c>
      <c r="P58" s="10" t="s">
        <v>31</v>
      </c>
      <c r="Q58" s="10" t="s">
        <v>30</v>
      </c>
      <c r="R58" s="10" t="s">
        <v>31</v>
      </c>
      <c r="S58" s="10" t="s">
        <v>358</v>
      </c>
      <c r="T58" s="9">
        <v>-64.384460059999995</v>
      </c>
      <c r="U58" s="9">
        <v>44.450197850000002</v>
      </c>
      <c r="V58" s="10" t="s">
        <v>359</v>
      </c>
      <c r="W58" s="10" t="s">
        <v>88</v>
      </c>
      <c r="X58" s="1">
        <f t="shared" si="0"/>
        <v>44.450198</v>
      </c>
      <c r="Y58" s="1">
        <f t="shared" si="1"/>
        <v>-64.384460000000004</v>
      </c>
      <c r="Z58" s="25" t="s">
        <v>1670</v>
      </c>
    </row>
    <row r="59" spans="1:26" ht="20" customHeight="1">
      <c r="A59" s="7">
        <v>63</v>
      </c>
      <c r="B59" s="12">
        <v>530901</v>
      </c>
      <c r="C59" s="9">
        <v>55092407</v>
      </c>
      <c r="D59" s="10" t="s">
        <v>360</v>
      </c>
      <c r="E59" s="10" t="s">
        <v>361</v>
      </c>
      <c r="F59" s="10" t="s">
        <v>362</v>
      </c>
      <c r="G59" s="10" t="s">
        <v>363</v>
      </c>
      <c r="H59" s="9">
        <v>1</v>
      </c>
      <c r="I59" s="9">
        <v>15</v>
      </c>
      <c r="J59" s="10" t="s">
        <v>73</v>
      </c>
      <c r="K59" s="10" t="s">
        <v>212</v>
      </c>
      <c r="L59" s="10" t="s">
        <v>29</v>
      </c>
      <c r="M59" s="10" t="s">
        <v>30</v>
      </c>
      <c r="N59" s="10" t="s">
        <v>31</v>
      </c>
      <c r="O59" s="10" t="s">
        <v>30</v>
      </c>
      <c r="P59" s="10" t="s">
        <v>31</v>
      </c>
      <c r="Q59" s="10" t="s">
        <v>31</v>
      </c>
      <c r="R59" s="10" t="s">
        <v>30</v>
      </c>
      <c r="S59" s="10" t="s">
        <v>213</v>
      </c>
      <c r="T59" s="9">
        <v>-64.838557320000007</v>
      </c>
      <c r="U59" s="9">
        <v>45.028145090000002</v>
      </c>
      <c r="V59" s="10" t="s">
        <v>364</v>
      </c>
      <c r="W59" s="10" t="s">
        <v>212</v>
      </c>
      <c r="X59" s="1">
        <f t="shared" si="0"/>
        <v>45.028145000000002</v>
      </c>
      <c r="Y59" s="1">
        <f t="shared" si="1"/>
        <v>-64.838556999999994</v>
      </c>
      <c r="Z59" s="25" t="s">
        <v>1671</v>
      </c>
    </row>
    <row r="60" spans="1:26" ht="20" customHeight="1">
      <c r="A60" s="7">
        <v>280</v>
      </c>
      <c r="B60" s="8" t="s">
        <v>365</v>
      </c>
      <c r="C60" s="9">
        <v>15285703</v>
      </c>
      <c r="D60" s="10" t="s">
        <v>366</v>
      </c>
      <c r="E60" s="10" t="s">
        <v>367</v>
      </c>
      <c r="F60" s="10" t="s">
        <v>368</v>
      </c>
      <c r="G60" s="10" t="s">
        <v>369</v>
      </c>
      <c r="H60" s="9">
        <v>2</v>
      </c>
      <c r="I60" s="9">
        <v>22</v>
      </c>
      <c r="J60" s="10" t="s">
        <v>39</v>
      </c>
      <c r="K60" s="10" t="s">
        <v>47</v>
      </c>
      <c r="L60" s="10" t="s">
        <v>74</v>
      </c>
      <c r="M60" s="10" t="s">
        <v>31</v>
      </c>
      <c r="N60" s="10" t="s">
        <v>30</v>
      </c>
      <c r="O60" s="10" t="s">
        <v>30</v>
      </c>
      <c r="P60" s="10" t="s">
        <v>31</v>
      </c>
      <c r="Q60" s="10" t="s">
        <v>30</v>
      </c>
      <c r="R60" s="10" t="s">
        <v>31</v>
      </c>
      <c r="S60" s="10" t="s">
        <v>48</v>
      </c>
      <c r="T60" s="9">
        <v>-60.175602040000001</v>
      </c>
      <c r="U60" s="9">
        <v>46.122170650000001</v>
      </c>
      <c r="V60" s="10" t="s">
        <v>370</v>
      </c>
      <c r="W60" s="10" t="s">
        <v>47</v>
      </c>
      <c r="X60" s="1">
        <f t="shared" si="0"/>
        <v>46.122171000000002</v>
      </c>
      <c r="Y60" s="1">
        <f t="shared" si="1"/>
        <v>-60.175601999999998</v>
      </c>
      <c r="Z60" s="25" t="s">
        <v>1672</v>
      </c>
    </row>
    <row r="61" spans="1:26" ht="20" customHeight="1">
      <c r="A61" s="7">
        <v>46</v>
      </c>
      <c r="B61" s="12">
        <v>470301</v>
      </c>
      <c r="C61" s="9">
        <v>45045481</v>
      </c>
      <c r="D61" s="10" t="s">
        <v>371</v>
      </c>
      <c r="E61" s="10" t="s">
        <v>372</v>
      </c>
      <c r="F61" s="10" t="s">
        <v>327</v>
      </c>
      <c r="G61" s="10" t="s">
        <v>373</v>
      </c>
      <c r="H61" s="9">
        <v>1</v>
      </c>
      <c r="I61" s="9">
        <v>15</v>
      </c>
      <c r="J61" s="10" t="s">
        <v>73</v>
      </c>
      <c r="K61" s="10" t="s">
        <v>113</v>
      </c>
      <c r="L61" s="10" t="s">
        <v>29</v>
      </c>
      <c r="M61" s="10" t="s">
        <v>31</v>
      </c>
      <c r="N61" s="10" t="s">
        <v>30</v>
      </c>
      <c r="O61" s="10" t="s">
        <v>30</v>
      </c>
      <c r="P61" s="10" t="s">
        <v>31</v>
      </c>
      <c r="Q61" s="10" t="s">
        <v>30</v>
      </c>
      <c r="R61" s="10" t="s">
        <v>31</v>
      </c>
      <c r="S61" s="10" t="s">
        <v>114</v>
      </c>
      <c r="T61" s="9">
        <v>-64.182335760000001</v>
      </c>
      <c r="U61" s="9">
        <v>45.067784580000001</v>
      </c>
      <c r="V61" s="10" t="s">
        <v>374</v>
      </c>
      <c r="W61" s="10" t="s">
        <v>113</v>
      </c>
      <c r="X61" s="1">
        <f t="shared" si="0"/>
        <v>45.067785000000001</v>
      </c>
      <c r="Y61" s="1">
        <f t="shared" si="1"/>
        <v>-64.182336000000006</v>
      </c>
      <c r="Z61" s="25" t="s">
        <v>1673</v>
      </c>
    </row>
    <row r="62" spans="1:26" ht="20" customHeight="1">
      <c r="A62" s="7">
        <v>222</v>
      </c>
      <c r="B62" s="8" t="s">
        <v>375</v>
      </c>
      <c r="C62" s="9">
        <v>15147895</v>
      </c>
      <c r="D62" s="10" t="s">
        <v>376</v>
      </c>
      <c r="E62" s="10" t="s">
        <v>376</v>
      </c>
      <c r="F62" s="10" t="s">
        <v>46</v>
      </c>
      <c r="G62" s="10" t="s">
        <v>377</v>
      </c>
      <c r="H62" s="9">
        <v>2</v>
      </c>
      <c r="I62" s="9">
        <v>10</v>
      </c>
      <c r="J62" s="10" t="s">
        <v>39</v>
      </c>
      <c r="K62" s="10" t="s">
        <v>47</v>
      </c>
      <c r="L62" s="10" t="s">
        <v>29</v>
      </c>
      <c r="M62" s="10" t="s">
        <v>30</v>
      </c>
      <c r="N62" s="10" t="s">
        <v>31</v>
      </c>
      <c r="O62" s="10" t="s">
        <v>30</v>
      </c>
      <c r="P62" s="10" t="s">
        <v>31</v>
      </c>
      <c r="Q62" s="10" t="s">
        <v>30</v>
      </c>
      <c r="R62" s="10" t="s">
        <v>31</v>
      </c>
      <c r="S62" s="10" t="s">
        <v>48</v>
      </c>
      <c r="T62" s="9">
        <v>-60.181975229999999</v>
      </c>
      <c r="U62" s="9">
        <v>46.16369564</v>
      </c>
      <c r="V62" s="10" t="s">
        <v>378</v>
      </c>
      <c r="W62" s="10" t="s">
        <v>47</v>
      </c>
      <c r="X62" s="1">
        <f t="shared" si="0"/>
        <v>46.163696000000002</v>
      </c>
      <c r="Y62" s="1">
        <f t="shared" si="1"/>
        <v>-60.181975000000001</v>
      </c>
      <c r="Z62" s="25" t="s">
        <v>1674</v>
      </c>
    </row>
    <row r="63" spans="1:26" ht="20" customHeight="1">
      <c r="A63" s="7">
        <v>342</v>
      </c>
      <c r="B63" s="12">
        <v>611901</v>
      </c>
      <c r="C63" s="9">
        <v>90211848</v>
      </c>
      <c r="D63" s="10" t="s">
        <v>379</v>
      </c>
      <c r="E63" s="10" t="s">
        <v>380</v>
      </c>
      <c r="F63" s="10" t="s">
        <v>71</v>
      </c>
      <c r="G63" s="10" t="s">
        <v>381</v>
      </c>
      <c r="H63" s="9">
        <v>2</v>
      </c>
      <c r="I63" s="9">
        <v>25</v>
      </c>
      <c r="J63" s="10" t="s">
        <v>73</v>
      </c>
      <c r="K63" s="10" t="s">
        <v>71</v>
      </c>
      <c r="L63" s="10" t="s">
        <v>74</v>
      </c>
      <c r="M63" s="10" t="s">
        <v>31</v>
      </c>
      <c r="N63" s="10" t="s">
        <v>30</v>
      </c>
      <c r="O63" s="10" t="s">
        <v>30</v>
      </c>
      <c r="P63" s="10" t="s">
        <v>31</v>
      </c>
      <c r="Q63" s="10" t="s">
        <v>30</v>
      </c>
      <c r="R63" s="10" t="s">
        <v>31</v>
      </c>
      <c r="S63" s="10" t="s">
        <v>75</v>
      </c>
      <c r="T63" s="9">
        <v>-66.113665690000005</v>
      </c>
      <c r="U63" s="9">
        <v>43.8276751</v>
      </c>
      <c r="V63" s="10" t="s">
        <v>382</v>
      </c>
      <c r="W63" s="10" t="s">
        <v>71</v>
      </c>
      <c r="X63" s="1">
        <f t="shared" si="0"/>
        <v>43.827674999999999</v>
      </c>
      <c r="Y63" s="1">
        <f t="shared" si="1"/>
        <v>-66.113665999999995</v>
      </c>
      <c r="Z63" s="25" t="s">
        <v>1675</v>
      </c>
    </row>
    <row r="64" spans="1:26" ht="20" customHeight="1">
      <c r="A64" s="7">
        <v>21</v>
      </c>
      <c r="B64" s="12">
        <v>290301</v>
      </c>
      <c r="C64" s="9">
        <v>925396</v>
      </c>
      <c r="D64" s="10" t="s">
        <v>383</v>
      </c>
      <c r="E64" s="10" t="s">
        <v>384</v>
      </c>
      <c r="F64" s="10" t="s">
        <v>385</v>
      </c>
      <c r="G64" s="10" t="s">
        <v>386</v>
      </c>
      <c r="H64" s="9">
        <v>2</v>
      </c>
      <c r="I64" s="9">
        <v>20</v>
      </c>
      <c r="J64" s="10" t="s">
        <v>27</v>
      </c>
      <c r="K64" s="10" t="s">
        <v>28</v>
      </c>
      <c r="L64" s="10" t="s">
        <v>74</v>
      </c>
      <c r="M64" s="10" t="s">
        <v>30</v>
      </c>
      <c r="N64" s="10" t="s">
        <v>31</v>
      </c>
      <c r="O64" s="10" t="s">
        <v>30</v>
      </c>
      <c r="P64" s="10" t="s">
        <v>31</v>
      </c>
      <c r="Q64" s="10" t="s">
        <v>30</v>
      </c>
      <c r="R64" s="10" t="s">
        <v>31</v>
      </c>
      <c r="S64" s="10" t="s">
        <v>387</v>
      </c>
      <c r="T64" s="9">
        <v>-62.63649212</v>
      </c>
      <c r="U64" s="9">
        <v>45.618564550000002</v>
      </c>
      <c r="V64" s="10" t="s">
        <v>388</v>
      </c>
      <c r="W64" s="10" t="s">
        <v>28</v>
      </c>
      <c r="X64" s="1">
        <f t="shared" si="0"/>
        <v>45.618564999999997</v>
      </c>
      <c r="Y64" s="1">
        <f t="shared" si="1"/>
        <v>-62.636491999999997</v>
      </c>
      <c r="Z64" s="25" t="s">
        <v>1676</v>
      </c>
    </row>
    <row r="65" spans="1:26" ht="20" customHeight="1">
      <c r="A65" s="7">
        <v>244</v>
      </c>
      <c r="B65" s="8" t="s">
        <v>43</v>
      </c>
      <c r="C65" s="9">
        <v>15077258</v>
      </c>
      <c r="D65" s="10" t="s">
        <v>389</v>
      </c>
      <c r="E65" s="10" t="s">
        <v>390</v>
      </c>
      <c r="F65" s="10" t="s">
        <v>46</v>
      </c>
      <c r="G65" s="11"/>
      <c r="H65" s="9">
        <v>1</v>
      </c>
      <c r="I65" s="9">
        <v>2</v>
      </c>
      <c r="J65" s="10" t="s">
        <v>39</v>
      </c>
      <c r="K65" s="10" t="s">
        <v>47</v>
      </c>
      <c r="L65" s="10" t="s">
        <v>29</v>
      </c>
      <c r="M65" s="10" t="s">
        <v>30</v>
      </c>
      <c r="N65" s="10" t="s">
        <v>31</v>
      </c>
      <c r="O65" s="10" t="s">
        <v>30</v>
      </c>
      <c r="P65" s="10" t="s">
        <v>31</v>
      </c>
      <c r="Q65" s="10" t="s">
        <v>30</v>
      </c>
      <c r="R65" s="10" t="s">
        <v>31</v>
      </c>
      <c r="S65" s="10" t="s">
        <v>48</v>
      </c>
      <c r="T65" s="9">
        <v>-60.198954950000001</v>
      </c>
      <c r="U65" s="9">
        <v>46.110249860000003</v>
      </c>
      <c r="V65" s="10" t="s">
        <v>391</v>
      </c>
      <c r="W65" s="10" t="s">
        <v>47</v>
      </c>
      <c r="X65" s="1">
        <f t="shared" si="0"/>
        <v>46.110250000000001</v>
      </c>
      <c r="Y65" s="1">
        <f t="shared" si="1"/>
        <v>-60.198954999999998</v>
      </c>
      <c r="Z65" s="25" t="s">
        <v>1677</v>
      </c>
    </row>
    <row r="66" spans="1:26" ht="20" customHeight="1">
      <c r="A66" s="7">
        <v>137</v>
      </c>
      <c r="B66" s="12">
        <v>340901</v>
      </c>
      <c r="C66" s="9">
        <v>20067963</v>
      </c>
      <c r="D66" s="10" t="s">
        <v>392</v>
      </c>
      <c r="E66" s="10" t="s">
        <v>393</v>
      </c>
      <c r="F66" s="10" t="s">
        <v>305</v>
      </c>
      <c r="G66" s="10" t="s">
        <v>306</v>
      </c>
      <c r="H66" s="9">
        <v>2</v>
      </c>
      <c r="I66" s="9">
        <v>20</v>
      </c>
      <c r="J66" s="10" t="s">
        <v>55</v>
      </c>
      <c r="K66" s="10" t="s">
        <v>81</v>
      </c>
      <c r="L66" s="10" t="s">
        <v>29</v>
      </c>
      <c r="M66" s="10" t="s">
        <v>30</v>
      </c>
      <c r="N66" s="10" t="s">
        <v>31</v>
      </c>
      <c r="O66" s="10" t="s">
        <v>31</v>
      </c>
      <c r="P66" s="10" t="s">
        <v>30</v>
      </c>
      <c r="Q66" s="10" t="s">
        <v>30</v>
      </c>
      <c r="R66" s="10" t="s">
        <v>31</v>
      </c>
      <c r="S66" s="10" t="s">
        <v>307</v>
      </c>
      <c r="T66" s="9">
        <v>-63.257767749999999</v>
      </c>
      <c r="U66" s="9">
        <v>45.37833646</v>
      </c>
      <c r="V66" s="10" t="s">
        <v>394</v>
      </c>
      <c r="W66" s="10" t="s">
        <v>81</v>
      </c>
      <c r="X66" s="1">
        <f t="shared" si="0"/>
        <v>45.378335999999997</v>
      </c>
      <c r="Y66" s="1">
        <f t="shared" si="1"/>
        <v>-63.257767999999999</v>
      </c>
      <c r="Z66" s="25" t="s">
        <v>1678</v>
      </c>
    </row>
    <row r="67" spans="1:26" ht="20" customHeight="1">
      <c r="A67" s="7">
        <v>284</v>
      </c>
      <c r="B67" s="8" t="s">
        <v>395</v>
      </c>
      <c r="C67" s="9">
        <v>15204902</v>
      </c>
      <c r="D67" s="10" t="s">
        <v>396</v>
      </c>
      <c r="E67" s="10" t="s">
        <v>397</v>
      </c>
      <c r="F67" s="10" t="s">
        <v>398</v>
      </c>
      <c r="G67" s="10" t="s">
        <v>399</v>
      </c>
      <c r="H67" s="9">
        <v>2</v>
      </c>
      <c r="I67" s="9">
        <v>18</v>
      </c>
      <c r="J67" s="10" t="s">
        <v>39</v>
      </c>
      <c r="K67" s="10" t="s">
        <v>47</v>
      </c>
      <c r="L67" s="10" t="s">
        <v>29</v>
      </c>
      <c r="M67" s="10" t="s">
        <v>31</v>
      </c>
      <c r="N67" s="10" t="s">
        <v>30</v>
      </c>
      <c r="O67" s="10" t="s">
        <v>30</v>
      </c>
      <c r="P67" s="10" t="s">
        <v>31</v>
      </c>
      <c r="Q67" s="10" t="s">
        <v>30</v>
      </c>
      <c r="R67" s="10" t="s">
        <v>31</v>
      </c>
      <c r="S67" s="10" t="s">
        <v>48</v>
      </c>
      <c r="T67" s="9">
        <v>-60.212716499999999</v>
      </c>
      <c r="U67" s="9">
        <v>46.141039829999997</v>
      </c>
      <c r="V67" s="10" t="s">
        <v>400</v>
      </c>
      <c r="W67" s="10" t="s">
        <v>47</v>
      </c>
      <c r="X67" s="1">
        <f t="shared" ref="X67:X130" si="2">VALUE(MID(V67, 2, FIND(",", V67) - 2))</f>
        <v>46.141039999999997</v>
      </c>
      <c r="Y67" s="1">
        <f t="shared" ref="Y67:Y130" si="3">VALUE(MID(V67, FIND(",", V67) + 2, LEN(V67) - FIND(",", V67) - 2))</f>
        <v>-60.212716</v>
      </c>
      <c r="Z67" s="25" t="s">
        <v>1679</v>
      </c>
    </row>
    <row r="68" spans="1:26" ht="20" customHeight="1">
      <c r="A68" s="7">
        <v>302</v>
      </c>
      <c r="B68" s="8" t="s">
        <v>401</v>
      </c>
      <c r="C68" s="9">
        <v>75009266</v>
      </c>
      <c r="D68" s="10" t="s">
        <v>402</v>
      </c>
      <c r="E68" s="10" t="s">
        <v>403</v>
      </c>
      <c r="F68" s="10" t="s">
        <v>402</v>
      </c>
      <c r="G68" s="10" t="s">
        <v>404</v>
      </c>
      <c r="H68" s="9">
        <v>2</v>
      </c>
      <c r="I68" s="9">
        <v>15</v>
      </c>
      <c r="J68" s="10" t="s">
        <v>39</v>
      </c>
      <c r="K68" s="10" t="s">
        <v>405</v>
      </c>
      <c r="L68" s="10" t="s">
        <v>29</v>
      </c>
      <c r="M68" s="10" t="s">
        <v>30</v>
      </c>
      <c r="N68" s="10" t="s">
        <v>31</v>
      </c>
      <c r="O68" s="10" t="s">
        <v>30</v>
      </c>
      <c r="P68" s="10" t="s">
        <v>31</v>
      </c>
      <c r="Q68" s="10" t="s">
        <v>30</v>
      </c>
      <c r="R68" s="10" t="s">
        <v>31</v>
      </c>
      <c r="S68" s="10" t="s">
        <v>406</v>
      </c>
      <c r="T68" s="9">
        <v>-60.95938804</v>
      </c>
      <c r="U68" s="9">
        <v>45.51269542</v>
      </c>
      <c r="V68" s="10" t="s">
        <v>407</v>
      </c>
      <c r="W68" s="10" t="s">
        <v>405</v>
      </c>
      <c r="X68" s="1">
        <f t="shared" si="2"/>
        <v>45.512695000000001</v>
      </c>
      <c r="Y68" s="1">
        <f t="shared" si="3"/>
        <v>-60.959387999999997</v>
      </c>
      <c r="Z68" s="25" t="s">
        <v>1680</v>
      </c>
    </row>
    <row r="69" spans="1:26" ht="20" customHeight="1">
      <c r="A69" s="7">
        <v>340</v>
      </c>
      <c r="B69" s="8" t="s">
        <v>408</v>
      </c>
      <c r="C69" s="9">
        <v>25219593</v>
      </c>
      <c r="D69" s="10" t="s">
        <v>409</v>
      </c>
      <c r="E69" s="10" t="s">
        <v>410</v>
      </c>
      <c r="F69" s="10" t="s">
        <v>411</v>
      </c>
      <c r="G69" s="10" t="s">
        <v>412</v>
      </c>
      <c r="H69" s="9">
        <v>1</v>
      </c>
      <c r="I69" s="9">
        <v>10</v>
      </c>
      <c r="J69" s="10" t="s">
        <v>55</v>
      </c>
      <c r="K69" s="10" t="s">
        <v>56</v>
      </c>
      <c r="L69" s="10" t="s">
        <v>29</v>
      </c>
      <c r="M69" s="10" t="s">
        <v>30</v>
      </c>
      <c r="N69" s="10" t="s">
        <v>31</v>
      </c>
      <c r="O69" s="10" t="s">
        <v>30</v>
      </c>
      <c r="P69" s="10" t="s">
        <v>31</v>
      </c>
      <c r="Q69" s="10" t="s">
        <v>30</v>
      </c>
      <c r="R69" s="10" t="s">
        <v>31</v>
      </c>
      <c r="S69" s="10" t="s">
        <v>413</v>
      </c>
      <c r="T69" s="9">
        <v>-64.330033709999995</v>
      </c>
      <c r="U69" s="9">
        <v>45.406593350000001</v>
      </c>
      <c r="V69" s="10" t="s">
        <v>414</v>
      </c>
      <c r="W69" s="10" t="s">
        <v>56</v>
      </c>
      <c r="X69" s="1">
        <f t="shared" si="2"/>
        <v>45.406593000000001</v>
      </c>
      <c r="Y69" s="1">
        <f t="shared" si="3"/>
        <v>-64.330033999999998</v>
      </c>
      <c r="Z69" s="25" t="s">
        <v>1681</v>
      </c>
    </row>
    <row r="70" spans="1:26" ht="20" customHeight="1">
      <c r="A70" s="7">
        <v>128</v>
      </c>
      <c r="B70" s="8" t="s">
        <v>415</v>
      </c>
      <c r="C70" s="9">
        <v>5000351</v>
      </c>
      <c r="D70" s="10" t="s">
        <v>416</v>
      </c>
      <c r="E70" s="10" t="s">
        <v>417</v>
      </c>
      <c r="F70" s="10" t="s">
        <v>418</v>
      </c>
      <c r="G70" s="10" t="s">
        <v>419</v>
      </c>
      <c r="H70" s="9">
        <v>2</v>
      </c>
      <c r="I70" s="9">
        <v>29</v>
      </c>
      <c r="J70" s="10" t="s">
        <v>73</v>
      </c>
      <c r="K70" s="10" t="s">
        <v>151</v>
      </c>
      <c r="L70" s="10" t="s">
        <v>74</v>
      </c>
      <c r="M70" s="10" t="s">
        <v>30</v>
      </c>
      <c r="N70" s="10" t="s">
        <v>31</v>
      </c>
      <c r="O70" s="10" t="s">
        <v>30</v>
      </c>
      <c r="P70" s="10" t="s">
        <v>31</v>
      </c>
      <c r="Q70" s="10" t="s">
        <v>30</v>
      </c>
      <c r="R70" s="10" t="s">
        <v>31</v>
      </c>
      <c r="S70" s="10" t="s">
        <v>420</v>
      </c>
      <c r="T70" s="9">
        <v>-65.503710600000005</v>
      </c>
      <c r="U70" s="9">
        <v>44.740138829999999</v>
      </c>
      <c r="V70" s="10" t="s">
        <v>421</v>
      </c>
      <c r="W70" s="10" t="s">
        <v>151</v>
      </c>
      <c r="X70" s="1">
        <f t="shared" si="2"/>
        <v>44.740138999999999</v>
      </c>
      <c r="Y70" s="1">
        <f t="shared" si="3"/>
        <v>-65.503710999999996</v>
      </c>
      <c r="Z70" s="25" t="s">
        <v>1682</v>
      </c>
    </row>
    <row r="71" spans="1:26" ht="20" customHeight="1">
      <c r="A71" s="7">
        <v>225</v>
      </c>
      <c r="B71" s="8" t="s">
        <v>422</v>
      </c>
      <c r="C71" s="9">
        <v>15160997</v>
      </c>
      <c r="D71" s="10" t="s">
        <v>423</v>
      </c>
      <c r="E71" s="10" t="s">
        <v>424</v>
      </c>
      <c r="F71" s="10" t="s">
        <v>46</v>
      </c>
      <c r="G71" s="10" t="s">
        <v>425</v>
      </c>
      <c r="H71" s="9">
        <v>2</v>
      </c>
      <c r="I71" s="9">
        <v>20</v>
      </c>
      <c r="J71" s="10" t="s">
        <v>39</v>
      </c>
      <c r="K71" s="10" t="s">
        <v>47</v>
      </c>
      <c r="L71" s="10" t="s">
        <v>29</v>
      </c>
      <c r="M71" s="10" t="s">
        <v>31</v>
      </c>
      <c r="N71" s="10" t="s">
        <v>30</v>
      </c>
      <c r="O71" s="10" t="s">
        <v>30</v>
      </c>
      <c r="P71" s="10" t="s">
        <v>31</v>
      </c>
      <c r="Q71" s="10" t="s">
        <v>30</v>
      </c>
      <c r="R71" s="10" t="s">
        <v>31</v>
      </c>
      <c r="S71" s="10" t="s">
        <v>48</v>
      </c>
      <c r="T71" s="9">
        <v>-60.190272839999999</v>
      </c>
      <c r="U71" s="9">
        <v>46.163259359999998</v>
      </c>
      <c r="V71" s="10" t="s">
        <v>426</v>
      </c>
      <c r="W71" s="10" t="s">
        <v>47</v>
      </c>
      <c r="X71" s="1">
        <f t="shared" si="2"/>
        <v>46.163258999999996</v>
      </c>
      <c r="Y71" s="1">
        <f t="shared" si="3"/>
        <v>-60.190272999999998</v>
      </c>
      <c r="Z71" s="25" t="s">
        <v>1683</v>
      </c>
    </row>
    <row r="72" spans="1:26" ht="20" customHeight="1">
      <c r="A72" s="7">
        <v>264</v>
      </c>
      <c r="B72" s="8" t="s">
        <v>427</v>
      </c>
      <c r="C72" s="9">
        <v>15465198</v>
      </c>
      <c r="D72" s="10" t="s">
        <v>428</v>
      </c>
      <c r="E72" s="10" t="s">
        <v>429</v>
      </c>
      <c r="F72" s="10" t="s">
        <v>167</v>
      </c>
      <c r="G72" s="10" t="s">
        <v>430</v>
      </c>
      <c r="H72" s="9">
        <v>2</v>
      </c>
      <c r="I72" s="9">
        <v>30</v>
      </c>
      <c r="J72" s="10" t="s">
        <v>39</v>
      </c>
      <c r="K72" s="10" t="s">
        <v>47</v>
      </c>
      <c r="L72" s="10" t="s">
        <v>29</v>
      </c>
      <c r="M72" s="10" t="s">
        <v>30</v>
      </c>
      <c r="N72" s="10" t="s">
        <v>31</v>
      </c>
      <c r="O72" s="10" t="s">
        <v>30</v>
      </c>
      <c r="P72" s="10" t="s">
        <v>31</v>
      </c>
      <c r="Q72" s="10" t="s">
        <v>30</v>
      </c>
      <c r="R72" s="10" t="s">
        <v>31</v>
      </c>
      <c r="S72" s="10" t="s">
        <v>48</v>
      </c>
      <c r="T72" s="9">
        <v>-60.080881230000003</v>
      </c>
      <c r="U72" s="9">
        <v>46.240830639999999</v>
      </c>
      <c r="V72" s="10" t="s">
        <v>431</v>
      </c>
      <c r="W72" s="10" t="s">
        <v>47</v>
      </c>
      <c r="X72" s="1">
        <f t="shared" si="2"/>
        <v>46.240831</v>
      </c>
      <c r="Y72" s="1">
        <f t="shared" si="3"/>
        <v>-60.080880999999998</v>
      </c>
      <c r="Z72" s="25" t="s">
        <v>1684</v>
      </c>
    </row>
    <row r="73" spans="1:26" ht="20" customHeight="1">
      <c r="A73" s="7">
        <v>285</v>
      </c>
      <c r="B73" s="8" t="s">
        <v>432</v>
      </c>
      <c r="C73" s="9">
        <v>15204985</v>
      </c>
      <c r="D73" s="10" t="s">
        <v>433</v>
      </c>
      <c r="E73" s="11"/>
      <c r="F73" s="10" t="s">
        <v>398</v>
      </c>
      <c r="G73" s="10" t="s">
        <v>434</v>
      </c>
      <c r="H73" s="9">
        <v>2</v>
      </c>
      <c r="I73" s="9">
        <v>20</v>
      </c>
      <c r="J73" s="10" t="s">
        <v>39</v>
      </c>
      <c r="K73" s="10" t="s">
        <v>47</v>
      </c>
      <c r="L73" s="10" t="s">
        <v>29</v>
      </c>
      <c r="M73" s="10" t="s">
        <v>31</v>
      </c>
      <c r="N73" s="10" t="s">
        <v>30</v>
      </c>
      <c r="O73" s="10" t="s">
        <v>31</v>
      </c>
      <c r="P73" s="10" t="s">
        <v>30</v>
      </c>
      <c r="Q73" s="10" t="s">
        <v>30</v>
      </c>
      <c r="R73" s="10" t="s">
        <v>31</v>
      </c>
      <c r="S73" s="10" t="s">
        <v>48</v>
      </c>
      <c r="T73" s="9">
        <v>-60.212400690000003</v>
      </c>
      <c r="U73" s="9">
        <v>46.140169489999998</v>
      </c>
      <c r="V73" s="10" t="s">
        <v>435</v>
      </c>
      <c r="W73" s="10" t="s">
        <v>47</v>
      </c>
      <c r="X73" s="1">
        <f t="shared" si="2"/>
        <v>46.140169</v>
      </c>
      <c r="Y73" s="1">
        <f t="shared" si="3"/>
        <v>-60.212401</v>
      </c>
      <c r="Z73" s="25" t="s">
        <v>1685</v>
      </c>
    </row>
    <row r="74" spans="1:26" ht="20" customHeight="1">
      <c r="A74" s="7">
        <v>166</v>
      </c>
      <c r="B74" s="12">
        <v>410201</v>
      </c>
      <c r="C74" s="9">
        <v>25209727</v>
      </c>
      <c r="D74" s="10" t="s">
        <v>436</v>
      </c>
      <c r="E74" s="10" t="s">
        <v>437</v>
      </c>
      <c r="F74" s="10" t="s">
        <v>438</v>
      </c>
      <c r="G74" s="10" t="s">
        <v>439</v>
      </c>
      <c r="H74" s="9">
        <v>2</v>
      </c>
      <c r="I74" s="9">
        <v>15</v>
      </c>
      <c r="J74" s="10" t="s">
        <v>55</v>
      </c>
      <c r="K74" s="10" t="s">
        <v>56</v>
      </c>
      <c r="L74" s="10" t="s">
        <v>29</v>
      </c>
      <c r="M74" s="10" t="s">
        <v>31</v>
      </c>
      <c r="N74" s="10" t="s">
        <v>30</v>
      </c>
      <c r="O74" s="10" t="s">
        <v>30</v>
      </c>
      <c r="P74" s="10" t="s">
        <v>31</v>
      </c>
      <c r="Q74" s="10" t="s">
        <v>30</v>
      </c>
      <c r="R74" s="10" t="s">
        <v>31</v>
      </c>
      <c r="S74" s="10" t="s">
        <v>440</v>
      </c>
      <c r="T74" s="9">
        <v>-63.871084310000001</v>
      </c>
      <c r="U74" s="9">
        <v>45.731965940000002</v>
      </c>
      <c r="V74" s="10" t="s">
        <v>441</v>
      </c>
      <c r="W74" s="10" t="s">
        <v>56</v>
      </c>
      <c r="X74" s="1">
        <f t="shared" si="2"/>
        <v>45.731966</v>
      </c>
      <c r="Y74" s="1">
        <f t="shared" si="3"/>
        <v>-63.871084000000003</v>
      </c>
      <c r="Z74" s="25" t="s">
        <v>1686</v>
      </c>
    </row>
    <row r="75" spans="1:26" ht="20" customHeight="1">
      <c r="A75" s="7">
        <v>130</v>
      </c>
      <c r="B75" s="8" t="s">
        <v>442</v>
      </c>
      <c r="C75" s="9">
        <v>5114301</v>
      </c>
      <c r="D75" s="10" t="s">
        <v>443</v>
      </c>
      <c r="E75" s="10" t="s">
        <v>444</v>
      </c>
      <c r="F75" s="10" t="s">
        <v>445</v>
      </c>
      <c r="G75" s="10" t="s">
        <v>446</v>
      </c>
      <c r="H75" s="9">
        <v>1</v>
      </c>
      <c r="I75" s="9">
        <v>15</v>
      </c>
      <c r="J75" s="10" t="s">
        <v>73</v>
      </c>
      <c r="K75" s="10" t="s">
        <v>151</v>
      </c>
      <c r="L75" s="10" t="s">
        <v>29</v>
      </c>
      <c r="M75" s="10" t="s">
        <v>30</v>
      </c>
      <c r="N75" s="10" t="s">
        <v>31</v>
      </c>
      <c r="O75" s="10" t="s">
        <v>30</v>
      </c>
      <c r="P75" s="10" t="s">
        <v>31</v>
      </c>
      <c r="Q75" s="10" t="s">
        <v>30</v>
      </c>
      <c r="R75" s="10" t="s">
        <v>31</v>
      </c>
      <c r="S75" s="10" t="s">
        <v>152</v>
      </c>
      <c r="T75" s="9">
        <v>-65.284206159999997</v>
      </c>
      <c r="U75" s="9">
        <v>44.839769160000003</v>
      </c>
      <c r="V75" s="10" t="s">
        <v>447</v>
      </c>
      <c r="W75" s="10" t="s">
        <v>151</v>
      </c>
      <c r="X75" s="1">
        <f t="shared" si="2"/>
        <v>44.839768999999997</v>
      </c>
      <c r="Y75" s="1">
        <f t="shared" si="3"/>
        <v>-65.284205999999998</v>
      </c>
      <c r="Z75" s="25" t="s">
        <v>1687</v>
      </c>
    </row>
    <row r="76" spans="1:26" ht="20" customHeight="1">
      <c r="A76" s="7">
        <v>251</v>
      </c>
      <c r="B76" s="8" t="s">
        <v>43</v>
      </c>
      <c r="C76" s="9">
        <v>15057417</v>
      </c>
      <c r="D76" s="10" t="s">
        <v>448</v>
      </c>
      <c r="E76" s="10" t="s">
        <v>449</v>
      </c>
      <c r="F76" s="10" t="s">
        <v>46</v>
      </c>
      <c r="G76" s="11"/>
      <c r="H76" s="9">
        <v>1</v>
      </c>
      <c r="I76" s="9">
        <v>2</v>
      </c>
      <c r="J76" s="10" t="s">
        <v>39</v>
      </c>
      <c r="K76" s="10" t="s">
        <v>47</v>
      </c>
      <c r="L76" s="10" t="s">
        <v>29</v>
      </c>
      <c r="M76" s="10" t="s">
        <v>30</v>
      </c>
      <c r="N76" s="10" t="s">
        <v>31</v>
      </c>
      <c r="O76" s="10" t="s">
        <v>30</v>
      </c>
      <c r="P76" s="10" t="s">
        <v>31</v>
      </c>
      <c r="Q76" s="10" t="s">
        <v>30</v>
      </c>
      <c r="R76" s="10" t="s">
        <v>31</v>
      </c>
      <c r="S76" s="10" t="s">
        <v>48</v>
      </c>
      <c r="T76" s="9">
        <v>-60.19419096</v>
      </c>
      <c r="U76" s="9">
        <v>46.14383591</v>
      </c>
      <c r="V76" s="10" t="s">
        <v>450</v>
      </c>
      <c r="W76" s="10" t="s">
        <v>47</v>
      </c>
      <c r="X76" s="1">
        <f t="shared" si="2"/>
        <v>46.143836</v>
      </c>
      <c r="Y76" s="1">
        <f t="shared" si="3"/>
        <v>-60.194191000000004</v>
      </c>
      <c r="Z76" s="25" t="s">
        <v>1688</v>
      </c>
    </row>
    <row r="77" spans="1:26" ht="20" customHeight="1">
      <c r="A77" s="7">
        <v>2</v>
      </c>
      <c r="B77" s="12">
        <v>220301</v>
      </c>
      <c r="C77" s="9">
        <v>1301530</v>
      </c>
      <c r="D77" s="10" t="s">
        <v>451</v>
      </c>
      <c r="E77" s="10" t="s">
        <v>452</v>
      </c>
      <c r="F77" s="10" t="s">
        <v>453</v>
      </c>
      <c r="G77" s="10" t="s">
        <v>454</v>
      </c>
      <c r="H77" s="9">
        <v>3</v>
      </c>
      <c r="I77" s="9">
        <v>50</v>
      </c>
      <c r="J77" s="10" t="s">
        <v>27</v>
      </c>
      <c r="K77" s="10" t="s">
        <v>453</v>
      </c>
      <c r="L77" s="10" t="s">
        <v>74</v>
      </c>
      <c r="M77" s="10" t="s">
        <v>31</v>
      </c>
      <c r="N77" s="10" t="s">
        <v>30</v>
      </c>
      <c r="O77" s="10" t="s">
        <v>30</v>
      </c>
      <c r="P77" s="10" t="s">
        <v>31</v>
      </c>
      <c r="Q77" s="10" t="s">
        <v>30</v>
      </c>
      <c r="R77" s="10" t="s">
        <v>31</v>
      </c>
      <c r="S77" s="10" t="s">
        <v>455</v>
      </c>
      <c r="T77" s="9">
        <v>-61.995422249999997</v>
      </c>
      <c r="U77" s="9">
        <v>45.62420393</v>
      </c>
      <c r="V77" s="10" t="s">
        <v>456</v>
      </c>
      <c r="W77" s="10" t="s">
        <v>453</v>
      </c>
      <c r="X77" s="1">
        <f t="shared" si="2"/>
        <v>45.624203999999999</v>
      </c>
      <c r="Y77" s="1">
        <f t="shared" si="3"/>
        <v>-61.995421999999998</v>
      </c>
      <c r="Z77" s="25" t="s">
        <v>1689</v>
      </c>
    </row>
    <row r="78" spans="1:26" ht="20" customHeight="1">
      <c r="A78" s="7">
        <v>112</v>
      </c>
      <c r="B78" s="8" t="s">
        <v>457</v>
      </c>
      <c r="C78" s="9">
        <v>908517</v>
      </c>
      <c r="D78" s="10" t="s">
        <v>458</v>
      </c>
      <c r="E78" s="10" t="s">
        <v>459</v>
      </c>
      <c r="F78" s="10" t="s">
        <v>350</v>
      </c>
      <c r="G78" s="10" t="s">
        <v>460</v>
      </c>
      <c r="H78" s="9">
        <v>1</v>
      </c>
      <c r="I78" s="9">
        <v>10</v>
      </c>
      <c r="J78" s="10" t="s">
        <v>27</v>
      </c>
      <c r="K78" s="10" t="s">
        <v>28</v>
      </c>
      <c r="L78" s="10" t="s">
        <v>29</v>
      </c>
      <c r="M78" s="10" t="s">
        <v>30</v>
      </c>
      <c r="N78" s="10" t="s">
        <v>31</v>
      </c>
      <c r="O78" s="10" t="s">
        <v>30</v>
      </c>
      <c r="P78" s="10" t="s">
        <v>31</v>
      </c>
      <c r="Q78" s="10" t="s">
        <v>30</v>
      </c>
      <c r="R78" s="10" t="s">
        <v>31</v>
      </c>
      <c r="S78" s="10" t="s">
        <v>352</v>
      </c>
      <c r="T78" s="9">
        <v>-62.718920570000002</v>
      </c>
      <c r="U78" s="9">
        <v>45.566614119999997</v>
      </c>
      <c r="V78" s="10" t="s">
        <v>461</v>
      </c>
      <c r="W78" s="10" t="s">
        <v>28</v>
      </c>
      <c r="X78" s="1">
        <f t="shared" si="2"/>
        <v>45.566614000000001</v>
      </c>
      <c r="Y78" s="1">
        <f t="shared" si="3"/>
        <v>-62.718921000000002</v>
      </c>
      <c r="Z78" s="25" t="s">
        <v>1690</v>
      </c>
    </row>
    <row r="79" spans="1:26" ht="20" customHeight="1">
      <c r="A79" s="7">
        <v>168</v>
      </c>
      <c r="B79" s="12">
        <v>420501</v>
      </c>
      <c r="C79" s="9">
        <v>40175861</v>
      </c>
      <c r="D79" s="10" t="s">
        <v>462</v>
      </c>
      <c r="E79" s="10" t="s">
        <v>463</v>
      </c>
      <c r="F79" s="10" t="s">
        <v>311</v>
      </c>
      <c r="G79" s="10" t="s">
        <v>464</v>
      </c>
      <c r="H79" s="9">
        <v>13</v>
      </c>
      <c r="I79" s="9">
        <v>137</v>
      </c>
      <c r="J79" s="10" t="s">
        <v>95</v>
      </c>
      <c r="K79" s="10" t="s">
        <v>93</v>
      </c>
      <c r="L79" s="10" t="s">
        <v>96</v>
      </c>
      <c r="M79" s="10" t="s">
        <v>30</v>
      </c>
      <c r="N79" s="10" t="s">
        <v>31</v>
      </c>
      <c r="O79" s="10" t="s">
        <v>30</v>
      </c>
      <c r="P79" s="10" t="s">
        <v>31</v>
      </c>
      <c r="Q79" s="10" t="s">
        <v>30</v>
      </c>
      <c r="R79" s="10" t="s">
        <v>31</v>
      </c>
      <c r="S79" s="10" t="s">
        <v>97</v>
      </c>
      <c r="T79" s="9">
        <v>-63.565202919999997</v>
      </c>
      <c r="U79" s="9">
        <v>44.672759139999997</v>
      </c>
      <c r="V79" s="10" t="s">
        <v>465</v>
      </c>
      <c r="W79" s="10" t="s">
        <v>93</v>
      </c>
      <c r="X79" s="1">
        <f t="shared" si="2"/>
        <v>44.672758999999999</v>
      </c>
      <c r="Y79" s="1">
        <f t="shared" si="3"/>
        <v>-63.565202999999997</v>
      </c>
      <c r="Z79" s="25" t="s">
        <v>1691</v>
      </c>
    </row>
    <row r="80" spans="1:26" ht="20" customHeight="1">
      <c r="A80" s="7">
        <v>279</v>
      </c>
      <c r="B80" s="8" t="s">
        <v>466</v>
      </c>
      <c r="C80" s="9">
        <v>15231509</v>
      </c>
      <c r="D80" s="10" t="s">
        <v>467</v>
      </c>
      <c r="E80" s="11"/>
      <c r="F80" s="10" t="s">
        <v>468</v>
      </c>
      <c r="G80" s="10" t="s">
        <v>469</v>
      </c>
      <c r="H80" s="9">
        <v>1</v>
      </c>
      <c r="I80" s="9">
        <v>10</v>
      </c>
      <c r="J80" s="10" t="s">
        <v>39</v>
      </c>
      <c r="K80" s="10" t="s">
        <v>47</v>
      </c>
      <c r="L80" s="10" t="s">
        <v>29</v>
      </c>
      <c r="M80" s="10" t="s">
        <v>31</v>
      </c>
      <c r="N80" s="10" t="s">
        <v>30</v>
      </c>
      <c r="O80" s="10" t="s">
        <v>30</v>
      </c>
      <c r="P80" s="10" t="s">
        <v>31</v>
      </c>
      <c r="Q80" s="10" t="s">
        <v>30</v>
      </c>
      <c r="R80" s="10" t="s">
        <v>31</v>
      </c>
      <c r="S80" s="10" t="s">
        <v>48</v>
      </c>
      <c r="T80" s="9">
        <v>-60.020280460000002</v>
      </c>
      <c r="U80" s="9">
        <v>46.179086959999999</v>
      </c>
      <c r="V80" s="10" t="s">
        <v>470</v>
      </c>
      <c r="W80" s="10" t="s">
        <v>47</v>
      </c>
      <c r="X80" s="1">
        <f t="shared" si="2"/>
        <v>46.179087000000003</v>
      </c>
      <c r="Y80" s="1">
        <f t="shared" si="3"/>
        <v>-60.02028</v>
      </c>
      <c r="Z80" s="25" t="s">
        <v>1692</v>
      </c>
    </row>
    <row r="81" spans="1:26" ht="20" customHeight="1">
      <c r="A81" s="7">
        <v>24</v>
      </c>
      <c r="B81" s="12">
        <v>300601</v>
      </c>
      <c r="C81" s="9">
        <v>908517</v>
      </c>
      <c r="D81" s="10" t="s">
        <v>471</v>
      </c>
      <c r="E81" s="10" t="s">
        <v>472</v>
      </c>
      <c r="F81" s="10" t="s">
        <v>350</v>
      </c>
      <c r="G81" s="10" t="s">
        <v>460</v>
      </c>
      <c r="H81" s="9">
        <v>2</v>
      </c>
      <c r="I81" s="9">
        <v>10</v>
      </c>
      <c r="J81" s="10" t="s">
        <v>27</v>
      </c>
      <c r="K81" s="10" t="s">
        <v>28</v>
      </c>
      <c r="L81" s="10" t="s">
        <v>29</v>
      </c>
      <c r="M81" s="10" t="s">
        <v>30</v>
      </c>
      <c r="N81" s="10" t="s">
        <v>31</v>
      </c>
      <c r="O81" s="10" t="s">
        <v>30</v>
      </c>
      <c r="P81" s="10" t="s">
        <v>31</v>
      </c>
      <c r="Q81" s="10" t="s">
        <v>30</v>
      </c>
      <c r="R81" s="10" t="s">
        <v>31</v>
      </c>
      <c r="S81" s="10" t="s">
        <v>352</v>
      </c>
      <c r="T81" s="9">
        <v>-62.719084469999999</v>
      </c>
      <c r="U81" s="9">
        <v>45.567148699999997</v>
      </c>
      <c r="V81" s="10" t="s">
        <v>473</v>
      </c>
      <c r="W81" s="10" t="s">
        <v>28</v>
      </c>
      <c r="X81" s="1">
        <f t="shared" si="2"/>
        <v>45.567149000000001</v>
      </c>
      <c r="Y81" s="1">
        <f t="shared" si="3"/>
        <v>-62.719084000000002</v>
      </c>
      <c r="Z81" s="25" t="s">
        <v>1693</v>
      </c>
    </row>
    <row r="82" spans="1:26" ht="20" customHeight="1">
      <c r="A82" s="7">
        <v>206</v>
      </c>
      <c r="B82" s="12">
        <v>490201</v>
      </c>
      <c r="C82" s="9">
        <v>45150109</v>
      </c>
      <c r="D82" s="10" t="s">
        <v>474</v>
      </c>
      <c r="E82" s="10" t="s">
        <v>475</v>
      </c>
      <c r="F82" s="10" t="s">
        <v>476</v>
      </c>
      <c r="G82" s="10" t="s">
        <v>477</v>
      </c>
      <c r="H82" s="9">
        <v>2</v>
      </c>
      <c r="I82" s="9">
        <v>15</v>
      </c>
      <c r="J82" s="10" t="s">
        <v>95</v>
      </c>
      <c r="K82" s="10" t="s">
        <v>113</v>
      </c>
      <c r="L82" s="10" t="s">
        <v>74</v>
      </c>
      <c r="M82" s="10" t="s">
        <v>30</v>
      </c>
      <c r="N82" s="10" t="s">
        <v>31</v>
      </c>
      <c r="O82" s="10" t="s">
        <v>30</v>
      </c>
      <c r="P82" s="10" t="s">
        <v>31</v>
      </c>
      <c r="Q82" s="10" t="s">
        <v>30</v>
      </c>
      <c r="R82" s="10" t="s">
        <v>31</v>
      </c>
      <c r="S82" s="10" t="s">
        <v>193</v>
      </c>
      <c r="T82" s="9">
        <v>-63.535931660000003</v>
      </c>
      <c r="U82" s="9">
        <v>44.938039590000002</v>
      </c>
      <c r="V82" s="10" t="s">
        <v>478</v>
      </c>
      <c r="W82" s="10" t="s">
        <v>113</v>
      </c>
      <c r="X82" s="1">
        <f t="shared" si="2"/>
        <v>44.938040000000001</v>
      </c>
      <c r="Y82" s="1">
        <f t="shared" si="3"/>
        <v>-63.535932000000003</v>
      </c>
      <c r="Z82" s="25" t="s">
        <v>1694</v>
      </c>
    </row>
    <row r="83" spans="1:26" ht="20" customHeight="1">
      <c r="A83" s="7">
        <v>208</v>
      </c>
      <c r="B83" s="12">
        <v>491301</v>
      </c>
      <c r="C83" s="9">
        <v>45109865</v>
      </c>
      <c r="D83" s="10" t="s">
        <v>479</v>
      </c>
      <c r="E83" s="10" t="s">
        <v>480</v>
      </c>
      <c r="F83" s="10" t="s">
        <v>481</v>
      </c>
      <c r="G83" s="10" t="s">
        <v>482</v>
      </c>
      <c r="H83" s="9">
        <v>1</v>
      </c>
      <c r="I83" s="9">
        <v>10</v>
      </c>
      <c r="J83" s="10" t="s">
        <v>55</v>
      </c>
      <c r="K83" s="10" t="s">
        <v>113</v>
      </c>
      <c r="L83" s="10" t="s">
        <v>29</v>
      </c>
      <c r="M83" s="10" t="s">
        <v>31</v>
      </c>
      <c r="N83" s="10" t="s">
        <v>30</v>
      </c>
      <c r="O83" s="10" t="s">
        <v>31</v>
      </c>
      <c r="P83" s="10" t="s">
        <v>30</v>
      </c>
      <c r="Q83" s="10" t="s">
        <v>31</v>
      </c>
      <c r="R83" s="10" t="s">
        <v>30</v>
      </c>
      <c r="S83" s="10" t="s">
        <v>193</v>
      </c>
      <c r="T83" s="9">
        <v>-63.747152579999998</v>
      </c>
      <c r="U83" s="9">
        <v>45.294446090000001</v>
      </c>
      <c r="V83" s="10" t="s">
        <v>483</v>
      </c>
      <c r="W83" s="10" t="s">
        <v>113</v>
      </c>
      <c r="X83" s="1">
        <f t="shared" si="2"/>
        <v>45.294446000000001</v>
      </c>
      <c r="Y83" s="1">
        <f t="shared" si="3"/>
        <v>-63.747152999999997</v>
      </c>
      <c r="Z83" s="25" t="s">
        <v>1695</v>
      </c>
    </row>
    <row r="84" spans="1:26" ht="20" customHeight="1">
      <c r="A84" s="7">
        <v>59</v>
      </c>
      <c r="B84" s="12">
        <v>510401</v>
      </c>
      <c r="C84" s="9">
        <v>55339758</v>
      </c>
      <c r="D84" s="10" t="s">
        <v>484</v>
      </c>
      <c r="E84" s="10" t="s">
        <v>485</v>
      </c>
      <c r="F84" s="10" t="s">
        <v>486</v>
      </c>
      <c r="G84" s="10" t="s">
        <v>487</v>
      </c>
      <c r="H84" s="9">
        <v>2</v>
      </c>
      <c r="I84" s="9">
        <v>20</v>
      </c>
      <c r="J84" s="10" t="s">
        <v>73</v>
      </c>
      <c r="K84" s="10" t="s">
        <v>212</v>
      </c>
      <c r="L84" s="10" t="s">
        <v>74</v>
      </c>
      <c r="M84" s="10" t="s">
        <v>30</v>
      </c>
      <c r="N84" s="10" t="s">
        <v>31</v>
      </c>
      <c r="O84" s="10" t="s">
        <v>30</v>
      </c>
      <c r="P84" s="10" t="s">
        <v>31</v>
      </c>
      <c r="Q84" s="10" t="s">
        <v>30</v>
      </c>
      <c r="R84" s="10" t="s">
        <v>31</v>
      </c>
      <c r="S84" s="10" t="s">
        <v>488</v>
      </c>
      <c r="T84" s="9">
        <v>-64.490788539999997</v>
      </c>
      <c r="U84" s="9">
        <v>45.083933459999997</v>
      </c>
      <c r="V84" s="10" t="s">
        <v>489</v>
      </c>
      <c r="W84" s="10" t="s">
        <v>212</v>
      </c>
      <c r="X84" s="1">
        <f t="shared" si="2"/>
        <v>45.083933000000002</v>
      </c>
      <c r="Y84" s="1">
        <f t="shared" si="3"/>
        <v>-64.490789000000007</v>
      </c>
      <c r="Z84" s="25" t="s">
        <v>1696</v>
      </c>
    </row>
    <row r="85" spans="1:26" ht="20" customHeight="1">
      <c r="A85" s="7">
        <v>54</v>
      </c>
      <c r="B85" s="12">
        <v>510301</v>
      </c>
      <c r="C85" s="9">
        <v>55266423</v>
      </c>
      <c r="D85" s="10" t="s">
        <v>490</v>
      </c>
      <c r="E85" s="10" t="s">
        <v>485</v>
      </c>
      <c r="F85" s="10" t="s">
        <v>486</v>
      </c>
      <c r="G85" s="10" t="s">
        <v>487</v>
      </c>
      <c r="H85" s="9">
        <v>1</v>
      </c>
      <c r="I85" s="9">
        <v>4</v>
      </c>
      <c r="J85" s="10" t="s">
        <v>73</v>
      </c>
      <c r="K85" s="10" t="s">
        <v>212</v>
      </c>
      <c r="L85" s="10" t="s">
        <v>29</v>
      </c>
      <c r="M85" s="10" t="s">
        <v>30</v>
      </c>
      <c r="N85" s="10" t="s">
        <v>31</v>
      </c>
      <c r="O85" s="10" t="s">
        <v>30</v>
      </c>
      <c r="P85" s="10" t="s">
        <v>31</v>
      </c>
      <c r="Q85" s="10" t="s">
        <v>30</v>
      </c>
      <c r="R85" s="10" t="s">
        <v>31</v>
      </c>
      <c r="S85" s="10" t="s">
        <v>488</v>
      </c>
      <c r="T85" s="9">
        <v>-64.491122579999995</v>
      </c>
      <c r="U85" s="9">
        <v>45.083272649999998</v>
      </c>
      <c r="V85" s="10" t="s">
        <v>491</v>
      </c>
      <c r="W85" s="10" t="s">
        <v>212</v>
      </c>
      <c r="X85" s="1">
        <f t="shared" si="2"/>
        <v>45.083272999999998</v>
      </c>
      <c r="Y85" s="1">
        <f t="shared" si="3"/>
        <v>-64.491123000000002</v>
      </c>
      <c r="Z85" s="25" t="s">
        <v>1697</v>
      </c>
    </row>
    <row r="86" spans="1:26" ht="20" customHeight="1">
      <c r="A86" s="7">
        <v>100</v>
      </c>
      <c r="B86" s="12">
        <v>710101</v>
      </c>
      <c r="C86" s="9">
        <v>60057726</v>
      </c>
      <c r="D86" s="10" t="s">
        <v>492</v>
      </c>
      <c r="E86" s="10" t="s">
        <v>493</v>
      </c>
      <c r="F86" s="10" t="s">
        <v>88</v>
      </c>
      <c r="G86" s="10" t="s">
        <v>101</v>
      </c>
      <c r="H86" s="9">
        <v>2</v>
      </c>
      <c r="I86" s="9">
        <v>15</v>
      </c>
      <c r="J86" s="10" t="s">
        <v>73</v>
      </c>
      <c r="K86" s="10" t="s">
        <v>88</v>
      </c>
      <c r="L86" s="10" t="s">
        <v>29</v>
      </c>
      <c r="M86" s="10" t="s">
        <v>30</v>
      </c>
      <c r="N86" s="10" t="s">
        <v>31</v>
      </c>
      <c r="O86" s="10" t="s">
        <v>30</v>
      </c>
      <c r="P86" s="10" t="s">
        <v>31</v>
      </c>
      <c r="Q86" s="10" t="s">
        <v>30</v>
      </c>
      <c r="R86" s="10" t="s">
        <v>31</v>
      </c>
      <c r="S86" s="10" t="s">
        <v>102</v>
      </c>
      <c r="T86" s="9">
        <v>-64.311999360000002</v>
      </c>
      <c r="U86" s="9">
        <v>44.380953009999999</v>
      </c>
      <c r="V86" s="10" t="s">
        <v>494</v>
      </c>
      <c r="W86" s="10" t="s">
        <v>88</v>
      </c>
      <c r="X86" s="1">
        <f t="shared" si="2"/>
        <v>44.380952999999998</v>
      </c>
      <c r="Y86" s="1">
        <f t="shared" si="3"/>
        <v>-64.311999</v>
      </c>
      <c r="Z86" s="25" t="s">
        <v>1698</v>
      </c>
    </row>
    <row r="87" spans="1:26" ht="20" customHeight="1">
      <c r="A87" s="7">
        <v>339</v>
      </c>
      <c r="B87" s="8" t="s">
        <v>495</v>
      </c>
      <c r="C87" s="9">
        <v>25219593</v>
      </c>
      <c r="D87" s="10" t="s">
        <v>496</v>
      </c>
      <c r="E87" s="10" t="s">
        <v>497</v>
      </c>
      <c r="F87" s="10" t="s">
        <v>411</v>
      </c>
      <c r="G87" s="10" t="s">
        <v>412</v>
      </c>
      <c r="H87" s="9">
        <v>1</v>
      </c>
      <c r="I87" s="9">
        <v>10</v>
      </c>
      <c r="J87" s="10" t="s">
        <v>55</v>
      </c>
      <c r="K87" s="10" t="s">
        <v>56</v>
      </c>
      <c r="L87" s="10" t="s">
        <v>29</v>
      </c>
      <c r="M87" s="10" t="s">
        <v>30</v>
      </c>
      <c r="N87" s="10" t="s">
        <v>31</v>
      </c>
      <c r="O87" s="10" t="s">
        <v>30</v>
      </c>
      <c r="P87" s="10" t="s">
        <v>31</v>
      </c>
      <c r="Q87" s="10" t="s">
        <v>30</v>
      </c>
      <c r="R87" s="10" t="s">
        <v>31</v>
      </c>
      <c r="S87" s="10" t="s">
        <v>413</v>
      </c>
      <c r="T87" s="9">
        <v>-64.329151409999994</v>
      </c>
      <c r="U87" s="9">
        <v>45.406698310000003</v>
      </c>
      <c r="V87" s="10" t="s">
        <v>498</v>
      </c>
      <c r="W87" s="10" t="s">
        <v>56</v>
      </c>
      <c r="X87" s="1">
        <f t="shared" si="2"/>
        <v>45.406697999999999</v>
      </c>
      <c r="Y87" s="1">
        <f t="shared" si="3"/>
        <v>-64.329150999999996</v>
      </c>
      <c r="Z87" s="25" t="s">
        <v>1699</v>
      </c>
    </row>
    <row r="88" spans="1:26" ht="20" customHeight="1">
      <c r="A88" s="7">
        <v>149</v>
      </c>
      <c r="B88" s="12">
        <v>371101</v>
      </c>
      <c r="C88" s="9">
        <v>25341363</v>
      </c>
      <c r="D88" s="10" t="s">
        <v>499</v>
      </c>
      <c r="E88" s="10" t="s">
        <v>500</v>
      </c>
      <c r="F88" s="10" t="s">
        <v>271</v>
      </c>
      <c r="G88" s="10" t="s">
        <v>501</v>
      </c>
      <c r="H88" s="9">
        <v>2</v>
      </c>
      <c r="I88" s="9">
        <v>15</v>
      </c>
      <c r="J88" s="10" t="s">
        <v>55</v>
      </c>
      <c r="K88" s="10" t="s">
        <v>56</v>
      </c>
      <c r="L88" s="10" t="s">
        <v>74</v>
      </c>
      <c r="M88" s="10" t="s">
        <v>30</v>
      </c>
      <c r="N88" s="10" t="s">
        <v>31</v>
      </c>
      <c r="O88" s="10" t="s">
        <v>31</v>
      </c>
      <c r="P88" s="10" t="s">
        <v>30</v>
      </c>
      <c r="Q88" s="10" t="s">
        <v>31</v>
      </c>
      <c r="R88" s="10" t="s">
        <v>30</v>
      </c>
      <c r="S88" s="10" t="s">
        <v>57</v>
      </c>
      <c r="T88" s="9">
        <v>-64.199856519999997</v>
      </c>
      <c r="U88" s="9">
        <v>45.803170659999999</v>
      </c>
      <c r="V88" s="10" t="s">
        <v>502</v>
      </c>
      <c r="W88" s="10" t="s">
        <v>56</v>
      </c>
      <c r="X88" s="1">
        <f t="shared" si="2"/>
        <v>45.803170999999999</v>
      </c>
      <c r="Y88" s="1">
        <f t="shared" si="3"/>
        <v>-64.199856999999994</v>
      </c>
      <c r="Z88" s="25" t="s">
        <v>1700</v>
      </c>
    </row>
    <row r="89" spans="1:26" ht="20" customHeight="1">
      <c r="A89" s="7">
        <v>232</v>
      </c>
      <c r="B89" s="8" t="s">
        <v>503</v>
      </c>
      <c r="C89" s="9">
        <v>15123243</v>
      </c>
      <c r="D89" s="10" t="s">
        <v>504</v>
      </c>
      <c r="E89" s="10" t="s">
        <v>505</v>
      </c>
      <c r="F89" s="10" t="s">
        <v>46</v>
      </c>
      <c r="G89" s="10" t="s">
        <v>506</v>
      </c>
      <c r="H89" s="9">
        <v>2</v>
      </c>
      <c r="I89" s="9">
        <v>30</v>
      </c>
      <c r="J89" s="10" t="s">
        <v>39</v>
      </c>
      <c r="K89" s="10" t="s">
        <v>47</v>
      </c>
      <c r="L89" s="10" t="s">
        <v>29</v>
      </c>
      <c r="M89" s="10" t="s">
        <v>30</v>
      </c>
      <c r="N89" s="10" t="s">
        <v>31</v>
      </c>
      <c r="O89" s="10" t="s">
        <v>30</v>
      </c>
      <c r="P89" s="10" t="s">
        <v>31</v>
      </c>
      <c r="Q89" s="10" t="s">
        <v>30</v>
      </c>
      <c r="R89" s="10" t="s">
        <v>31</v>
      </c>
      <c r="S89" s="10" t="s">
        <v>48</v>
      </c>
      <c r="T89" s="9">
        <v>-60.162242990000003</v>
      </c>
      <c r="U89" s="9">
        <v>46.138240830000001</v>
      </c>
      <c r="V89" s="10" t="s">
        <v>507</v>
      </c>
      <c r="W89" s="10" t="s">
        <v>47</v>
      </c>
      <c r="X89" s="1">
        <f t="shared" si="2"/>
        <v>46.138241000000001</v>
      </c>
      <c r="Y89" s="1">
        <f t="shared" si="3"/>
        <v>-60.162242999999997</v>
      </c>
      <c r="Z89" s="25" t="s">
        <v>1701</v>
      </c>
    </row>
    <row r="90" spans="1:26" ht="20" customHeight="1">
      <c r="A90" s="7">
        <v>169</v>
      </c>
      <c r="B90" s="12">
        <v>420601</v>
      </c>
      <c r="C90" s="9">
        <v>67512</v>
      </c>
      <c r="D90" s="10" t="s">
        <v>508</v>
      </c>
      <c r="E90" s="10" t="s">
        <v>509</v>
      </c>
      <c r="F90" s="10" t="s">
        <v>311</v>
      </c>
      <c r="G90" s="10" t="s">
        <v>510</v>
      </c>
      <c r="H90" s="9">
        <v>2</v>
      </c>
      <c r="I90" s="9">
        <v>30</v>
      </c>
      <c r="J90" s="10" t="s">
        <v>95</v>
      </c>
      <c r="K90" s="10" t="s">
        <v>93</v>
      </c>
      <c r="L90" s="10" t="s">
        <v>29</v>
      </c>
      <c r="M90" s="10" t="s">
        <v>30</v>
      </c>
      <c r="N90" s="10" t="s">
        <v>31</v>
      </c>
      <c r="O90" s="10" t="s">
        <v>30</v>
      </c>
      <c r="P90" s="10" t="s">
        <v>31</v>
      </c>
      <c r="Q90" s="10" t="s">
        <v>30</v>
      </c>
      <c r="R90" s="10" t="s">
        <v>31</v>
      </c>
      <c r="S90" s="10" t="s">
        <v>97</v>
      </c>
      <c r="T90" s="9">
        <v>-63.585144399999997</v>
      </c>
      <c r="U90" s="9">
        <v>44.670485620000001</v>
      </c>
      <c r="V90" s="10" t="s">
        <v>511</v>
      </c>
      <c r="W90" s="10" t="s">
        <v>93</v>
      </c>
      <c r="X90" s="1">
        <f t="shared" si="2"/>
        <v>44.670485999999997</v>
      </c>
      <c r="Y90" s="1">
        <f t="shared" si="3"/>
        <v>-63.585144</v>
      </c>
      <c r="Z90" s="25" t="s">
        <v>1702</v>
      </c>
    </row>
    <row r="91" spans="1:26" ht="20" customHeight="1">
      <c r="A91" s="7">
        <v>49</v>
      </c>
      <c r="B91" s="12">
        <v>480801</v>
      </c>
      <c r="C91" s="9">
        <v>45201522</v>
      </c>
      <c r="D91" s="10" t="s">
        <v>512</v>
      </c>
      <c r="E91" s="10" t="s">
        <v>513</v>
      </c>
      <c r="F91" s="10" t="s">
        <v>514</v>
      </c>
      <c r="G91" s="10" t="s">
        <v>112</v>
      </c>
      <c r="H91" s="9">
        <v>2</v>
      </c>
      <c r="I91" s="9">
        <v>15</v>
      </c>
      <c r="J91" s="10" t="s">
        <v>73</v>
      </c>
      <c r="K91" s="10" t="s">
        <v>113</v>
      </c>
      <c r="L91" s="10" t="s">
        <v>29</v>
      </c>
      <c r="M91" s="10" t="s">
        <v>31</v>
      </c>
      <c r="N91" s="10" t="s">
        <v>30</v>
      </c>
      <c r="O91" s="10" t="s">
        <v>30</v>
      </c>
      <c r="P91" s="10" t="s">
        <v>31</v>
      </c>
      <c r="Q91" s="10" t="s">
        <v>30</v>
      </c>
      <c r="R91" s="10" t="s">
        <v>31</v>
      </c>
      <c r="S91" s="10" t="s">
        <v>114</v>
      </c>
      <c r="T91" s="9">
        <v>-64.128218779999997</v>
      </c>
      <c r="U91" s="9">
        <v>44.975085190000001</v>
      </c>
      <c r="V91" s="10" t="s">
        <v>515</v>
      </c>
      <c r="W91" s="10" t="s">
        <v>113</v>
      </c>
      <c r="X91" s="1">
        <f t="shared" si="2"/>
        <v>44.975085</v>
      </c>
      <c r="Y91" s="1">
        <f t="shared" si="3"/>
        <v>-64.128219000000001</v>
      </c>
      <c r="Z91" s="25" t="s">
        <v>1703</v>
      </c>
    </row>
    <row r="92" spans="1:26" ht="20" customHeight="1">
      <c r="A92" s="7">
        <v>295</v>
      </c>
      <c r="B92" s="8" t="s">
        <v>516</v>
      </c>
      <c r="C92" s="9">
        <v>15643703</v>
      </c>
      <c r="D92" s="10" t="s">
        <v>517</v>
      </c>
      <c r="E92" s="10" t="s">
        <v>518</v>
      </c>
      <c r="F92" s="10" t="s">
        <v>519</v>
      </c>
      <c r="G92" s="10" t="s">
        <v>520</v>
      </c>
      <c r="H92" s="9">
        <v>2</v>
      </c>
      <c r="I92" s="9">
        <v>25</v>
      </c>
      <c r="J92" s="10" t="s">
        <v>39</v>
      </c>
      <c r="K92" s="10" t="s">
        <v>47</v>
      </c>
      <c r="L92" s="10" t="s">
        <v>74</v>
      </c>
      <c r="M92" s="10" t="s">
        <v>30</v>
      </c>
      <c r="N92" s="10" t="s">
        <v>31</v>
      </c>
      <c r="O92" s="10" t="s">
        <v>30</v>
      </c>
      <c r="P92" s="10" t="s">
        <v>31</v>
      </c>
      <c r="Q92" s="10" t="s">
        <v>30</v>
      </c>
      <c r="R92" s="10" t="s">
        <v>31</v>
      </c>
      <c r="S92" s="10" t="s">
        <v>48</v>
      </c>
      <c r="T92" s="9">
        <v>-60.263409719999999</v>
      </c>
      <c r="U92" s="9">
        <v>46.194649579999997</v>
      </c>
      <c r="V92" s="10" t="s">
        <v>521</v>
      </c>
      <c r="W92" s="10" t="s">
        <v>47</v>
      </c>
      <c r="X92" s="1">
        <f t="shared" si="2"/>
        <v>46.194650000000003</v>
      </c>
      <c r="Y92" s="1">
        <f t="shared" si="3"/>
        <v>-60.26341</v>
      </c>
      <c r="Z92" s="25" t="s">
        <v>1704</v>
      </c>
    </row>
    <row r="93" spans="1:26" ht="20" customHeight="1">
      <c r="A93" s="7">
        <v>167</v>
      </c>
      <c r="B93" s="12">
        <v>420301</v>
      </c>
      <c r="C93" s="9">
        <v>109926</v>
      </c>
      <c r="D93" s="10" t="s">
        <v>522</v>
      </c>
      <c r="E93" s="10" t="s">
        <v>523</v>
      </c>
      <c r="F93" s="10" t="s">
        <v>311</v>
      </c>
      <c r="G93" s="10" t="s">
        <v>524</v>
      </c>
      <c r="H93" s="9">
        <v>12</v>
      </c>
      <c r="I93" s="9">
        <v>199</v>
      </c>
      <c r="J93" s="10" t="s">
        <v>95</v>
      </c>
      <c r="K93" s="10" t="s">
        <v>93</v>
      </c>
      <c r="L93" s="10" t="s">
        <v>96</v>
      </c>
      <c r="M93" s="10" t="s">
        <v>30</v>
      </c>
      <c r="N93" s="10" t="s">
        <v>31</v>
      </c>
      <c r="O93" s="10" t="s">
        <v>30</v>
      </c>
      <c r="P93" s="10" t="s">
        <v>31</v>
      </c>
      <c r="Q93" s="10" t="s">
        <v>30</v>
      </c>
      <c r="R93" s="10" t="s">
        <v>31</v>
      </c>
      <c r="S93" s="10" t="s">
        <v>97</v>
      </c>
      <c r="T93" s="9">
        <v>-63.571398899999998</v>
      </c>
      <c r="U93" s="9">
        <v>44.666910469999998</v>
      </c>
      <c r="V93" s="10" t="s">
        <v>525</v>
      </c>
      <c r="W93" s="10" t="s">
        <v>93</v>
      </c>
      <c r="X93" s="1">
        <f t="shared" si="2"/>
        <v>44.666910000000001</v>
      </c>
      <c r="Y93" s="1">
        <f t="shared" si="3"/>
        <v>-63.571399</v>
      </c>
      <c r="Z93" s="25" t="s">
        <v>1705</v>
      </c>
    </row>
    <row r="94" spans="1:26" ht="20" customHeight="1">
      <c r="A94" s="7">
        <v>52</v>
      </c>
      <c r="B94" s="12">
        <v>490301</v>
      </c>
      <c r="C94" s="9">
        <v>45196730</v>
      </c>
      <c r="D94" s="10" t="s">
        <v>526</v>
      </c>
      <c r="E94" s="10" t="s">
        <v>527</v>
      </c>
      <c r="F94" s="10" t="s">
        <v>528</v>
      </c>
      <c r="G94" s="10" t="s">
        <v>529</v>
      </c>
      <c r="H94" s="9">
        <v>2</v>
      </c>
      <c r="I94" s="9">
        <v>15</v>
      </c>
      <c r="J94" s="10" t="s">
        <v>73</v>
      </c>
      <c r="K94" s="10" t="s">
        <v>113</v>
      </c>
      <c r="L94" s="10" t="s">
        <v>29</v>
      </c>
      <c r="M94" s="10" t="s">
        <v>30</v>
      </c>
      <c r="N94" s="10" t="s">
        <v>31</v>
      </c>
      <c r="O94" s="10" t="s">
        <v>31</v>
      </c>
      <c r="P94" s="10" t="s">
        <v>30</v>
      </c>
      <c r="Q94" s="10" t="s">
        <v>31</v>
      </c>
      <c r="R94" s="10" t="s">
        <v>30</v>
      </c>
      <c r="S94" s="10" t="s">
        <v>193</v>
      </c>
      <c r="T94" s="9">
        <v>-63.833898159999997</v>
      </c>
      <c r="U94" s="9">
        <v>44.894735349999998</v>
      </c>
      <c r="V94" s="10" t="s">
        <v>530</v>
      </c>
      <c r="W94" s="10" t="s">
        <v>113</v>
      </c>
      <c r="X94" s="1">
        <f t="shared" si="2"/>
        <v>44.894734999999997</v>
      </c>
      <c r="Y94" s="1">
        <f t="shared" si="3"/>
        <v>-63.833897999999998</v>
      </c>
      <c r="Z94" s="25" t="s">
        <v>1706</v>
      </c>
    </row>
    <row r="95" spans="1:26" ht="20" customHeight="1">
      <c r="A95" s="7">
        <v>70</v>
      </c>
      <c r="B95" s="12">
        <v>540301</v>
      </c>
      <c r="C95" s="9">
        <v>5116967</v>
      </c>
      <c r="D95" s="10" t="s">
        <v>531</v>
      </c>
      <c r="E95" s="10" t="s">
        <v>532</v>
      </c>
      <c r="F95" s="10" t="s">
        <v>149</v>
      </c>
      <c r="G95" s="10" t="s">
        <v>150</v>
      </c>
      <c r="H95" s="9">
        <v>2</v>
      </c>
      <c r="I95" s="9">
        <v>10</v>
      </c>
      <c r="J95" s="10" t="s">
        <v>73</v>
      </c>
      <c r="K95" s="10" t="s">
        <v>151</v>
      </c>
      <c r="L95" s="10" t="s">
        <v>29</v>
      </c>
      <c r="M95" s="10" t="s">
        <v>31</v>
      </c>
      <c r="N95" s="10" t="s">
        <v>30</v>
      </c>
      <c r="O95" s="10" t="s">
        <v>30</v>
      </c>
      <c r="P95" s="10" t="s">
        <v>31</v>
      </c>
      <c r="Q95" s="10" t="s">
        <v>30</v>
      </c>
      <c r="R95" s="10" t="s">
        <v>31</v>
      </c>
      <c r="S95" s="10" t="s">
        <v>152</v>
      </c>
      <c r="T95" s="9">
        <v>-65.150738860000004</v>
      </c>
      <c r="U95" s="9">
        <v>44.890435480000001</v>
      </c>
      <c r="V95" s="10" t="s">
        <v>533</v>
      </c>
      <c r="W95" s="10" t="s">
        <v>151</v>
      </c>
      <c r="X95" s="1">
        <f t="shared" si="2"/>
        <v>44.890434999999997</v>
      </c>
      <c r="Y95" s="1">
        <f t="shared" si="3"/>
        <v>-65.150739000000002</v>
      </c>
      <c r="Z95" s="25" t="s">
        <v>1707</v>
      </c>
    </row>
    <row r="96" spans="1:26" ht="20" customHeight="1">
      <c r="A96" s="7">
        <v>233</v>
      </c>
      <c r="B96" s="8" t="s">
        <v>534</v>
      </c>
      <c r="C96" s="9">
        <v>15123243</v>
      </c>
      <c r="D96" s="10" t="s">
        <v>535</v>
      </c>
      <c r="E96" s="10" t="s">
        <v>536</v>
      </c>
      <c r="F96" s="10" t="s">
        <v>46</v>
      </c>
      <c r="G96" s="10" t="s">
        <v>506</v>
      </c>
      <c r="H96" s="9">
        <v>2</v>
      </c>
      <c r="I96" s="9">
        <v>20</v>
      </c>
      <c r="J96" s="10" t="s">
        <v>39</v>
      </c>
      <c r="K96" s="10" t="s">
        <v>47</v>
      </c>
      <c r="L96" s="10" t="s">
        <v>74</v>
      </c>
      <c r="M96" s="10" t="s">
        <v>31</v>
      </c>
      <c r="N96" s="10" t="s">
        <v>30</v>
      </c>
      <c r="O96" s="10" t="s">
        <v>30</v>
      </c>
      <c r="P96" s="10" t="s">
        <v>31</v>
      </c>
      <c r="Q96" s="10" t="s">
        <v>30</v>
      </c>
      <c r="R96" s="10" t="s">
        <v>31</v>
      </c>
      <c r="S96" s="10" t="s">
        <v>48</v>
      </c>
      <c r="T96" s="9">
        <v>-60.16127367</v>
      </c>
      <c r="U96" s="9">
        <v>46.138097979999998</v>
      </c>
      <c r="V96" s="10" t="s">
        <v>537</v>
      </c>
      <c r="W96" s="10" t="s">
        <v>47</v>
      </c>
      <c r="X96" s="1">
        <f t="shared" si="2"/>
        <v>46.138097999999999</v>
      </c>
      <c r="Y96" s="1">
        <f t="shared" si="3"/>
        <v>-60.161273999999999</v>
      </c>
      <c r="Z96" s="25" t="s">
        <v>1708</v>
      </c>
    </row>
    <row r="97" spans="1:26" ht="20" customHeight="1">
      <c r="A97" s="7">
        <v>275</v>
      </c>
      <c r="B97" s="8" t="s">
        <v>538</v>
      </c>
      <c r="C97" s="9">
        <v>15231509</v>
      </c>
      <c r="D97" s="10" t="s">
        <v>539</v>
      </c>
      <c r="E97" s="10" t="s">
        <v>540</v>
      </c>
      <c r="F97" s="10" t="s">
        <v>468</v>
      </c>
      <c r="G97" s="10" t="s">
        <v>469</v>
      </c>
      <c r="H97" s="9">
        <v>2</v>
      </c>
      <c r="I97" s="9">
        <v>15</v>
      </c>
      <c r="J97" s="10" t="s">
        <v>39</v>
      </c>
      <c r="K97" s="10" t="s">
        <v>47</v>
      </c>
      <c r="L97" s="10" t="s">
        <v>29</v>
      </c>
      <c r="M97" s="10" t="s">
        <v>31</v>
      </c>
      <c r="N97" s="10" t="s">
        <v>30</v>
      </c>
      <c r="O97" s="10" t="s">
        <v>30</v>
      </c>
      <c r="P97" s="10" t="s">
        <v>31</v>
      </c>
      <c r="Q97" s="10" t="s">
        <v>30</v>
      </c>
      <c r="R97" s="10" t="s">
        <v>31</v>
      </c>
      <c r="S97" s="10" t="s">
        <v>48</v>
      </c>
      <c r="T97" s="9">
        <v>-60.020370870000001</v>
      </c>
      <c r="U97" s="9">
        <v>46.178863229999997</v>
      </c>
      <c r="V97" s="10" t="s">
        <v>541</v>
      </c>
      <c r="W97" s="10" t="s">
        <v>47</v>
      </c>
      <c r="X97" s="1">
        <f t="shared" si="2"/>
        <v>46.178863</v>
      </c>
      <c r="Y97" s="1">
        <f t="shared" si="3"/>
        <v>-60.020370999999997</v>
      </c>
      <c r="Z97" s="25" t="s">
        <v>1709</v>
      </c>
    </row>
    <row r="98" spans="1:26" ht="20" customHeight="1">
      <c r="A98" s="7">
        <v>188</v>
      </c>
      <c r="B98" s="12">
        <v>440301</v>
      </c>
      <c r="C98" s="9">
        <v>40238487</v>
      </c>
      <c r="D98" s="10" t="s">
        <v>542</v>
      </c>
      <c r="E98" s="10" t="s">
        <v>543</v>
      </c>
      <c r="F98" s="10" t="s">
        <v>544</v>
      </c>
      <c r="G98" s="10" t="s">
        <v>545</v>
      </c>
      <c r="H98" s="9">
        <v>2</v>
      </c>
      <c r="I98" s="9">
        <v>26</v>
      </c>
      <c r="J98" s="10" t="s">
        <v>95</v>
      </c>
      <c r="K98" s="10" t="s">
        <v>93</v>
      </c>
      <c r="L98" s="10" t="s">
        <v>74</v>
      </c>
      <c r="M98" s="10" t="s">
        <v>30</v>
      </c>
      <c r="N98" s="10" t="s">
        <v>31</v>
      </c>
      <c r="O98" s="10" t="s">
        <v>31</v>
      </c>
      <c r="P98" s="10" t="s">
        <v>30</v>
      </c>
      <c r="Q98" s="10" t="s">
        <v>31</v>
      </c>
      <c r="R98" s="10" t="s">
        <v>30</v>
      </c>
      <c r="S98" s="10" t="s">
        <v>97</v>
      </c>
      <c r="T98" s="9">
        <v>-63.278380130000002</v>
      </c>
      <c r="U98" s="9">
        <v>44.744331440000003</v>
      </c>
      <c r="V98" s="10" t="s">
        <v>546</v>
      </c>
      <c r="W98" s="10" t="s">
        <v>93</v>
      </c>
      <c r="X98" s="1">
        <f t="shared" si="2"/>
        <v>44.744331000000003</v>
      </c>
      <c r="Y98" s="1">
        <f t="shared" si="3"/>
        <v>-63.278379999999999</v>
      </c>
      <c r="Z98" s="25" t="s">
        <v>1710</v>
      </c>
    </row>
    <row r="99" spans="1:26" ht="20" customHeight="1">
      <c r="A99" s="7">
        <v>158</v>
      </c>
      <c r="B99" s="12">
        <v>390301</v>
      </c>
      <c r="C99" s="9">
        <v>25231937</v>
      </c>
      <c r="D99" s="10" t="s">
        <v>547</v>
      </c>
      <c r="E99" s="10" t="s">
        <v>548</v>
      </c>
      <c r="F99" s="10" t="s">
        <v>53</v>
      </c>
      <c r="G99" s="10" t="s">
        <v>54</v>
      </c>
      <c r="H99" s="9">
        <v>2</v>
      </c>
      <c r="I99" s="9">
        <v>18</v>
      </c>
      <c r="J99" s="10" t="s">
        <v>55</v>
      </c>
      <c r="K99" s="10" t="s">
        <v>56</v>
      </c>
      <c r="L99" s="10" t="s">
        <v>29</v>
      </c>
      <c r="M99" s="10" t="s">
        <v>30</v>
      </c>
      <c r="N99" s="10" t="s">
        <v>31</v>
      </c>
      <c r="O99" s="10" t="s">
        <v>30</v>
      </c>
      <c r="P99" s="10" t="s">
        <v>31</v>
      </c>
      <c r="Q99" s="10" t="s">
        <v>30</v>
      </c>
      <c r="R99" s="10" t="s">
        <v>31</v>
      </c>
      <c r="S99" s="10" t="s">
        <v>57</v>
      </c>
      <c r="T99" s="9">
        <v>-64.062464809999994</v>
      </c>
      <c r="U99" s="9">
        <v>45.6521325</v>
      </c>
      <c r="V99" s="10" t="s">
        <v>549</v>
      </c>
      <c r="W99" s="10" t="s">
        <v>56</v>
      </c>
      <c r="X99" s="1">
        <f t="shared" si="2"/>
        <v>45.652132999999999</v>
      </c>
      <c r="Y99" s="1">
        <f t="shared" si="3"/>
        <v>-64.062465000000003</v>
      </c>
      <c r="Z99" s="25" t="s">
        <v>1711</v>
      </c>
    </row>
    <row r="100" spans="1:26" ht="20" customHeight="1">
      <c r="A100" s="7">
        <v>323</v>
      </c>
      <c r="B100" s="8" t="s">
        <v>550</v>
      </c>
      <c r="C100" s="9">
        <v>50143767</v>
      </c>
      <c r="D100" s="10" t="s">
        <v>551</v>
      </c>
      <c r="E100" s="10" t="s">
        <v>552</v>
      </c>
      <c r="F100" s="10" t="s">
        <v>40</v>
      </c>
      <c r="G100" s="10" t="s">
        <v>198</v>
      </c>
      <c r="H100" s="9">
        <v>3</v>
      </c>
      <c r="I100" s="9">
        <v>15</v>
      </c>
      <c r="J100" s="10" t="s">
        <v>39</v>
      </c>
      <c r="K100" s="10" t="s">
        <v>40</v>
      </c>
      <c r="L100" s="10" t="s">
        <v>74</v>
      </c>
      <c r="M100" s="10" t="s">
        <v>30</v>
      </c>
      <c r="N100" s="10" t="s">
        <v>31</v>
      </c>
      <c r="O100" s="10" t="s">
        <v>31</v>
      </c>
      <c r="P100" s="10" t="s">
        <v>30</v>
      </c>
      <c r="Q100" s="10" t="s">
        <v>31</v>
      </c>
      <c r="R100" s="10" t="s">
        <v>30</v>
      </c>
      <c r="S100" s="10" t="s">
        <v>41</v>
      </c>
      <c r="T100" s="9">
        <v>-61.0748909</v>
      </c>
      <c r="U100" s="9">
        <v>46.395657129999996</v>
      </c>
      <c r="V100" s="10" t="s">
        <v>553</v>
      </c>
      <c r="W100" s="10" t="s">
        <v>40</v>
      </c>
      <c r="X100" s="1">
        <f t="shared" si="2"/>
        <v>46.395657</v>
      </c>
      <c r="Y100" s="1">
        <f t="shared" si="3"/>
        <v>-61.074891000000001</v>
      </c>
      <c r="Z100" s="25" t="s">
        <v>1712</v>
      </c>
    </row>
    <row r="101" spans="1:26" ht="20" customHeight="1">
      <c r="A101" s="7">
        <v>162</v>
      </c>
      <c r="B101" s="12">
        <v>390801</v>
      </c>
      <c r="C101" s="9">
        <v>25230848</v>
      </c>
      <c r="D101" s="10" t="s">
        <v>554</v>
      </c>
      <c r="E101" s="10" t="s">
        <v>555</v>
      </c>
      <c r="F101" s="10" t="s">
        <v>53</v>
      </c>
      <c r="G101" s="10" t="s">
        <v>54</v>
      </c>
      <c r="H101" s="9">
        <v>2</v>
      </c>
      <c r="I101" s="9">
        <v>15</v>
      </c>
      <c r="J101" s="10" t="s">
        <v>55</v>
      </c>
      <c r="K101" s="10" t="s">
        <v>56</v>
      </c>
      <c r="L101" s="10" t="s">
        <v>29</v>
      </c>
      <c r="M101" s="10" t="s">
        <v>30</v>
      </c>
      <c r="N101" s="10" t="s">
        <v>31</v>
      </c>
      <c r="O101" s="10" t="s">
        <v>31</v>
      </c>
      <c r="P101" s="10" t="s">
        <v>30</v>
      </c>
      <c r="Q101" s="10" t="s">
        <v>30</v>
      </c>
      <c r="R101" s="10" t="s">
        <v>31</v>
      </c>
      <c r="S101" s="10" t="s">
        <v>57</v>
      </c>
      <c r="T101" s="9">
        <v>-64.058437799999993</v>
      </c>
      <c r="U101" s="9">
        <v>45.6527235</v>
      </c>
      <c r="V101" s="10" t="s">
        <v>556</v>
      </c>
      <c r="W101" s="10" t="s">
        <v>56</v>
      </c>
      <c r="X101" s="1">
        <f t="shared" si="2"/>
        <v>45.652723999999999</v>
      </c>
      <c r="Y101" s="1">
        <f t="shared" si="3"/>
        <v>-64.058437999999995</v>
      </c>
      <c r="Z101" s="25" t="s">
        <v>1713</v>
      </c>
    </row>
    <row r="102" spans="1:26" ht="20" customHeight="1">
      <c r="A102" s="7">
        <v>335</v>
      </c>
      <c r="B102" s="8" t="s">
        <v>557</v>
      </c>
      <c r="C102" s="9">
        <v>25174715</v>
      </c>
      <c r="D102" s="10" t="s">
        <v>558</v>
      </c>
      <c r="E102" s="10" t="s">
        <v>559</v>
      </c>
      <c r="F102" s="10" t="s">
        <v>560</v>
      </c>
      <c r="G102" s="10" t="s">
        <v>561</v>
      </c>
      <c r="H102" s="9">
        <v>1</v>
      </c>
      <c r="I102" s="9">
        <v>10</v>
      </c>
      <c r="J102" s="10" t="s">
        <v>55</v>
      </c>
      <c r="K102" s="10" t="s">
        <v>56</v>
      </c>
      <c r="L102" s="10" t="s">
        <v>29</v>
      </c>
      <c r="M102" s="10" t="s">
        <v>31</v>
      </c>
      <c r="N102" s="10" t="s">
        <v>30</v>
      </c>
      <c r="O102" s="10" t="s">
        <v>31</v>
      </c>
      <c r="P102" s="10" t="s">
        <v>30</v>
      </c>
      <c r="Q102" s="10" t="s">
        <v>31</v>
      </c>
      <c r="R102" s="10" t="s">
        <v>30</v>
      </c>
      <c r="S102" s="10" t="s">
        <v>57</v>
      </c>
      <c r="T102" s="9">
        <v>-63.471969909999999</v>
      </c>
      <c r="U102" s="9">
        <v>45.811961089999997</v>
      </c>
      <c r="V102" s="10" t="s">
        <v>562</v>
      </c>
      <c r="W102" s="10" t="s">
        <v>56</v>
      </c>
      <c r="X102" s="1">
        <f t="shared" si="2"/>
        <v>45.811960999999997</v>
      </c>
      <c r="Y102" s="1">
        <f t="shared" si="3"/>
        <v>-63.471969999999999</v>
      </c>
      <c r="Z102" s="25" t="s">
        <v>1714</v>
      </c>
    </row>
    <row r="103" spans="1:26" ht="20" customHeight="1">
      <c r="A103" s="7">
        <v>172</v>
      </c>
      <c r="B103" s="12">
        <v>422901</v>
      </c>
      <c r="C103" s="9">
        <v>40394686</v>
      </c>
      <c r="D103" s="10" t="s">
        <v>563</v>
      </c>
      <c r="E103" s="10" t="s">
        <v>564</v>
      </c>
      <c r="F103" s="10" t="s">
        <v>311</v>
      </c>
      <c r="G103" s="10" t="s">
        <v>565</v>
      </c>
      <c r="H103" s="9">
        <v>2</v>
      </c>
      <c r="I103" s="9">
        <v>20</v>
      </c>
      <c r="J103" s="10" t="s">
        <v>95</v>
      </c>
      <c r="K103" s="10" t="s">
        <v>93</v>
      </c>
      <c r="L103" s="10" t="s">
        <v>74</v>
      </c>
      <c r="M103" s="10" t="s">
        <v>31</v>
      </c>
      <c r="N103" s="10" t="s">
        <v>30</v>
      </c>
      <c r="O103" s="10" t="s">
        <v>30</v>
      </c>
      <c r="P103" s="10" t="s">
        <v>31</v>
      </c>
      <c r="Q103" s="10" t="s">
        <v>30</v>
      </c>
      <c r="R103" s="10" t="s">
        <v>31</v>
      </c>
      <c r="S103" s="10" t="s">
        <v>97</v>
      </c>
      <c r="T103" s="9">
        <v>-63.544115689999998</v>
      </c>
      <c r="U103" s="9">
        <v>44.652811239999998</v>
      </c>
      <c r="V103" s="10" t="s">
        <v>566</v>
      </c>
      <c r="W103" s="10" t="s">
        <v>93</v>
      </c>
      <c r="X103" s="1">
        <f t="shared" si="2"/>
        <v>44.652811</v>
      </c>
      <c r="Y103" s="1">
        <f t="shared" si="3"/>
        <v>-63.544116000000002</v>
      </c>
      <c r="Z103" s="25" t="s">
        <v>1715</v>
      </c>
    </row>
    <row r="104" spans="1:26" ht="20" customHeight="1">
      <c r="A104" s="7">
        <v>190</v>
      </c>
      <c r="B104" s="12">
        <v>440601</v>
      </c>
      <c r="C104" s="9">
        <v>40219685</v>
      </c>
      <c r="D104" s="10" t="s">
        <v>567</v>
      </c>
      <c r="E104" s="10" t="s">
        <v>568</v>
      </c>
      <c r="F104" s="10" t="s">
        <v>569</v>
      </c>
      <c r="G104" s="10" t="s">
        <v>570</v>
      </c>
      <c r="H104" s="9">
        <v>2</v>
      </c>
      <c r="I104" s="9">
        <v>25</v>
      </c>
      <c r="J104" s="10" t="s">
        <v>95</v>
      </c>
      <c r="K104" s="10" t="s">
        <v>93</v>
      </c>
      <c r="L104" s="10" t="s">
        <v>74</v>
      </c>
      <c r="M104" s="10" t="s">
        <v>30</v>
      </c>
      <c r="N104" s="10" t="s">
        <v>31</v>
      </c>
      <c r="O104" s="10" t="s">
        <v>30</v>
      </c>
      <c r="P104" s="10" t="s">
        <v>31</v>
      </c>
      <c r="Q104" s="10" t="s">
        <v>30</v>
      </c>
      <c r="R104" s="10" t="s">
        <v>31</v>
      </c>
      <c r="S104" s="10" t="s">
        <v>97</v>
      </c>
      <c r="T104" s="9">
        <v>-63.148095689999998</v>
      </c>
      <c r="U104" s="9">
        <v>45.044285250000001</v>
      </c>
      <c r="V104" s="10" t="s">
        <v>571</v>
      </c>
      <c r="W104" s="10" t="s">
        <v>93</v>
      </c>
      <c r="X104" s="1">
        <f t="shared" si="2"/>
        <v>45.044285000000002</v>
      </c>
      <c r="Y104" s="1">
        <f t="shared" si="3"/>
        <v>-63.148096000000002</v>
      </c>
      <c r="Z104" s="25" t="s">
        <v>1716</v>
      </c>
    </row>
    <row r="105" spans="1:26" ht="20" customHeight="1">
      <c r="A105" s="7">
        <v>160</v>
      </c>
      <c r="B105" s="12">
        <v>390601</v>
      </c>
      <c r="C105" s="9">
        <v>25230863</v>
      </c>
      <c r="D105" s="10" t="s">
        <v>572</v>
      </c>
      <c r="E105" s="10" t="s">
        <v>573</v>
      </c>
      <c r="F105" s="10" t="s">
        <v>53</v>
      </c>
      <c r="G105" s="10" t="s">
        <v>54</v>
      </c>
      <c r="H105" s="9">
        <v>3</v>
      </c>
      <c r="I105" s="9">
        <v>14</v>
      </c>
      <c r="J105" s="10" t="s">
        <v>55</v>
      </c>
      <c r="K105" s="10" t="s">
        <v>56</v>
      </c>
      <c r="L105" s="10" t="s">
        <v>29</v>
      </c>
      <c r="M105" s="10" t="s">
        <v>30</v>
      </c>
      <c r="N105" s="10" t="s">
        <v>31</v>
      </c>
      <c r="O105" s="10" t="s">
        <v>30</v>
      </c>
      <c r="P105" s="10" t="s">
        <v>31</v>
      </c>
      <c r="Q105" s="10" t="s">
        <v>30</v>
      </c>
      <c r="R105" s="10" t="s">
        <v>31</v>
      </c>
      <c r="S105" s="10" t="s">
        <v>57</v>
      </c>
      <c r="T105" s="9">
        <v>-64.059126469999995</v>
      </c>
      <c r="U105" s="9">
        <v>45.652934610000003</v>
      </c>
      <c r="V105" s="10" t="s">
        <v>574</v>
      </c>
      <c r="W105" s="10" t="s">
        <v>56</v>
      </c>
      <c r="X105" s="1">
        <f t="shared" si="2"/>
        <v>45.652934999999999</v>
      </c>
      <c r="Y105" s="1">
        <f t="shared" si="3"/>
        <v>-64.059126000000006</v>
      </c>
      <c r="Z105" s="25" t="s">
        <v>1717</v>
      </c>
    </row>
    <row r="106" spans="1:26" ht="20" customHeight="1">
      <c r="A106" s="7">
        <v>303</v>
      </c>
      <c r="B106" s="8" t="s">
        <v>575</v>
      </c>
      <c r="C106" s="9">
        <v>75087502</v>
      </c>
      <c r="D106" s="10" t="s">
        <v>576</v>
      </c>
      <c r="E106" s="10" t="s">
        <v>577</v>
      </c>
      <c r="F106" s="10" t="s">
        <v>576</v>
      </c>
      <c r="G106" s="10" t="s">
        <v>578</v>
      </c>
      <c r="H106" s="9">
        <v>1</v>
      </c>
      <c r="I106" s="9">
        <v>10</v>
      </c>
      <c r="J106" s="10" t="s">
        <v>39</v>
      </c>
      <c r="K106" s="10" t="s">
        <v>405</v>
      </c>
      <c r="L106" s="10" t="s">
        <v>29</v>
      </c>
      <c r="M106" s="10" t="s">
        <v>31</v>
      </c>
      <c r="N106" s="10" t="s">
        <v>30</v>
      </c>
      <c r="O106" s="10" t="s">
        <v>30</v>
      </c>
      <c r="P106" s="10" t="s">
        <v>31</v>
      </c>
      <c r="Q106" s="10" t="s">
        <v>30</v>
      </c>
      <c r="R106" s="10" t="s">
        <v>31</v>
      </c>
      <c r="S106" s="10" t="s">
        <v>406</v>
      </c>
      <c r="T106" s="9">
        <v>-61.023810410000003</v>
      </c>
      <c r="U106" s="9">
        <v>45.51266073</v>
      </c>
      <c r="V106" s="10" t="s">
        <v>579</v>
      </c>
      <c r="W106" s="10" t="s">
        <v>405</v>
      </c>
      <c r="X106" s="1">
        <f t="shared" si="2"/>
        <v>45.512661000000001</v>
      </c>
      <c r="Y106" s="1">
        <f t="shared" si="3"/>
        <v>-61.023809999999997</v>
      </c>
      <c r="Z106" s="25" t="s">
        <v>1718</v>
      </c>
    </row>
    <row r="107" spans="1:26" ht="20" customHeight="1">
      <c r="A107" s="7">
        <v>134</v>
      </c>
      <c r="B107" s="12">
        <v>340501</v>
      </c>
      <c r="C107" s="9">
        <v>20226783</v>
      </c>
      <c r="D107" s="10" t="s">
        <v>580</v>
      </c>
      <c r="E107" s="10" t="s">
        <v>581</v>
      </c>
      <c r="F107" s="10" t="s">
        <v>582</v>
      </c>
      <c r="G107" s="10" t="s">
        <v>583</v>
      </c>
      <c r="H107" s="9">
        <v>2</v>
      </c>
      <c r="I107" s="9">
        <v>20</v>
      </c>
      <c r="J107" s="10" t="s">
        <v>55</v>
      </c>
      <c r="K107" s="10" t="s">
        <v>81</v>
      </c>
      <c r="L107" s="10" t="s">
        <v>74</v>
      </c>
      <c r="M107" s="10" t="s">
        <v>31</v>
      </c>
      <c r="N107" s="10" t="s">
        <v>30</v>
      </c>
      <c r="O107" s="10" t="s">
        <v>31</v>
      </c>
      <c r="P107" s="10" t="s">
        <v>30</v>
      </c>
      <c r="Q107" s="10" t="s">
        <v>31</v>
      </c>
      <c r="R107" s="10" t="s">
        <v>30</v>
      </c>
      <c r="S107" s="10" t="s">
        <v>307</v>
      </c>
      <c r="T107" s="9">
        <v>-63.602189029999998</v>
      </c>
      <c r="U107" s="9">
        <v>45.418381920000002</v>
      </c>
      <c r="V107" s="10" t="s">
        <v>584</v>
      </c>
      <c r="W107" s="10" t="s">
        <v>81</v>
      </c>
      <c r="X107" s="1">
        <f t="shared" si="2"/>
        <v>45.418382000000001</v>
      </c>
      <c r="Y107" s="1">
        <f t="shared" si="3"/>
        <v>-63.602189000000003</v>
      </c>
      <c r="Z107" s="25" t="s">
        <v>1719</v>
      </c>
    </row>
    <row r="108" spans="1:26" ht="20" customHeight="1">
      <c r="A108" s="7">
        <v>229</v>
      </c>
      <c r="B108" s="8" t="s">
        <v>585</v>
      </c>
      <c r="C108" s="9">
        <v>15064942</v>
      </c>
      <c r="D108" s="10" t="s">
        <v>586</v>
      </c>
      <c r="E108" s="10" t="s">
        <v>587</v>
      </c>
      <c r="F108" s="10" t="s">
        <v>46</v>
      </c>
      <c r="G108" s="10" t="s">
        <v>588</v>
      </c>
      <c r="H108" s="9">
        <v>2</v>
      </c>
      <c r="I108" s="9">
        <v>140</v>
      </c>
      <c r="J108" s="10" t="s">
        <v>39</v>
      </c>
      <c r="K108" s="10" t="s">
        <v>47</v>
      </c>
      <c r="L108" s="10" t="s">
        <v>96</v>
      </c>
      <c r="M108" s="10" t="s">
        <v>31</v>
      </c>
      <c r="N108" s="10" t="s">
        <v>30</v>
      </c>
      <c r="O108" s="10" t="s">
        <v>30</v>
      </c>
      <c r="P108" s="10" t="s">
        <v>31</v>
      </c>
      <c r="Q108" s="10" t="s">
        <v>30</v>
      </c>
      <c r="R108" s="10" t="s">
        <v>31</v>
      </c>
      <c r="S108" s="10" t="s">
        <v>48</v>
      </c>
      <c r="T108" s="9">
        <v>-60.196209690000003</v>
      </c>
      <c r="U108" s="9">
        <v>46.137822200000002</v>
      </c>
      <c r="V108" s="10" t="s">
        <v>589</v>
      </c>
      <c r="W108" s="10" t="s">
        <v>47</v>
      </c>
      <c r="X108" s="1">
        <f t="shared" si="2"/>
        <v>46.137822</v>
      </c>
      <c r="Y108" s="1">
        <f t="shared" si="3"/>
        <v>-60.196210000000001</v>
      </c>
      <c r="Z108" s="25" t="s">
        <v>1720</v>
      </c>
    </row>
    <row r="109" spans="1:26" ht="20" customHeight="1">
      <c r="A109" s="7">
        <v>304</v>
      </c>
      <c r="B109" s="8" t="s">
        <v>590</v>
      </c>
      <c r="C109" s="9">
        <v>75017087</v>
      </c>
      <c r="D109" s="10" t="s">
        <v>591</v>
      </c>
      <c r="E109" s="10" t="s">
        <v>592</v>
      </c>
      <c r="F109" s="10" t="s">
        <v>593</v>
      </c>
      <c r="G109" s="10" t="s">
        <v>594</v>
      </c>
      <c r="H109" s="9">
        <v>2</v>
      </c>
      <c r="I109" s="9">
        <v>10</v>
      </c>
      <c r="J109" s="10" t="s">
        <v>39</v>
      </c>
      <c r="K109" s="10" t="s">
        <v>405</v>
      </c>
      <c r="L109" s="10" t="s">
        <v>29</v>
      </c>
      <c r="M109" s="10" t="s">
        <v>30</v>
      </c>
      <c r="N109" s="10" t="s">
        <v>31</v>
      </c>
      <c r="O109" s="10" t="s">
        <v>31</v>
      </c>
      <c r="P109" s="10" t="s">
        <v>30</v>
      </c>
      <c r="Q109" s="10" t="s">
        <v>31</v>
      </c>
      <c r="R109" s="10" t="s">
        <v>30</v>
      </c>
      <c r="S109" s="10" t="s">
        <v>406</v>
      </c>
      <c r="T109" s="9">
        <v>-60.9623037</v>
      </c>
      <c r="U109" s="9">
        <v>45.588263329999997</v>
      </c>
      <c r="V109" s="10" t="s">
        <v>595</v>
      </c>
      <c r="W109" s="10" t="s">
        <v>405</v>
      </c>
      <c r="X109" s="1">
        <f t="shared" si="2"/>
        <v>45.588262999999998</v>
      </c>
      <c r="Y109" s="1">
        <f t="shared" si="3"/>
        <v>-60.962304000000003</v>
      </c>
      <c r="Z109" s="25" t="s">
        <v>1721</v>
      </c>
    </row>
    <row r="110" spans="1:26" ht="20" customHeight="1">
      <c r="A110" s="7">
        <v>109</v>
      </c>
      <c r="B110" s="8" t="s">
        <v>596</v>
      </c>
      <c r="C110" s="9">
        <v>1300037</v>
      </c>
      <c r="D110" s="10" t="s">
        <v>597</v>
      </c>
      <c r="E110" s="10" t="s">
        <v>598</v>
      </c>
      <c r="F110" s="10" t="s">
        <v>453</v>
      </c>
      <c r="G110" s="10" t="s">
        <v>599</v>
      </c>
      <c r="H110" s="9">
        <v>2</v>
      </c>
      <c r="I110" s="9">
        <v>55</v>
      </c>
      <c r="J110" s="10" t="s">
        <v>27</v>
      </c>
      <c r="K110" s="10" t="s">
        <v>453</v>
      </c>
      <c r="L110" s="10" t="s">
        <v>74</v>
      </c>
      <c r="M110" s="10" t="s">
        <v>30</v>
      </c>
      <c r="N110" s="10" t="s">
        <v>31</v>
      </c>
      <c r="O110" s="10" t="s">
        <v>31</v>
      </c>
      <c r="P110" s="10" t="s">
        <v>30</v>
      </c>
      <c r="Q110" s="10" t="s">
        <v>31</v>
      </c>
      <c r="R110" s="10" t="s">
        <v>30</v>
      </c>
      <c r="S110" s="10" t="s">
        <v>600</v>
      </c>
      <c r="T110" s="9">
        <v>-61.97774458</v>
      </c>
      <c r="U110" s="9">
        <v>45.619132970000003</v>
      </c>
      <c r="V110" s="10" t="s">
        <v>601</v>
      </c>
      <c r="W110" s="10" t="s">
        <v>453</v>
      </c>
      <c r="X110" s="1">
        <f t="shared" si="2"/>
        <v>45.619132999999998</v>
      </c>
      <c r="Y110" s="1">
        <f t="shared" si="3"/>
        <v>-61.977744999999999</v>
      </c>
      <c r="Z110" s="25" t="s">
        <v>1722</v>
      </c>
    </row>
    <row r="111" spans="1:26" ht="20" customHeight="1">
      <c r="A111" s="7">
        <v>267</v>
      </c>
      <c r="B111" s="8" t="s">
        <v>602</v>
      </c>
      <c r="C111" s="9">
        <v>15477102</v>
      </c>
      <c r="D111" s="10" t="s">
        <v>603</v>
      </c>
      <c r="E111" s="10" t="s">
        <v>604</v>
      </c>
      <c r="F111" s="10" t="s">
        <v>167</v>
      </c>
      <c r="G111" s="10" t="s">
        <v>605</v>
      </c>
      <c r="H111" s="9">
        <v>2</v>
      </c>
      <c r="I111" s="9">
        <v>15</v>
      </c>
      <c r="J111" s="10" t="s">
        <v>39</v>
      </c>
      <c r="K111" s="10" t="s">
        <v>47</v>
      </c>
      <c r="L111" s="10" t="s">
        <v>29</v>
      </c>
      <c r="M111" s="10" t="s">
        <v>31</v>
      </c>
      <c r="N111" s="10" t="s">
        <v>30</v>
      </c>
      <c r="O111" s="10" t="s">
        <v>30</v>
      </c>
      <c r="P111" s="10" t="s">
        <v>31</v>
      </c>
      <c r="Q111" s="10" t="s">
        <v>30</v>
      </c>
      <c r="R111" s="10" t="s">
        <v>31</v>
      </c>
      <c r="S111" s="10" t="s">
        <v>48</v>
      </c>
      <c r="T111" s="9">
        <v>-60.087464850000003</v>
      </c>
      <c r="U111" s="9">
        <v>46.239520419999998</v>
      </c>
      <c r="V111" s="10" t="s">
        <v>606</v>
      </c>
      <c r="W111" s="10" t="s">
        <v>47</v>
      </c>
      <c r="X111" s="1">
        <f t="shared" si="2"/>
        <v>46.239519999999999</v>
      </c>
      <c r="Y111" s="1">
        <f t="shared" si="3"/>
        <v>-60.087465000000002</v>
      </c>
      <c r="Z111" s="25" t="s">
        <v>1723</v>
      </c>
    </row>
    <row r="112" spans="1:26" ht="20" customHeight="1">
      <c r="A112" s="7">
        <v>210</v>
      </c>
      <c r="B112" s="12">
        <v>610601</v>
      </c>
      <c r="C112" s="9">
        <v>90204835</v>
      </c>
      <c r="D112" s="10" t="s">
        <v>607</v>
      </c>
      <c r="E112" s="10" t="s">
        <v>608</v>
      </c>
      <c r="F112" s="10" t="s">
        <v>71</v>
      </c>
      <c r="G112" s="10" t="s">
        <v>609</v>
      </c>
      <c r="H112" s="9">
        <v>2</v>
      </c>
      <c r="I112" s="9">
        <v>36</v>
      </c>
      <c r="J112" s="10" t="s">
        <v>73</v>
      </c>
      <c r="K112" s="10" t="s">
        <v>71</v>
      </c>
      <c r="L112" s="10" t="s">
        <v>74</v>
      </c>
      <c r="M112" s="10" t="s">
        <v>30</v>
      </c>
      <c r="N112" s="10" t="s">
        <v>31</v>
      </c>
      <c r="O112" s="10" t="s">
        <v>30</v>
      </c>
      <c r="P112" s="10" t="s">
        <v>31</v>
      </c>
      <c r="Q112" s="10" t="s">
        <v>30</v>
      </c>
      <c r="R112" s="10" t="s">
        <v>31</v>
      </c>
      <c r="S112" s="10" t="s">
        <v>75</v>
      </c>
      <c r="T112" s="9">
        <v>-66.117161240000001</v>
      </c>
      <c r="U112" s="9">
        <v>43.843042009999998</v>
      </c>
      <c r="V112" s="10" t="s">
        <v>610</v>
      </c>
      <c r="W112" s="10" t="s">
        <v>71</v>
      </c>
      <c r="X112" s="1">
        <f t="shared" si="2"/>
        <v>43.843041999999997</v>
      </c>
      <c r="Y112" s="1">
        <f t="shared" si="3"/>
        <v>-66.117160999999996</v>
      </c>
      <c r="Z112" s="25" t="s">
        <v>1724</v>
      </c>
    </row>
    <row r="113" spans="1:26" ht="20" customHeight="1">
      <c r="A113" s="7">
        <v>43</v>
      </c>
      <c r="B113" s="12">
        <v>460201</v>
      </c>
      <c r="C113" s="9">
        <v>45231669</v>
      </c>
      <c r="D113" s="10" t="s">
        <v>611</v>
      </c>
      <c r="E113" s="10" t="s">
        <v>612</v>
      </c>
      <c r="F113" s="10" t="s">
        <v>111</v>
      </c>
      <c r="G113" s="10" t="s">
        <v>112</v>
      </c>
      <c r="H113" s="9">
        <v>2</v>
      </c>
      <c r="I113" s="9">
        <v>20</v>
      </c>
      <c r="J113" s="10" t="s">
        <v>73</v>
      </c>
      <c r="K113" s="10" t="s">
        <v>113</v>
      </c>
      <c r="L113" s="10" t="s">
        <v>74</v>
      </c>
      <c r="M113" s="10" t="s">
        <v>31</v>
      </c>
      <c r="N113" s="10" t="s">
        <v>30</v>
      </c>
      <c r="O113" s="10" t="s">
        <v>30</v>
      </c>
      <c r="P113" s="10" t="s">
        <v>31</v>
      </c>
      <c r="Q113" s="10" t="s">
        <v>30</v>
      </c>
      <c r="R113" s="10" t="s">
        <v>31</v>
      </c>
      <c r="S113" s="10" t="s">
        <v>613</v>
      </c>
      <c r="T113" s="9">
        <v>-64.128050869999996</v>
      </c>
      <c r="U113" s="9">
        <v>44.981225479999999</v>
      </c>
      <c r="V113" s="10" t="s">
        <v>614</v>
      </c>
      <c r="W113" s="10" t="s">
        <v>113</v>
      </c>
      <c r="X113" s="1">
        <f t="shared" si="2"/>
        <v>44.981225000000002</v>
      </c>
      <c r="Y113" s="1">
        <f t="shared" si="3"/>
        <v>-64.128050999999999</v>
      </c>
      <c r="Z113" s="25" t="s">
        <v>1725</v>
      </c>
    </row>
    <row r="114" spans="1:26" ht="20" customHeight="1">
      <c r="A114" s="7">
        <v>316</v>
      </c>
      <c r="B114" s="8" t="s">
        <v>615</v>
      </c>
      <c r="C114" s="9">
        <v>50046432</v>
      </c>
      <c r="D114" s="10" t="s">
        <v>616</v>
      </c>
      <c r="E114" s="10" t="s">
        <v>617</v>
      </c>
      <c r="F114" s="10" t="s">
        <v>618</v>
      </c>
      <c r="G114" s="10" t="s">
        <v>619</v>
      </c>
      <c r="H114" s="9">
        <v>1</v>
      </c>
      <c r="I114" s="9">
        <v>4</v>
      </c>
      <c r="J114" s="10" t="s">
        <v>39</v>
      </c>
      <c r="K114" s="10" t="s">
        <v>40</v>
      </c>
      <c r="L114" s="10" t="s">
        <v>29</v>
      </c>
      <c r="M114" s="10" t="s">
        <v>31</v>
      </c>
      <c r="N114" s="10" t="s">
        <v>30</v>
      </c>
      <c r="O114" s="10" t="s">
        <v>30</v>
      </c>
      <c r="P114" s="10" t="s">
        <v>31</v>
      </c>
      <c r="Q114" s="10" t="s">
        <v>30</v>
      </c>
      <c r="R114" s="10" t="s">
        <v>31</v>
      </c>
      <c r="S114" s="10" t="s">
        <v>41</v>
      </c>
      <c r="T114" s="9">
        <v>-61.39881871</v>
      </c>
      <c r="U114" s="9">
        <v>46.073509749999999</v>
      </c>
      <c r="V114" s="10" t="s">
        <v>620</v>
      </c>
      <c r="W114" s="10" t="s">
        <v>40</v>
      </c>
      <c r="X114" s="1">
        <f t="shared" si="2"/>
        <v>46.073509999999999</v>
      </c>
      <c r="Y114" s="1">
        <f t="shared" si="3"/>
        <v>-61.398819000000003</v>
      </c>
      <c r="Z114" s="25" t="s">
        <v>1726</v>
      </c>
    </row>
    <row r="115" spans="1:26" ht="20" customHeight="1">
      <c r="A115" s="7">
        <v>341</v>
      </c>
      <c r="B115" s="12">
        <v>444601</v>
      </c>
      <c r="C115" s="9">
        <v>40385296</v>
      </c>
      <c r="D115" s="10" t="s">
        <v>621</v>
      </c>
      <c r="E115" s="10" t="s">
        <v>622</v>
      </c>
      <c r="F115" s="10" t="s">
        <v>623</v>
      </c>
      <c r="G115" s="10" t="s">
        <v>624</v>
      </c>
      <c r="H115" s="9">
        <v>2</v>
      </c>
      <c r="I115" s="9">
        <v>20</v>
      </c>
      <c r="J115" s="10" t="s">
        <v>95</v>
      </c>
      <c r="K115" s="10" t="s">
        <v>93</v>
      </c>
      <c r="L115" s="10" t="s">
        <v>74</v>
      </c>
      <c r="M115" s="10" t="s">
        <v>31</v>
      </c>
      <c r="N115" s="10" t="s">
        <v>30</v>
      </c>
      <c r="O115" s="10" t="s">
        <v>30</v>
      </c>
      <c r="P115" s="10" t="s">
        <v>31</v>
      </c>
      <c r="Q115" s="10" t="s">
        <v>30</v>
      </c>
      <c r="R115" s="10" t="s">
        <v>31</v>
      </c>
      <c r="S115" s="10" t="s">
        <v>97</v>
      </c>
      <c r="T115" s="9">
        <v>-63.468979019999999</v>
      </c>
      <c r="U115" s="9">
        <v>44.606259559999998</v>
      </c>
      <c r="V115" s="10" t="s">
        <v>625</v>
      </c>
      <c r="W115" s="10" t="s">
        <v>93</v>
      </c>
      <c r="X115" s="1">
        <f t="shared" si="2"/>
        <v>44.606259999999999</v>
      </c>
      <c r="Y115" s="1">
        <f t="shared" si="3"/>
        <v>-63.468978999999997</v>
      </c>
      <c r="Z115" s="25" t="s">
        <v>1727</v>
      </c>
    </row>
    <row r="116" spans="1:26" ht="20" customHeight="1">
      <c r="A116" s="7">
        <v>237</v>
      </c>
      <c r="B116" s="8" t="s">
        <v>626</v>
      </c>
      <c r="C116" s="9">
        <v>15543457</v>
      </c>
      <c r="D116" s="10" t="s">
        <v>627</v>
      </c>
      <c r="E116" s="10" t="s">
        <v>628</v>
      </c>
      <c r="F116" s="10" t="s">
        <v>46</v>
      </c>
      <c r="G116" s="10" t="s">
        <v>629</v>
      </c>
      <c r="H116" s="9">
        <v>3</v>
      </c>
      <c r="I116" s="9">
        <v>26</v>
      </c>
      <c r="J116" s="10" t="s">
        <v>39</v>
      </c>
      <c r="K116" s="10" t="s">
        <v>47</v>
      </c>
      <c r="L116" s="10" t="s">
        <v>74</v>
      </c>
      <c r="M116" s="10" t="s">
        <v>31</v>
      </c>
      <c r="N116" s="10" t="s">
        <v>30</v>
      </c>
      <c r="O116" s="10" t="s">
        <v>30</v>
      </c>
      <c r="P116" s="10" t="s">
        <v>31</v>
      </c>
      <c r="Q116" s="10" t="s">
        <v>30</v>
      </c>
      <c r="R116" s="10" t="s">
        <v>31</v>
      </c>
      <c r="S116" s="10" t="s">
        <v>48</v>
      </c>
      <c r="T116" s="9">
        <v>-60.193910189999997</v>
      </c>
      <c r="U116" s="9">
        <v>46.123384280000003</v>
      </c>
      <c r="V116" s="10" t="s">
        <v>630</v>
      </c>
      <c r="W116" s="10" t="s">
        <v>47</v>
      </c>
      <c r="X116" s="1">
        <f t="shared" si="2"/>
        <v>46.123384000000001</v>
      </c>
      <c r="Y116" s="1">
        <f t="shared" si="3"/>
        <v>-60.193910000000002</v>
      </c>
      <c r="Z116" s="25" t="s">
        <v>1728</v>
      </c>
    </row>
    <row r="117" spans="1:26" ht="20" customHeight="1">
      <c r="A117" s="7">
        <v>326</v>
      </c>
      <c r="B117" s="8" t="s">
        <v>631</v>
      </c>
      <c r="C117" s="9">
        <v>85020519</v>
      </c>
      <c r="D117" s="10" t="s">
        <v>632</v>
      </c>
      <c r="E117" s="11"/>
      <c r="F117" s="10" t="s">
        <v>633</v>
      </c>
      <c r="G117" s="10" t="s">
        <v>634</v>
      </c>
      <c r="H117" s="9">
        <v>2</v>
      </c>
      <c r="I117" s="9">
        <v>15</v>
      </c>
      <c r="J117" s="10" t="s">
        <v>39</v>
      </c>
      <c r="K117" s="10" t="s">
        <v>345</v>
      </c>
      <c r="L117" s="10" t="s">
        <v>74</v>
      </c>
      <c r="M117" s="10" t="s">
        <v>30</v>
      </c>
      <c r="N117" s="10" t="s">
        <v>31</v>
      </c>
      <c r="O117" s="10" t="s">
        <v>30</v>
      </c>
      <c r="P117" s="10" t="s">
        <v>31</v>
      </c>
      <c r="Q117" s="10" t="s">
        <v>30</v>
      </c>
      <c r="R117" s="10" t="s">
        <v>31</v>
      </c>
      <c r="S117" s="10" t="s">
        <v>346</v>
      </c>
      <c r="T117" s="9">
        <v>-60.756839380000002</v>
      </c>
      <c r="U117" s="9">
        <v>46.101028220000003</v>
      </c>
      <c r="V117" s="10" t="s">
        <v>635</v>
      </c>
      <c r="W117" s="10" t="s">
        <v>345</v>
      </c>
      <c r="X117" s="1">
        <f t="shared" si="2"/>
        <v>46.101027999999999</v>
      </c>
      <c r="Y117" s="1">
        <f t="shared" si="3"/>
        <v>-60.756838999999999</v>
      </c>
      <c r="Z117" s="25" t="s">
        <v>1729</v>
      </c>
    </row>
    <row r="118" spans="1:26" ht="20" customHeight="1">
      <c r="A118" s="7">
        <v>236</v>
      </c>
      <c r="B118" s="8" t="s">
        <v>636</v>
      </c>
      <c r="C118" s="9">
        <v>15071822</v>
      </c>
      <c r="D118" s="10" t="s">
        <v>637</v>
      </c>
      <c r="E118" s="10" t="s">
        <v>638</v>
      </c>
      <c r="F118" s="10" t="s">
        <v>46</v>
      </c>
      <c r="G118" s="10" t="s">
        <v>639</v>
      </c>
      <c r="H118" s="9">
        <v>3</v>
      </c>
      <c r="I118" s="9">
        <v>15</v>
      </c>
      <c r="J118" s="10" t="s">
        <v>39</v>
      </c>
      <c r="K118" s="10" t="s">
        <v>47</v>
      </c>
      <c r="L118" s="10" t="s">
        <v>74</v>
      </c>
      <c r="M118" s="10" t="s">
        <v>31</v>
      </c>
      <c r="N118" s="10" t="s">
        <v>30</v>
      </c>
      <c r="O118" s="10" t="s">
        <v>30</v>
      </c>
      <c r="P118" s="10" t="s">
        <v>31</v>
      </c>
      <c r="Q118" s="10" t="s">
        <v>30</v>
      </c>
      <c r="R118" s="10" t="s">
        <v>31</v>
      </c>
      <c r="S118" s="10" t="s">
        <v>48</v>
      </c>
      <c r="T118" s="9">
        <v>-60.193595590000001</v>
      </c>
      <c r="U118" s="9">
        <v>46.12906289</v>
      </c>
      <c r="V118" s="10" t="s">
        <v>640</v>
      </c>
      <c r="W118" s="10" t="s">
        <v>47</v>
      </c>
      <c r="X118" s="1">
        <f t="shared" si="2"/>
        <v>46.129063000000002</v>
      </c>
      <c r="Y118" s="1">
        <f t="shared" si="3"/>
        <v>-60.193595999999999</v>
      </c>
      <c r="Z118" s="25" t="s">
        <v>1730</v>
      </c>
    </row>
    <row r="119" spans="1:26" ht="20" customHeight="1">
      <c r="A119" s="7">
        <v>218</v>
      </c>
      <c r="B119" s="12">
        <v>620401</v>
      </c>
      <c r="C119" s="9">
        <v>90186552</v>
      </c>
      <c r="D119" s="10" t="s">
        <v>641</v>
      </c>
      <c r="E119" s="10" t="s">
        <v>642</v>
      </c>
      <c r="F119" s="10" t="s">
        <v>643</v>
      </c>
      <c r="G119" s="10" t="s">
        <v>644</v>
      </c>
      <c r="H119" s="9">
        <v>1</v>
      </c>
      <c r="I119" s="9">
        <v>10</v>
      </c>
      <c r="J119" s="10" t="s">
        <v>73</v>
      </c>
      <c r="K119" s="10" t="s">
        <v>71</v>
      </c>
      <c r="L119" s="10" t="s">
        <v>29</v>
      </c>
      <c r="M119" s="10" t="s">
        <v>31</v>
      </c>
      <c r="N119" s="10" t="s">
        <v>30</v>
      </c>
      <c r="O119" s="10" t="s">
        <v>31</v>
      </c>
      <c r="P119" s="10" t="s">
        <v>30</v>
      </c>
      <c r="Q119" s="10" t="s">
        <v>31</v>
      </c>
      <c r="R119" s="10" t="s">
        <v>30</v>
      </c>
      <c r="S119" s="10" t="s">
        <v>645</v>
      </c>
      <c r="T119" s="9">
        <v>-66.078065589999994</v>
      </c>
      <c r="U119" s="9">
        <v>43.816871710000001</v>
      </c>
      <c r="V119" s="10" t="s">
        <v>646</v>
      </c>
      <c r="W119" s="10" t="s">
        <v>71</v>
      </c>
      <c r="X119" s="1">
        <f t="shared" si="2"/>
        <v>43.816871999999996</v>
      </c>
      <c r="Y119" s="1">
        <f t="shared" si="3"/>
        <v>-66.078066000000007</v>
      </c>
      <c r="Z119" s="25" t="s">
        <v>1731</v>
      </c>
    </row>
    <row r="120" spans="1:26" ht="20" customHeight="1">
      <c r="A120" s="7">
        <v>33</v>
      </c>
      <c r="B120" s="12">
        <v>330501</v>
      </c>
      <c r="C120" s="9">
        <v>65021586</v>
      </c>
      <c r="D120" s="10" t="s">
        <v>647</v>
      </c>
      <c r="E120" s="10" t="s">
        <v>648</v>
      </c>
      <c r="F120" s="10" t="s">
        <v>649</v>
      </c>
      <c r="G120" s="10" t="s">
        <v>126</v>
      </c>
      <c r="H120" s="9">
        <v>1</v>
      </c>
      <c r="I120" s="9">
        <v>10</v>
      </c>
      <c r="J120" s="10" t="s">
        <v>27</v>
      </c>
      <c r="K120" s="10" t="s">
        <v>28</v>
      </c>
      <c r="L120" s="10" t="s">
        <v>29</v>
      </c>
      <c r="M120" s="10" t="s">
        <v>30</v>
      </c>
      <c r="N120" s="10" t="s">
        <v>31</v>
      </c>
      <c r="O120" s="10" t="s">
        <v>31</v>
      </c>
      <c r="P120" s="10" t="s">
        <v>30</v>
      </c>
      <c r="Q120" s="10" t="s">
        <v>31</v>
      </c>
      <c r="R120" s="10" t="s">
        <v>30</v>
      </c>
      <c r="S120" s="10" t="s">
        <v>32</v>
      </c>
      <c r="T120" s="9">
        <v>-62.775115040000003</v>
      </c>
      <c r="U120" s="9">
        <v>45.67154172</v>
      </c>
      <c r="V120" s="10" t="s">
        <v>650</v>
      </c>
      <c r="W120" s="10" t="s">
        <v>28</v>
      </c>
      <c r="X120" s="1">
        <f t="shared" si="2"/>
        <v>45.671542000000002</v>
      </c>
      <c r="Y120" s="1">
        <f t="shared" si="3"/>
        <v>-62.775115</v>
      </c>
      <c r="Z120" s="25" t="s">
        <v>1732</v>
      </c>
    </row>
    <row r="121" spans="1:26" ht="20" customHeight="1">
      <c r="A121" s="7">
        <v>205</v>
      </c>
      <c r="B121" s="12">
        <v>490101</v>
      </c>
      <c r="C121" s="9">
        <v>45162203</v>
      </c>
      <c r="D121" s="10" t="s">
        <v>651</v>
      </c>
      <c r="E121" s="10" t="s">
        <v>652</v>
      </c>
      <c r="F121" s="10" t="s">
        <v>653</v>
      </c>
      <c r="G121" s="10" t="s">
        <v>654</v>
      </c>
      <c r="H121" s="9">
        <v>2</v>
      </c>
      <c r="I121" s="9">
        <v>20</v>
      </c>
      <c r="J121" s="10" t="s">
        <v>55</v>
      </c>
      <c r="K121" s="10" t="s">
        <v>113</v>
      </c>
      <c r="L121" s="10" t="s">
        <v>74</v>
      </c>
      <c r="M121" s="10" t="s">
        <v>30</v>
      </c>
      <c r="N121" s="10" t="s">
        <v>31</v>
      </c>
      <c r="O121" s="10" t="s">
        <v>31</v>
      </c>
      <c r="P121" s="10" t="s">
        <v>30</v>
      </c>
      <c r="Q121" s="10" t="s">
        <v>31</v>
      </c>
      <c r="R121" s="10" t="s">
        <v>30</v>
      </c>
      <c r="S121" s="10" t="s">
        <v>193</v>
      </c>
      <c r="T121" s="9">
        <v>-63.411620050000003</v>
      </c>
      <c r="U121" s="9">
        <v>45.085862730000002</v>
      </c>
      <c r="V121" s="10" t="s">
        <v>655</v>
      </c>
      <c r="W121" s="10" t="s">
        <v>113</v>
      </c>
      <c r="X121" s="1">
        <f t="shared" si="2"/>
        <v>45.085863000000003</v>
      </c>
      <c r="Y121" s="1">
        <f t="shared" si="3"/>
        <v>-63.411619999999999</v>
      </c>
      <c r="Z121" s="25" t="s">
        <v>1733</v>
      </c>
    </row>
    <row r="122" spans="1:26" ht="20" customHeight="1">
      <c r="A122" s="7">
        <v>73</v>
      </c>
      <c r="B122" s="12">
        <v>550301</v>
      </c>
      <c r="C122" s="9">
        <v>5000351</v>
      </c>
      <c r="D122" s="10" t="s">
        <v>656</v>
      </c>
      <c r="E122" s="10" t="s">
        <v>657</v>
      </c>
      <c r="F122" s="10" t="s">
        <v>418</v>
      </c>
      <c r="G122" s="10" t="s">
        <v>419</v>
      </c>
      <c r="H122" s="9">
        <v>2</v>
      </c>
      <c r="I122" s="9">
        <v>15</v>
      </c>
      <c r="J122" s="10" t="s">
        <v>73</v>
      </c>
      <c r="K122" s="10" t="s">
        <v>151</v>
      </c>
      <c r="L122" s="10" t="s">
        <v>29</v>
      </c>
      <c r="M122" s="10" t="s">
        <v>31</v>
      </c>
      <c r="N122" s="10" t="s">
        <v>30</v>
      </c>
      <c r="O122" s="10" t="s">
        <v>30</v>
      </c>
      <c r="P122" s="10" t="s">
        <v>31</v>
      </c>
      <c r="Q122" s="10" t="s">
        <v>30</v>
      </c>
      <c r="R122" s="10" t="s">
        <v>31</v>
      </c>
      <c r="S122" s="10" t="s">
        <v>420</v>
      </c>
      <c r="T122" s="9">
        <v>-65.503218849999996</v>
      </c>
      <c r="U122" s="9">
        <v>44.739876459999998</v>
      </c>
      <c r="V122" s="10" t="s">
        <v>658</v>
      </c>
      <c r="W122" s="10" t="s">
        <v>151</v>
      </c>
      <c r="X122" s="1">
        <f t="shared" si="2"/>
        <v>44.739876000000002</v>
      </c>
      <c r="Y122" s="1">
        <f t="shared" si="3"/>
        <v>-65.503219000000001</v>
      </c>
      <c r="Z122" s="25" t="s">
        <v>1734</v>
      </c>
    </row>
    <row r="123" spans="1:26" ht="20" customHeight="1">
      <c r="A123" s="7">
        <v>12</v>
      </c>
      <c r="B123" s="12">
        <v>280401</v>
      </c>
      <c r="C123" s="9">
        <v>936849</v>
      </c>
      <c r="D123" s="10" t="s">
        <v>659</v>
      </c>
      <c r="E123" s="10" t="s">
        <v>660</v>
      </c>
      <c r="F123" s="10" t="s">
        <v>227</v>
      </c>
      <c r="G123" s="10" t="s">
        <v>661</v>
      </c>
      <c r="H123" s="9">
        <v>2</v>
      </c>
      <c r="I123" s="9">
        <v>20</v>
      </c>
      <c r="J123" s="10" t="s">
        <v>27</v>
      </c>
      <c r="K123" s="10" t="s">
        <v>28</v>
      </c>
      <c r="L123" s="10" t="s">
        <v>74</v>
      </c>
      <c r="M123" s="10" t="s">
        <v>30</v>
      </c>
      <c r="N123" s="10" t="s">
        <v>31</v>
      </c>
      <c r="O123" s="10" t="s">
        <v>30</v>
      </c>
      <c r="P123" s="10" t="s">
        <v>31</v>
      </c>
      <c r="Q123" s="10" t="s">
        <v>30</v>
      </c>
      <c r="R123" s="10" t="s">
        <v>31</v>
      </c>
      <c r="S123" s="10" t="s">
        <v>229</v>
      </c>
      <c r="T123" s="9">
        <v>-62.640972910000002</v>
      </c>
      <c r="U123" s="9">
        <v>45.581951359999998</v>
      </c>
      <c r="V123" s="10" t="s">
        <v>662</v>
      </c>
      <c r="W123" s="10" t="s">
        <v>28</v>
      </c>
      <c r="X123" s="1">
        <f t="shared" si="2"/>
        <v>45.581950999999997</v>
      </c>
      <c r="Y123" s="1">
        <f t="shared" si="3"/>
        <v>-62.640973000000002</v>
      </c>
      <c r="Z123" s="25" t="s">
        <v>1735</v>
      </c>
    </row>
    <row r="124" spans="1:26" ht="20" customHeight="1">
      <c r="A124" s="7">
        <v>29</v>
      </c>
      <c r="B124" s="12">
        <v>320801</v>
      </c>
      <c r="C124" s="9">
        <v>974220</v>
      </c>
      <c r="D124" s="10" t="s">
        <v>663</v>
      </c>
      <c r="E124" s="10" t="s">
        <v>664</v>
      </c>
      <c r="F124" s="10" t="s">
        <v>28</v>
      </c>
      <c r="G124" s="10" t="s">
        <v>126</v>
      </c>
      <c r="H124" s="9">
        <v>2</v>
      </c>
      <c r="I124" s="9">
        <v>15</v>
      </c>
      <c r="J124" s="10" t="s">
        <v>27</v>
      </c>
      <c r="K124" s="10" t="s">
        <v>28</v>
      </c>
      <c r="L124" s="10" t="s">
        <v>74</v>
      </c>
      <c r="M124" s="10" t="s">
        <v>31</v>
      </c>
      <c r="N124" s="10" t="s">
        <v>30</v>
      </c>
      <c r="O124" s="10" t="s">
        <v>30</v>
      </c>
      <c r="P124" s="10" t="s">
        <v>31</v>
      </c>
      <c r="Q124" s="10" t="s">
        <v>30</v>
      </c>
      <c r="R124" s="10" t="s">
        <v>31</v>
      </c>
      <c r="S124" s="10" t="s">
        <v>127</v>
      </c>
      <c r="T124" s="9">
        <v>-62.710934000000002</v>
      </c>
      <c r="U124" s="9">
        <v>45.676840489999996</v>
      </c>
      <c r="V124" s="10" t="s">
        <v>665</v>
      </c>
      <c r="W124" s="10" t="s">
        <v>28</v>
      </c>
      <c r="X124" s="1">
        <f t="shared" si="2"/>
        <v>45.676839999999999</v>
      </c>
      <c r="Y124" s="1">
        <f t="shared" si="3"/>
        <v>-62.710934000000002</v>
      </c>
      <c r="Z124" s="25" t="s">
        <v>1736</v>
      </c>
    </row>
    <row r="125" spans="1:26" ht="20" customHeight="1">
      <c r="A125" s="7">
        <v>292</v>
      </c>
      <c r="B125" s="8" t="s">
        <v>666</v>
      </c>
      <c r="C125" s="9">
        <v>15021264</v>
      </c>
      <c r="D125" s="10" t="s">
        <v>667</v>
      </c>
      <c r="E125" s="11"/>
      <c r="F125" s="10" t="s">
        <v>519</v>
      </c>
      <c r="G125" s="10" t="s">
        <v>668</v>
      </c>
      <c r="H125" s="9">
        <v>2</v>
      </c>
      <c r="I125" s="9">
        <v>20</v>
      </c>
      <c r="J125" s="10" t="s">
        <v>39</v>
      </c>
      <c r="K125" s="10" t="s">
        <v>47</v>
      </c>
      <c r="L125" s="10" t="s">
        <v>29</v>
      </c>
      <c r="M125" s="10" t="s">
        <v>31</v>
      </c>
      <c r="N125" s="10" t="s">
        <v>30</v>
      </c>
      <c r="O125" s="10" t="s">
        <v>30</v>
      </c>
      <c r="P125" s="10" t="s">
        <v>31</v>
      </c>
      <c r="Q125" s="10" t="s">
        <v>30</v>
      </c>
      <c r="R125" s="10" t="s">
        <v>31</v>
      </c>
      <c r="S125" s="10" t="s">
        <v>48</v>
      </c>
      <c r="T125" s="9">
        <v>-60.258388500000002</v>
      </c>
      <c r="U125" s="9">
        <v>46.208865850000002</v>
      </c>
      <c r="V125" s="10" t="s">
        <v>669</v>
      </c>
      <c r="W125" s="10" t="s">
        <v>47</v>
      </c>
      <c r="X125" s="1">
        <f t="shared" si="2"/>
        <v>46.208866</v>
      </c>
      <c r="Y125" s="1">
        <f t="shared" si="3"/>
        <v>-60.258387999999997</v>
      </c>
      <c r="Z125" s="25" t="s">
        <v>1737</v>
      </c>
    </row>
    <row r="126" spans="1:26" ht="20" customHeight="1">
      <c r="A126" s="7">
        <v>31</v>
      </c>
      <c r="B126" s="12">
        <v>330201</v>
      </c>
      <c r="C126" s="9">
        <v>906099</v>
      </c>
      <c r="D126" s="10" t="s">
        <v>670</v>
      </c>
      <c r="E126" s="10" t="s">
        <v>671</v>
      </c>
      <c r="F126" s="10" t="s">
        <v>323</v>
      </c>
      <c r="G126" s="10" t="s">
        <v>26</v>
      </c>
      <c r="H126" s="9">
        <v>2</v>
      </c>
      <c r="I126" s="9">
        <v>10</v>
      </c>
      <c r="J126" s="10" t="s">
        <v>27</v>
      </c>
      <c r="K126" s="10" t="s">
        <v>28</v>
      </c>
      <c r="L126" s="10" t="s">
        <v>29</v>
      </c>
      <c r="M126" s="10" t="s">
        <v>31</v>
      </c>
      <c r="N126" s="10" t="s">
        <v>30</v>
      </c>
      <c r="O126" s="10" t="s">
        <v>31</v>
      </c>
      <c r="P126" s="10" t="s">
        <v>30</v>
      </c>
      <c r="Q126" s="10" t="s">
        <v>31</v>
      </c>
      <c r="R126" s="10" t="s">
        <v>30</v>
      </c>
      <c r="S126" s="10" t="s">
        <v>32</v>
      </c>
      <c r="T126" s="9">
        <v>-62.666248879999998</v>
      </c>
      <c r="U126" s="9">
        <v>45.543884859999999</v>
      </c>
      <c r="V126" s="10" t="s">
        <v>672</v>
      </c>
      <c r="W126" s="10" t="s">
        <v>28</v>
      </c>
      <c r="X126" s="1">
        <f t="shared" si="2"/>
        <v>45.543885000000003</v>
      </c>
      <c r="Y126" s="1">
        <f t="shared" si="3"/>
        <v>-62.666249000000001</v>
      </c>
      <c r="Z126" s="25" t="s">
        <v>1738</v>
      </c>
    </row>
    <row r="127" spans="1:26" ht="20" customHeight="1">
      <c r="A127" s="7">
        <v>301</v>
      </c>
      <c r="B127" s="8" t="s">
        <v>673</v>
      </c>
      <c r="C127" s="9">
        <v>15176811</v>
      </c>
      <c r="D127" s="10" t="s">
        <v>674</v>
      </c>
      <c r="E127" s="10" t="s">
        <v>674</v>
      </c>
      <c r="F127" s="10" t="s">
        <v>286</v>
      </c>
      <c r="G127" s="10" t="s">
        <v>675</v>
      </c>
      <c r="H127" s="9">
        <v>2</v>
      </c>
      <c r="I127" s="9">
        <v>15</v>
      </c>
      <c r="J127" s="10" t="s">
        <v>39</v>
      </c>
      <c r="K127" s="10" t="s">
        <v>47</v>
      </c>
      <c r="L127" s="10" t="s">
        <v>29</v>
      </c>
      <c r="M127" s="10" t="s">
        <v>31</v>
      </c>
      <c r="N127" s="10" t="s">
        <v>30</v>
      </c>
      <c r="O127" s="10" t="s">
        <v>30</v>
      </c>
      <c r="P127" s="10" t="s">
        <v>31</v>
      </c>
      <c r="Q127" s="10" t="s">
        <v>30</v>
      </c>
      <c r="R127" s="10" t="s">
        <v>31</v>
      </c>
      <c r="S127" s="10" t="s">
        <v>48</v>
      </c>
      <c r="T127" s="9">
        <v>-60.219870499999999</v>
      </c>
      <c r="U127" s="9">
        <v>46.242533709999996</v>
      </c>
      <c r="V127" s="10" t="s">
        <v>676</v>
      </c>
      <c r="W127" s="10" t="s">
        <v>47</v>
      </c>
      <c r="X127" s="1">
        <f t="shared" si="2"/>
        <v>46.242533999999999</v>
      </c>
      <c r="Y127" s="1">
        <f t="shared" si="3"/>
        <v>-60.21987</v>
      </c>
      <c r="Z127" s="25" t="s">
        <v>1739</v>
      </c>
    </row>
    <row r="128" spans="1:26" ht="20" customHeight="1">
      <c r="A128" s="7">
        <v>200</v>
      </c>
      <c r="B128" s="12">
        <v>445401</v>
      </c>
      <c r="C128" s="9">
        <v>40525719</v>
      </c>
      <c r="D128" s="10" t="s">
        <v>677</v>
      </c>
      <c r="E128" s="10" t="s">
        <v>678</v>
      </c>
      <c r="F128" s="10" t="s">
        <v>311</v>
      </c>
      <c r="G128" s="10" t="s">
        <v>312</v>
      </c>
      <c r="H128" s="9">
        <v>2</v>
      </c>
      <c r="I128" s="9">
        <v>15</v>
      </c>
      <c r="J128" s="10" t="s">
        <v>95</v>
      </c>
      <c r="K128" s="10" t="s">
        <v>93</v>
      </c>
      <c r="L128" s="10" t="s">
        <v>74</v>
      </c>
      <c r="M128" s="10" t="s">
        <v>31</v>
      </c>
      <c r="N128" s="10" t="s">
        <v>30</v>
      </c>
      <c r="O128" s="10" t="s">
        <v>30</v>
      </c>
      <c r="P128" s="10" t="s">
        <v>31</v>
      </c>
      <c r="Q128" s="10" t="s">
        <v>30</v>
      </c>
      <c r="R128" s="10" t="s">
        <v>31</v>
      </c>
      <c r="S128" s="10" t="s">
        <v>97</v>
      </c>
      <c r="T128" s="9">
        <v>-63.494267200000003</v>
      </c>
      <c r="U128" s="9">
        <v>44.676045209999998</v>
      </c>
      <c r="V128" s="10" t="s">
        <v>679</v>
      </c>
      <c r="W128" s="10" t="s">
        <v>93</v>
      </c>
      <c r="X128" s="1">
        <f t="shared" si="2"/>
        <v>44.676045000000002</v>
      </c>
      <c r="Y128" s="1">
        <f t="shared" si="3"/>
        <v>-63.494267000000001</v>
      </c>
      <c r="Z128" s="25" t="s">
        <v>1740</v>
      </c>
    </row>
    <row r="129" spans="1:26" ht="20" customHeight="1">
      <c r="A129" s="7">
        <v>139</v>
      </c>
      <c r="B129" s="12">
        <v>341401</v>
      </c>
      <c r="C129" s="9">
        <v>20271821</v>
      </c>
      <c r="D129" s="10" t="s">
        <v>680</v>
      </c>
      <c r="E129" s="10" t="s">
        <v>681</v>
      </c>
      <c r="F129" s="10" t="s">
        <v>79</v>
      </c>
      <c r="G129" s="10" t="s">
        <v>682</v>
      </c>
      <c r="H129" s="9">
        <v>2</v>
      </c>
      <c r="I129" s="9">
        <v>15</v>
      </c>
      <c r="J129" s="10" t="s">
        <v>55</v>
      </c>
      <c r="K129" s="10" t="s">
        <v>81</v>
      </c>
      <c r="L129" s="10" t="s">
        <v>74</v>
      </c>
      <c r="M129" s="10" t="s">
        <v>31</v>
      </c>
      <c r="N129" s="10" t="s">
        <v>30</v>
      </c>
      <c r="O129" s="10" t="s">
        <v>31</v>
      </c>
      <c r="P129" s="10" t="s">
        <v>30</v>
      </c>
      <c r="Q129" s="10" t="s">
        <v>30</v>
      </c>
      <c r="R129" s="10" t="s">
        <v>31</v>
      </c>
      <c r="S129" s="10" t="s">
        <v>307</v>
      </c>
      <c r="T129" s="9">
        <v>-63.320365549999998</v>
      </c>
      <c r="U129" s="9">
        <v>45.353466730000001</v>
      </c>
      <c r="V129" s="10" t="s">
        <v>683</v>
      </c>
      <c r="W129" s="10" t="s">
        <v>81</v>
      </c>
      <c r="X129" s="1">
        <f t="shared" si="2"/>
        <v>45.353467000000002</v>
      </c>
      <c r="Y129" s="1">
        <f t="shared" si="3"/>
        <v>-63.320366</v>
      </c>
      <c r="Z129" s="25" t="s">
        <v>1741</v>
      </c>
    </row>
    <row r="130" spans="1:26" ht="20" customHeight="1">
      <c r="A130" s="7">
        <v>75</v>
      </c>
      <c r="B130" s="12">
        <v>580301</v>
      </c>
      <c r="C130" s="9">
        <v>30227938</v>
      </c>
      <c r="D130" s="10" t="s">
        <v>684</v>
      </c>
      <c r="E130" s="10" t="s">
        <v>685</v>
      </c>
      <c r="F130" s="10" t="s">
        <v>266</v>
      </c>
      <c r="G130" s="10" t="s">
        <v>686</v>
      </c>
      <c r="H130" s="9">
        <v>1</v>
      </c>
      <c r="I130" s="9">
        <v>14</v>
      </c>
      <c r="J130" s="10" t="s">
        <v>73</v>
      </c>
      <c r="K130" s="10" t="s">
        <v>266</v>
      </c>
      <c r="L130" s="10" t="s">
        <v>29</v>
      </c>
      <c r="M130" s="10" t="s">
        <v>30</v>
      </c>
      <c r="N130" s="10" t="s">
        <v>31</v>
      </c>
      <c r="O130" s="10" t="s">
        <v>30</v>
      </c>
      <c r="P130" s="10" t="s">
        <v>31</v>
      </c>
      <c r="Q130" s="10" t="s">
        <v>30</v>
      </c>
      <c r="R130" s="10" t="s">
        <v>31</v>
      </c>
      <c r="S130" s="10" t="s">
        <v>687</v>
      </c>
      <c r="T130" s="9">
        <v>-65.758643980000002</v>
      </c>
      <c r="U130" s="9">
        <v>44.615989409999997</v>
      </c>
      <c r="V130" s="10" t="s">
        <v>688</v>
      </c>
      <c r="W130" s="10" t="s">
        <v>266</v>
      </c>
      <c r="X130" s="1">
        <f t="shared" si="2"/>
        <v>44.615988999999999</v>
      </c>
      <c r="Y130" s="1">
        <f t="shared" si="3"/>
        <v>-65.758644000000004</v>
      </c>
      <c r="Z130" s="25" t="s">
        <v>1742</v>
      </c>
    </row>
    <row r="131" spans="1:26" ht="20" customHeight="1">
      <c r="A131" s="7">
        <v>58</v>
      </c>
      <c r="B131" s="12">
        <v>510305</v>
      </c>
      <c r="C131" s="9">
        <v>55266423</v>
      </c>
      <c r="D131" s="10" t="s">
        <v>490</v>
      </c>
      <c r="E131" s="10" t="s">
        <v>485</v>
      </c>
      <c r="F131" s="10" t="s">
        <v>486</v>
      </c>
      <c r="G131" s="10" t="s">
        <v>487</v>
      </c>
      <c r="H131" s="9">
        <v>1</v>
      </c>
      <c r="I131" s="9">
        <v>4</v>
      </c>
      <c r="J131" s="10" t="s">
        <v>73</v>
      </c>
      <c r="K131" s="10" t="s">
        <v>212</v>
      </c>
      <c r="L131" s="10" t="s">
        <v>29</v>
      </c>
      <c r="M131" s="10" t="s">
        <v>30</v>
      </c>
      <c r="N131" s="10" t="s">
        <v>31</v>
      </c>
      <c r="O131" s="10" t="s">
        <v>30</v>
      </c>
      <c r="P131" s="10" t="s">
        <v>31</v>
      </c>
      <c r="Q131" s="10" t="s">
        <v>30</v>
      </c>
      <c r="R131" s="10" t="s">
        <v>31</v>
      </c>
      <c r="S131" s="10" t="s">
        <v>488</v>
      </c>
      <c r="T131" s="9">
        <v>-64.491388349999994</v>
      </c>
      <c r="U131" s="9">
        <v>45.08362932</v>
      </c>
      <c r="V131" s="10" t="s">
        <v>689</v>
      </c>
      <c r="W131" s="10" t="s">
        <v>212</v>
      </c>
      <c r="X131" s="1">
        <f t="shared" ref="X131:X194" si="4">VALUE(MID(V131, 2, FIND(",", V131) - 2))</f>
        <v>45.083629000000002</v>
      </c>
      <c r="Y131" s="1">
        <f t="shared" ref="Y131:Y194" si="5">VALUE(MID(V131, FIND(",", V131) + 2, LEN(V131) - FIND(",", V131) - 2))</f>
        <v>-64.491388000000001</v>
      </c>
      <c r="Z131" s="25" t="s">
        <v>1743</v>
      </c>
    </row>
    <row r="132" spans="1:26" ht="20" customHeight="1">
      <c r="A132" s="7">
        <v>260</v>
      </c>
      <c r="B132" s="8" t="s">
        <v>690</v>
      </c>
      <c r="C132" s="9">
        <v>15478811</v>
      </c>
      <c r="D132" s="10" t="s">
        <v>691</v>
      </c>
      <c r="E132" s="11"/>
      <c r="F132" s="10" t="s">
        <v>167</v>
      </c>
      <c r="G132" s="10" t="s">
        <v>692</v>
      </c>
      <c r="H132" s="9">
        <v>1</v>
      </c>
      <c r="I132" s="9">
        <v>20</v>
      </c>
      <c r="J132" s="10" t="s">
        <v>39</v>
      </c>
      <c r="K132" s="10" t="s">
        <v>47</v>
      </c>
      <c r="L132" s="10" t="s">
        <v>29</v>
      </c>
      <c r="M132" s="10" t="s">
        <v>31</v>
      </c>
      <c r="N132" s="10" t="s">
        <v>30</v>
      </c>
      <c r="O132" s="10" t="s">
        <v>30</v>
      </c>
      <c r="P132" s="10" t="s">
        <v>31</v>
      </c>
      <c r="Q132" s="10" t="s">
        <v>30</v>
      </c>
      <c r="R132" s="10" t="s">
        <v>31</v>
      </c>
      <c r="S132" s="10" t="s">
        <v>48</v>
      </c>
      <c r="T132" s="9">
        <v>-60.09046695</v>
      </c>
      <c r="U132" s="9">
        <v>46.250439800000002</v>
      </c>
      <c r="V132" s="10" t="s">
        <v>693</v>
      </c>
      <c r="W132" s="10" t="s">
        <v>47</v>
      </c>
      <c r="X132" s="1">
        <f t="shared" si="4"/>
        <v>46.250439999999998</v>
      </c>
      <c r="Y132" s="1">
        <f t="shared" si="5"/>
        <v>-60.090466999999997</v>
      </c>
      <c r="Z132" s="25" t="s">
        <v>1744</v>
      </c>
    </row>
    <row r="133" spans="1:26" ht="20" customHeight="1">
      <c r="A133" s="7">
        <v>254</v>
      </c>
      <c r="B133" s="8" t="s">
        <v>694</v>
      </c>
      <c r="C133" s="9">
        <v>15389554</v>
      </c>
      <c r="D133" s="10" t="s">
        <v>695</v>
      </c>
      <c r="E133" s="10" t="s">
        <v>696</v>
      </c>
      <c r="F133" s="10" t="s">
        <v>132</v>
      </c>
      <c r="G133" s="10" t="s">
        <v>697</v>
      </c>
      <c r="H133" s="9">
        <v>2</v>
      </c>
      <c r="I133" s="9">
        <v>63</v>
      </c>
      <c r="J133" s="10" t="s">
        <v>39</v>
      </c>
      <c r="K133" s="10" t="s">
        <v>47</v>
      </c>
      <c r="L133" s="10" t="s">
        <v>74</v>
      </c>
      <c r="M133" s="10" t="s">
        <v>31</v>
      </c>
      <c r="N133" s="10" t="s">
        <v>30</v>
      </c>
      <c r="O133" s="10" t="s">
        <v>30</v>
      </c>
      <c r="P133" s="10" t="s">
        <v>31</v>
      </c>
      <c r="Q133" s="10" t="s">
        <v>30</v>
      </c>
      <c r="R133" s="10" t="s">
        <v>31</v>
      </c>
      <c r="S133" s="10" t="s">
        <v>48</v>
      </c>
      <c r="T133" s="9">
        <v>-59.966848519999999</v>
      </c>
      <c r="U133" s="9">
        <v>46.197562509999997</v>
      </c>
      <c r="V133" s="10" t="s">
        <v>698</v>
      </c>
      <c r="W133" s="10" t="s">
        <v>47</v>
      </c>
      <c r="X133" s="1">
        <f t="shared" si="4"/>
        <v>46.197563000000002</v>
      </c>
      <c r="Y133" s="1">
        <f t="shared" si="5"/>
        <v>-59.966849000000003</v>
      </c>
      <c r="Z133" s="25" t="s">
        <v>1745</v>
      </c>
    </row>
    <row r="134" spans="1:26" ht="20" customHeight="1">
      <c r="A134" s="7">
        <v>331</v>
      </c>
      <c r="B134" s="8" t="s">
        <v>699</v>
      </c>
      <c r="C134" s="9">
        <v>20067963</v>
      </c>
      <c r="D134" s="10" t="s">
        <v>700</v>
      </c>
      <c r="E134" s="10" t="s">
        <v>701</v>
      </c>
      <c r="F134" s="10" t="s">
        <v>305</v>
      </c>
      <c r="G134" s="10" t="s">
        <v>306</v>
      </c>
      <c r="H134" s="9">
        <v>2</v>
      </c>
      <c r="I134" s="9">
        <v>20</v>
      </c>
      <c r="J134" s="10" t="s">
        <v>55</v>
      </c>
      <c r="K134" s="10" t="s">
        <v>81</v>
      </c>
      <c r="L134" s="10" t="s">
        <v>74</v>
      </c>
      <c r="M134" s="10" t="s">
        <v>30</v>
      </c>
      <c r="N134" s="10" t="s">
        <v>31</v>
      </c>
      <c r="O134" s="10" t="s">
        <v>30</v>
      </c>
      <c r="P134" s="10" t="s">
        <v>31</v>
      </c>
      <c r="Q134" s="10" t="s">
        <v>30</v>
      </c>
      <c r="R134" s="10" t="s">
        <v>31</v>
      </c>
      <c r="S134" s="10" t="s">
        <v>307</v>
      </c>
      <c r="T134" s="9">
        <v>-63.257374300000002</v>
      </c>
      <c r="U134" s="9">
        <v>45.377247660000002</v>
      </c>
      <c r="V134" s="10" t="s">
        <v>702</v>
      </c>
      <c r="W134" s="10" t="s">
        <v>81</v>
      </c>
      <c r="X134" s="1">
        <f t="shared" si="4"/>
        <v>45.377248000000002</v>
      </c>
      <c r="Y134" s="1">
        <f t="shared" si="5"/>
        <v>-63.257373999999999</v>
      </c>
      <c r="Z134" s="25" t="s">
        <v>1746</v>
      </c>
    </row>
    <row r="135" spans="1:26" ht="20" customHeight="1">
      <c r="A135" s="7">
        <v>77</v>
      </c>
      <c r="B135" s="12">
        <v>580401</v>
      </c>
      <c r="C135" s="9">
        <v>30225619</v>
      </c>
      <c r="D135" s="10" t="s">
        <v>703</v>
      </c>
      <c r="E135" s="10" t="s">
        <v>704</v>
      </c>
      <c r="F135" s="10" t="s">
        <v>266</v>
      </c>
      <c r="G135" s="10" t="s">
        <v>686</v>
      </c>
      <c r="H135" s="9">
        <v>2</v>
      </c>
      <c r="I135" s="9">
        <v>20</v>
      </c>
      <c r="J135" s="10" t="s">
        <v>73</v>
      </c>
      <c r="K135" s="10" t="s">
        <v>266</v>
      </c>
      <c r="L135" s="10" t="s">
        <v>29</v>
      </c>
      <c r="M135" s="10" t="s">
        <v>31</v>
      </c>
      <c r="N135" s="10" t="s">
        <v>30</v>
      </c>
      <c r="O135" s="10" t="s">
        <v>30</v>
      </c>
      <c r="P135" s="10" t="s">
        <v>31</v>
      </c>
      <c r="Q135" s="10" t="s">
        <v>30</v>
      </c>
      <c r="R135" s="10" t="s">
        <v>31</v>
      </c>
      <c r="S135" s="10" t="s">
        <v>687</v>
      </c>
      <c r="T135" s="9">
        <v>-65.765340570000006</v>
      </c>
      <c r="U135" s="9">
        <v>44.619306979999998</v>
      </c>
      <c r="V135" s="10" t="s">
        <v>705</v>
      </c>
      <c r="W135" s="10" t="s">
        <v>266</v>
      </c>
      <c r="X135" s="1">
        <f t="shared" si="4"/>
        <v>44.619306999999999</v>
      </c>
      <c r="Y135" s="1">
        <f t="shared" si="5"/>
        <v>-65.765341000000006</v>
      </c>
      <c r="Z135" s="25" t="s">
        <v>1747</v>
      </c>
    </row>
    <row r="136" spans="1:26" ht="20" customHeight="1">
      <c r="A136" s="7">
        <v>155</v>
      </c>
      <c r="B136" s="12">
        <v>381701</v>
      </c>
      <c r="C136" s="9">
        <v>25005380</v>
      </c>
      <c r="D136" s="10" t="s">
        <v>706</v>
      </c>
      <c r="E136" s="10" t="s">
        <v>707</v>
      </c>
      <c r="F136" s="10" t="s">
        <v>271</v>
      </c>
      <c r="G136" s="10" t="s">
        <v>708</v>
      </c>
      <c r="H136" s="9">
        <v>4</v>
      </c>
      <c r="I136" s="9">
        <v>30</v>
      </c>
      <c r="J136" s="10" t="s">
        <v>55</v>
      </c>
      <c r="K136" s="10" t="s">
        <v>56</v>
      </c>
      <c r="L136" s="10" t="s">
        <v>74</v>
      </c>
      <c r="M136" s="10" t="s">
        <v>30</v>
      </c>
      <c r="N136" s="10" t="s">
        <v>31</v>
      </c>
      <c r="O136" s="10" t="s">
        <v>30</v>
      </c>
      <c r="P136" s="10" t="s">
        <v>31</v>
      </c>
      <c r="Q136" s="10" t="s">
        <v>30</v>
      </c>
      <c r="R136" s="10" t="s">
        <v>31</v>
      </c>
      <c r="S136" s="10" t="s">
        <v>273</v>
      </c>
      <c r="T136" s="9">
        <v>-64.211448599999997</v>
      </c>
      <c r="U136" s="9">
        <v>45.836327689999997</v>
      </c>
      <c r="V136" s="10" t="s">
        <v>709</v>
      </c>
      <c r="W136" s="10" t="s">
        <v>56</v>
      </c>
      <c r="X136" s="1">
        <f t="shared" si="4"/>
        <v>45.836328000000002</v>
      </c>
      <c r="Y136" s="1">
        <f t="shared" si="5"/>
        <v>-64.211449000000002</v>
      </c>
      <c r="Z136" s="25" t="s">
        <v>1748</v>
      </c>
    </row>
    <row r="137" spans="1:26" ht="20" customHeight="1">
      <c r="A137" s="7">
        <v>34</v>
      </c>
      <c r="B137" s="12">
        <v>330601</v>
      </c>
      <c r="C137" s="9">
        <v>65022493</v>
      </c>
      <c r="D137" s="10" t="s">
        <v>710</v>
      </c>
      <c r="E137" s="10" t="s">
        <v>711</v>
      </c>
      <c r="F137" s="10" t="s">
        <v>712</v>
      </c>
      <c r="G137" s="10" t="s">
        <v>713</v>
      </c>
      <c r="H137" s="9">
        <v>2</v>
      </c>
      <c r="I137" s="9">
        <v>10</v>
      </c>
      <c r="J137" s="10" t="s">
        <v>27</v>
      </c>
      <c r="K137" s="10" t="s">
        <v>28</v>
      </c>
      <c r="L137" s="10" t="s">
        <v>29</v>
      </c>
      <c r="M137" s="10" t="s">
        <v>30</v>
      </c>
      <c r="N137" s="10" t="s">
        <v>31</v>
      </c>
      <c r="O137" s="10" t="s">
        <v>31</v>
      </c>
      <c r="P137" s="10" t="s">
        <v>30</v>
      </c>
      <c r="Q137" s="10" t="s">
        <v>31</v>
      </c>
      <c r="R137" s="10" t="s">
        <v>30</v>
      </c>
      <c r="S137" s="10" t="s">
        <v>32</v>
      </c>
      <c r="T137" s="9">
        <v>-62.430532450000001</v>
      </c>
      <c r="U137" s="9">
        <v>45.631895630000002</v>
      </c>
      <c r="V137" s="10" t="s">
        <v>714</v>
      </c>
      <c r="W137" s="10" t="s">
        <v>28</v>
      </c>
      <c r="X137" s="1">
        <f t="shared" si="4"/>
        <v>45.631895999999998</v>
      </c>
      <c r="Y137" s="1">
        <f t="shared" si="5"/>
        <v>-62.430531999999999</v>
      </c>
      <c r="Z137" s="25" t="s">
        <v>1749</v>
      </c>
    </row>
    <row r="138" spans="1:26" ht="20" customHeight="1">
      <c r="A138" s="7">
        <v>17</v>
      </c>
      <c r="B138" s="12">
        <v>282101</v>
      </c>
      <c r="C138" s="9">
        <v>65030835</v>
      </c>
      <c r="D138" s="10" t="s">
        <v>715</v>
      </c>
      <c r="E138" s="10" t="s">
        <v>716</v>
      </c>
      <c r="F138" s="10" t="s">
        <v>227</v>
      </c>
      <c r="G138" s="10" t="s">
        <v>717</v>
      </c>
      <c r="H138" s="9">
        <v>2</v>
      </c>
      <c r="I138" s="9">
        <v>16</v>
      </c>
      <c r="J138" s="10" t="s">
        <v>27</v>
      </c>
      <c r="K138" s="10" t="s">
        <v>28</v>
      </c>
      <c r="L138" s="10" t="s">
        <v>74</v>
      </c>
      <c r="M138" s="10" t="s">
        <v>31</v>
      </c>
      <c r="N138" s="10" t="s">
        <v>30</v>
      </c>
      <c r="O138" s="10" t="s">
        <v>30</v>
      </c>
      <c r="P138" s="10" t="s">
        <v>31</v>
      </c>
      <c r="Q138" s="10" t="s">
        <v>30</v>
      </c>
      <c r="R138" s="10" t="s">
        <v>31</v>
      </c>
      <c r="S138" s="10" t="s">
        <v>229</v>
      </c>
      <c r="T138" s="9">
        <v>-62.63678084</v>
      </c>
      <c r="U138" s="9">
        <v>45.593004759999999</v>
      </c>
      <c r="V138" s="10" t="s">
        <v>718</v>
      </c>
      <c r="W138" s="10" t="s">
        <v>28</v>
      </c>
      <c r="X138" s="1">
        <f t="shared" si="4"/>
        <v>45.593004999999998</v>
      </c>
      <c r="Y138" s="1">
        <f t="shared" si="5"/>
        <v>-62.636780999999999</v>
      </c>
      <c r="Z138" s="25" t="s">
        <v>1750</v>
      </c>
    </row>
    <row r="139" spans="1:26" ht="20" customHeight="1">
      <c r="A139" s="7">
        <v>133</v>
      </c>
      <c r="B139" s="12">
        <v>340101</v>
      </c>
      <c r="C139" s="9">
        <v>20061701</v>
      </c>
      <c r="D139" s="10" t="s">
        <v>719</v>
      </c>
      <c r="E139" s="10" t="s">
        <v>720</v>
      </c>
      <c r="F139" s="10" t="s">
        <v>305</v>
      </c>
      <c r="G139" s="10" t="s">
        <v>721</v>
      </c>
      <c r="H139" s="9">
        <v>1</v>
      </c>
      <c r="I139" s="9">
        <v>20</v>
      </c>
      <c r="J139" s="10" t="s">
        <v>55</v>
      </c>
      <c r="K139" s="10" t="s">
        <v>81</v>
      </c>
      <c r="L139" s="10" t="s">
        <v>29</v>
      </c>
      <c r="M139" s="10" t="s">
        <v>30</v>
      </c>
      <c r="N139" s="10" t="s">
        <v>31</v>
      </c>
      <c r="O139" s="10" t="s">
        <v>31</v>
      </c>
      <c r="P139" s="10" t="s">
        <v>30</v>
      </c>
      <c r="Q139" s="10" t="s">
        <v>30</v>
      </c>
      <c r="R139" s="10" t="s">
        <v>31</v>
      </c>
      <c r="S139" s="10" t="s">
        <v>307</v>
      </c>
      <c r="T139" s="9">
        <v>-63.260310179999998</v>
      </c>
      <c r="U139" s="9">
        <v>45.374499900000004</v>
      </c>
      <c r="V139" s="10" t="s">
        <v>722</v>
      </c>
      <c r="W139" s="10" t="s">
        <v>81</v>
      </c>
      <c r="X139" s="1">
        <f t="shared" si="4"/>
        <v>45.374499999999998</v>
      </c>
      <c r="Y139" s="1">
        <f t="shared" si="5"/>
        <v>-63.260309999999997</v>
      </c>
      <c r="Z139" s="25" t="s">
        <v>1751</v>
      </c>
    </row>
    <row r="140" spans="1:26" ht="20" customHeight="1">
      <c r="A140" s="7">
        <v>69</v>
      </c>
      <c r="B140" s="12">
        <v>533601</v>
      </c>
      <c r="C140" s="9">
        <v>55105647</v>
      </c>
      <c r="D140" s="10" t="s">
        <v>723</v>
      </c>
      <c r="E140" s="10" t="s">
        <v>724</v>
      </c>
      <c r="F140" s="10" t="s">
        <v>292</v>
      </c>
      <c r="G140" s="10" t="s">
        <v>725</v>
      </c>
      <c r="H140" s="9">
        <v>2</v>
      </c>
      <c r="I140" s="9">
        <v>15</v>
      </c>
      <c r="J140" s="10" t="s">
        <v>73</v>
      </c>
      <c r="K140" s="10" t="s">
        <v>212</v>
      </c>
      <c r="L140" s="10" t="s">
        <v>74</v>
      </c>
      <c r="M140" s="10" t="s">
        <v>31</v>
      </c>
      <c r="N140" s="10" t="s">
        <v>30</v>
      </c>
      <c r="O140" s="10" t="s">
        <v>30</v>
      </c>
      <c r="P140" s="10" t="s">
        <v>31</v>
      </c>
      <c r="Q140" s="10" t="s">
        <v>31</v>
      </c>
      <c r="R140" s="10" t="s">
        <v>30</v>
      </c>
      <c r="S140" s="10" t="s">
        <v>213</v>
      </c>
      <c r="T140" s="9">
        <v>-64.920260929999998</v>
      </c>
      <c r="U140" s="9">
        <v>44.963050580000001</v>
      </c>
      <c r="V140" s="10" t="s">
        <v>726</v>
      </c>
      <c r="W140" s="10" t="s">
        <v>212</v>
      </c>
      <c r="X140" s="1">
        <f t="shared" si="4"/>
        <v>44.963051</v>
      </c>
      <c r="Y140" s="1">
        <f t="shared" si="5"/>
        <v>-64.920260999999996</v>
      </c>
      <c r="Z140" s="25" t="s">
        <v>1752</v>
      </c>
    </row>
    <row r="141" spans="1:26" ht="20" customHeight="1">
      <c r="A141" s="7">
        <v>119</v>
      </c>
      <c r="B141" s="8" t="s">
        <v>727</v>
      </c>
      <c r="C141" s="9">
        <v>55240584</v>
      </c>
      <c r="D141" s="10" t="s">
        <v>728</v>
      </c>
      <c r="E141" s="10" t="s">
        <v>729</v>
      </c>
      <c r="F141" s="10" t="s">
        <v>730</v>
      </c>
      <c r="G141" s="10" t="s">
        <v>211</v>
      </c>
      <c r="H141" s="9">
        <v>1</v>
      </c>
      <c r="I141" s="9">
        <v>10</v>
      </c>
      <c r="J141" s="10" t="s">
        <v>73</v>
      </c>
      <c r="K141" s="10" t="s">
        <v>212</v>
      </c>
      <c r="L141" s="10" t="s">
        <v>29</v>
      </c>
      <c r="M141" s="10" t="s">
        <v>30</v>
      </c>
      <c r="N141" s="10" t="s">
        <v>31</v>
      </c>
      <c r="O141" s="10" t="s">
        <v>30</v>
      </c>
      <c r="P141" s="10" t="s">
        <v>31</v>
      </c>
      <c r="Q141" s="10" t="s">
        <v>30</v>
      </c>
      <c r="R141" s="10" t="s">
        <v>31</v>
      </c>
      <c r="S141" s="10" t="s">
        <v>731</v>
      </c>
      <c r="T141" s="9">
        <v>-64.733361099999996</v>
      </c>
      <c r="U141" s="9">
        <v>45.04564869</v>
      </c>
      <c r="V141" s="10" t="s">
        <v>732</v>
      </c>
      <c r="W141" s="10" t="s">
        <v>212</v>
      </c>
      <c r="X141" s="1">
        <f t="shared" si="4"/>
        <v>45.045648999999997</v>
      </c>
      <c r="Y141" s="1">
        <f t="shared" si="5"/>
        <v>-64.733361000000002</v>
      </c>
      <c r="Z141" s="25" t="s">
        <v>1753</v>
      </c>
    </row>
    <row r="142" spans="1:26" ht="20" customHeight="1">
      <c r="A142" s="7">
        <v>290</v>
      </c>
      <c r="B142" s="8" t="s">
        <v>733</v>
      </c>
      <c r="C142" s="9">
        <v>15316425</v>
      </c>
      <c r="D142" s="10" t="s">
        <v>734</v>
      </c>
      <c r="E142" s="11"/>
      <c r="F142" s="10" t="s">
        <v>66</v>
      </c>
      <c r="G142" s="10" t="s">
        <v>67</v>
      </c>
      <c r="H142" s="9">
        <v>2</v>
      </c>
      <c r="I142" s="9">
        <v>14</v>
      </c>
      <c r="J142" s="10" t="s">
        <v>39</v>
      </c>
      <c r="K142" s="10" t="s">
        <v>47</v>
      </c>
      <c r="L142" s="10" t="s">
        <v>29</v>
      </c>
      <c r="M142" s="10" t="s">
        <v>31</v>
      </c>
      <c r="N142" s="10" t="s">
        <v>30</v>
      </c>
      <c r="O142" s="10" t="s">
        <v>30</v>
      </c>
      <c r="P142" s="10" t="s">
        <v>31</v>
      </c>
      <c r="Q142" s="10" t="s">
        <v>30</v>
      </c>
      <c r="R142" s="10" t="s">
        <v>31</v>
      </c>
      <c r="S142" s="10" t="s">
        <v>48</v>
      </c>
      <c r="T142" s="9">
        <v>-60.258851749999998</v>
      </c>
      <c r="U142" s="9">
        <v>46.2570756</v>
      </c>
      <c r="V142" s="10" t="s">
        <v>735</v>
      </c>
      <c r="W142" s="10" t="s">
        <v>47</v>
      </c>
      <c r="X142" s="1">
        <f t="shared" si="4"/>
        <v>46.257075999999998</v>
      </c>
      <c r="Y142" s="1">
        <f t="shared" si="5"/>
        <v>-60.258851999999997</v>
      </c>
      <c r="Z142" s="25" t="s">
        <v>1754</v>
      </c>
    </row>
    <row r="143" spans="1:26" ht="20" customHeight="1">
      <c r="A143" s="7">
        <v>273</v>
      </c>
      <c r="B143" s="8" t="s">
        <v>736</v>
      </c>
      <c r="C143" s="9">
        <v>15272073</v>
      </c>
      <c r="D143" s="10" t="s">
        <v>737</v>
      </c>
      <c r="E143" s="10" t="s">
        <v>738</v>
      </c>
      <c r="F143" s="10" t="s">
        <v>739</v>
      </c>
      <c r="G143" s="10" t="s">
        <v>740</v>
      </c>
      <c r="H143" s="9">
        <v>1</v>
      </c>
      <c r="I143" s="9">
        <v>30</v>
      </c>
      <c r="J143" s="10" t="s">
        <v>39</v>
      </c>
      <c r="K143" s="10" t="s">
        <v>47</v>
      </c>
      <c r="L143" s="10" t="s">
        <v>29</v>
      </c>
      <c r="M143" s="10" t="s">
        <v>30</v>
      </c>
      <c r="N143" s="10" t="s">
        <v>31</v>
      </c>
      <c r="O143" s="10" t="s">
        <v>30</v>
      </c>
      <c r="P143" s="10" t="s">
        <v>31</v>
      </c>
      <c r="Q143" s="10" t="s">
        <v>30</v>
      </c>
      <c r="R143" s="10" t="s">
        <v>31</v>
      </c>
      <c r="S143" s="10" t="s">
        <v>48</v>
      </c>
      <c r="T143" s="9">
        <v>-60.104468969999999</v>
      </c>
      <c r="U143" s="9">
        <v>46.241465959999999</v>
      </c>
      <c r="V143" s="10" t="s">
        <v>741</v>
      </c>
      <c r="W143" s="10" t="s">
        <v>47</v>
      </c>
      <c r="X143" s="1">
        <f t="shared" si="4"/>
        <v>46.241466000000003</v>
      </c>
      <c r="Y143" s="1">
        <f t="shared" si="5"/>
        <v>-60.104469000000002</v>
      </c>
      <c r="Z143" s="25" t="s">
        <v>1755</v>
      </c>
    </row>
    <row r="144" spans="1:26" ht="20" customHeight="1">
      <c r="A144" s="7">
        <v>80</v>
      </c>
      <c r="B144" s="12">
        <v>590201</v>
      </c>
      <c r="C144" s="9">
        <v>30327001</v>
      </c>
      <c r="D144" s="10" t="s">
        <v>742</v>
      </c>
      <c r="E144" s="10" t="s">
        <v>743</v>
      </c>
      <c r="F144" s="10" t="s">
        <v>744</v>
      </c>
      <c r="G144" s="10" t="s">
        <v>745</v>
      </c>
      <c r="H144" s="9">
        <v>2</v>
      </c>
      <c r="I144" s="9">
        <v>15</v>
      </c>
      <c r="J144" s="10" t="s">
        <v>73</v>
      </c>
      <c r="K144" s="10" t="s">
        <v>266</v>
      </c>
      <c r="L144" s="10" t="s">
        <v>74</v>
      </c>
      <c r="M144" s="10" t="s">
        <v>30</v>
      </c>
      <c r="N144" s="10" t="s">
        <v>31</v>
      </c>
      <c r="O144" s="10" t="s">
        <v>31</v>
      </c>
      <c r="P144" s="10" t="s">
        <v>30</v>
      </c>
      <c r="Q144" s="10" t="s">
        <v>31</v>
      </c>
      <c r="R144" s="10" t="s">
        <v>30</v>
      </c>
      <c r="S144" s="10" t="s">
        <v>267</v>
      </c>
      <c r="T144" s="9">
        <v>-66.153379860000001</v>
      </c>
      <c r="U144" s="9">
        <v>44.192902150000002</v>
      </c>
      <c r="V144" s="10" t="s">
        <v>746</v>
      </c>
      <c r="W144" s="10" t="s">
        <v>266</v>
      </c>
      <c r="X144" s="1">
        <f t="shared" si="4"/>
        <v>44.192901999999997</v>
      </c>
      <c r="Y144" s="1">
        <f t="shared" si="5"/>
        <v>-66.153379999999999</v>
      </c>
      <c r="Z144" s="25" t="s">
        <v>1756</v>
      </c>
    </row>
    <row r="145" spans="1:26" ht="20" customHeight="1">
      <c r="A145" s="7">
        <v>118</v>
      </c>
      <c r="B145" s="8" t="s">
        <v>747</v>
      </c>
      <c r="C145" s="9">
        <v>1045103</v>
      </c>
      <c r="D145" s="10" t="s">
        <v>748</v>
      </c>
      <c r="E145" s="10" t="s">
        <v>749</v>
      </c>
      <c r="F145" s="10" t="s">
        <v>750</v>
      </c>
      <c r="G145" s="11"/>
      <c r="H145" s="9">
        <v>1</v>
      </c>
      <c r="I145" s="9">
        <v>15</v>
      </c>
      <c r="J145" s="10" t="s">
        <v>27</v>
      </c>
      <c r="K145" s="10" t="s">
        <v>28</v>
      </c>
      <c r="L145" s="10" t="s">
        <v>29</v>
      </c>
      <c r="M145" s="10" t="s">
        <v>31</v>
      </c>
      <c r="N145" s="10" t="s">
        <v>30</v>
      </c>
      <c r="O145" s="10" t="s">
        <v>31</v>
      </c>
      <c r="P145" s="10" t="s">
        <v>30</v>
      </c>
      <c r="Q145" s="10" t="s">
        <v>30</v>
      </c>
      <c r="R145" s="10" t="s">
        <v>31</v>
      </c>
      <c r="S145" s="10" t="s">
        <v>32</v>
      </c>
      <c r="T145" s="9">
        <v>-62.848469100000003</v>
      </c>
      <c r="U145" s="9">
        <v>45.649031209999997</v>
      </c>
      <c r="V145" s="10" t="s">
        <v>751</v>
      </c>
      <c r="W145" s="10" t="s">
        <v>28</v>
      </c>
      <c r="X145" s="1">
        <f t="shared" si="4"/>
        <v>45.649031000000001</v>
      </c>
      <c r="Y145" s="1">
        <f t="shared" si="5"/>
        <v>-62.848469000000001</v>
      </c>
      <c r="Z145" s="25" t="s">
        <v>1757</v>
      </c>
    </row>
    <row r="146" spans="1:26" ht="20" customHeight="1">
      <c r="A146" s="7">
        <v>308</v>
      </c>
      <c r="B146" s="8" t="s">
        <v>752</v>
      </c>
      <c r="C146" s="9">
        <v>75061226</v>
      </c>
      <c r="D146" s="10" t="s">
        <v>753</v>
      </c>
      <c r="E146" s="10" t="s">
        <v>754</v>
      </c>
      <c r="F146" s="10" t="s">
        <v>755</v>
      </c>
      <c r="G146" s="10" t="s">
        <v>756</v>
      </c>
      <c r="H146" s="9">
        <v>2</v>
      </c>
      <c r="I146" s="9">
        <v>11</v>
      </c>
      <c r="J146" s="10" t="s">
        <v>39</v>
      </c>
      <c r="K146" s="10" t="s">
        <v>405</v>
      </c>
      <c r="L146" s="10" t="s">
        <v>29</v>
      </c>
      <c r="M146" s="10" t="s">
        <v>30</v>
      </c>
      <c r="N146" s="10" t="s">
        <v>31</v>
      </c>
      <c r="O146" s="10" t="s">
        <v>30</v>
      </c>
      <c r="P146" s="10" t="s">
        <v>31</v>
      </c>
      <c r="Q146" s="10" t="s">
        <v>30</v>
      </c>
      <c r="R146" s="10" t="s">
        <v>31</v>
      </c>
      <c r="S146" s="10" t="s">
        <v>406</v>
      </c>
      <c r="T146" s="9">
        <v>-60.869264209999997</v>
      </c>
      <c r="U146" s="9">
        <v>45.656802980000002</v>
      </c>
      <c r="V146" s="10" t="s">
        <v>757</v>
      </c>
      <c r="W146" s="10" t="s">
        <v>405</v>
      </c>
      <c r="X146" s="1">
        <f t="shared" si="4"/>
        <v>45.656802999999996</v>
      </c>
      <c r="Y146" s="1">
        <f t="shared" si="5"/>
        <v>-60.869264000000001</v>
      </c>
      <c r="Z146" s="25" t="s">
        <v>1758</v>
      </c>
    </row>
    <row r="147" spans="1:26" ht="20" customHeight="1">
      <c r="A147" s="7">
        <v>5</v>
      </c>
      <c r="B147" s="12">
        <v>230101</v>
      </c>
      <c r="C147" s="9">
        <v>1308501</v>
      </c>
      <c r="D147" s="10" t="s">
        <v>758</v>
      </c>
      <c r="E147" s="10" t="s">
        <v>759</v>
      </c>
      <c r="F147" s="10" t="s">
        <v>760</v>
      </c>
      <c r="G147" s="10" t="s">
        <v>761</v>
      </c>
      <c r="H147" s="9">
        <v>1</v>
      </c>
      <c r="I147" s="9">
        <v>10</v>
      </c>
      <c r="J147" s="10" t="s">
        <v>27</v>
      </c>
      <c r="K147" s="10" t="s">
        <v>453</v>
      </c>
      <c r="L147" s="10" t="s">
        <v>29</v>
      </c>
      <c r="M147" s="10" t="s">
        <v>30</v>
      </c>
      <c r="N147" s="10" t="s">
        <v>31</v>
      </c>
      <c r="O147" s="10" t="s">
        <v>31</v>
      </c>
      <c r="P147" s="10" t="s">
        <v>30</v>
      </c>
      <c r="Q147" s="10" t="s">
        <v>31</v>
      </c>
      <c r="R147" s="10" t="s">
        <v>30</v>
      </c>
      <c r="S147" s="10" t="s">
        <v>600</v>
      </c>
      <c r="T147" s="9">
        <v>-61.535090070000003</v>
      </c>
      <c r="U147" s="9">
        <v>45.680454320000003</v>
      </c>
      <c r="V147" s="10" t="s">
        <v>762</v>
      </c>
      <c r="W147" s="10" t="s">
        <v>453</v>
      </c>
      <c r="X147" s="1">
        <f t="shared" si="4"/>
        <v>45.680453999999997</v>
      </c>
      <c r="Y147" s="1">
        <f t="shared" si="5"/>
        <v>-61.535089999999997</v>
      </c>
      <c r="Z147" s="25" t="s">
        <v>1759</v>
      </c>
    </row>
    <row r="148" spans="1:26" ht="20" customHeight="1">
      <c r="A148" s="7">
        <v>175</v>
      </c>
      <c r="B148" s="12">
        <v>431001</v>
      </c>
      <c r="C148" s="9">
        <v>102194</v>
      </c>
      <c r="D148" s="10" t="s">
        <v>763</v>
      </c>
      <c r="E148" s="10" t="s">
        <v>764</v>
      </c>
      <c r="F148" s="10" t="s">
        <v>93</v>
      </c>
      <c r="G148" s="10" t="s">
        <v>765</v>
      </c>
      <c r="H148" s="9">
        <v>9</v>
      </c>
      <c r="I148" s="9">
        <v>175</v>
      </c>
      <c r="J148" s="10" t="s">
        <v>95</v>
      </c>
      <c r="K148" s="10" t="s">
        <v>93</v>
      </c>
      <c r="L148" s="10" t="s">
        <v>96</v>
      </c>
      <c r="M148" s="10" t="s">
        <v>30</v>
      </c>
      <c r="N148" s="10" t="s">
        <v>31</v>
      </c>
      <c r="O148" s="10" t="s">
        <v>30</v>
      </c>
      <c r="P148" s="10" t="s">
        <v>31</v>
      </c>
      <c r="Q148" s="10" t="s">
        <v>30</v>
      </c>
      <c r="R148" s="10" t="s">
        <v>31</v>
      </c>
      <c r="S148" s="10" t="s">
        <v>97</v>
      </c>
      <c r="T148" s="9">
        <v>-63.574191849999998</v>
      </c>
      <c r="U148" s="9">
        <v>44.636705980000002</v>
      </c>
      <c r="V148" s="10" t="s">
        <v>766</v>
      </c>
      <c r="W148" s="10" t="s">
        <v>93</v>
      </c>
      <c r="X148" s="1">
        <f t="shared" si="4"/>
        <v>44.636705999999997</v>
      </c>
      <c r="Y148" s="1">
        <f t="shared" si="5"/>
        <v>-63.574191999999996</v>
      </c>
      <c r="Z148" s="25" t="s">
        <v>1760</v>
      </c>
    </row>
    <row r="149" spans="1:26" ht="20" customHeight="1">
      <c r="A149" s="7">
        <v>68</v>
      </c>
      <c r="B149" s="12">
        <v>533501</v>
      </c>
      <c r="C149" s="9">
        <v>55202774</v>
      </c>
      <c r="D149" s="10" t="s">
        <v>767</v>
      </c>
      <c r="E149" s="10" t="s">
        <v>768</v>
      </c>
      <c r="F149" s="10" t="s">
        <v>238</v>
      </c>
      <c r="G149" s="10" t="s">
        <v>239</v>
      </c>
      <c r="H149" s="9">
        <v>2</v>
      </c>
      <c r="I149" s="9">
        <v>12</v>
      </c>
      <c r="J149" s="10" t="s">
        <v>73</v>
      </c>
      <c r="K149" s="10" t="s">
        <v>212</v>
      </c>
      <c r="L149" s="10" t="s">
        <v>74</v>
      </c>
      <c r="M149" s="10" t="s">
        <v>31</v>
      </c>
      <c r="N149" s="10" t="s">
        <v>30</v>
      </c>
      <c r="O149" s="10" t="s">
        <v>30</v>
      </c>
      <c r="P149" s="10" t="s">
        <v>31</v>
      </c>
      <c r="Q149" s="10" t="s">
        <v>30</v>
      </c>
      <c r="R149" s="10" t="s">
        <v>31</v>
      </c>
      <c r="S149" s="10" t="s">
        <v>213</v>
      </c>
      <c r="T149" s="9">
        <v>-64.455334769999993</v>
      </c>
      <c r="U149" s="9">
        <v>45.065383509999997</v>
      </c>
      <c r="V149" s="10" t="s">
        <v>769</v>
      </c>
      <c r="W149" s="10" t="s">
        <v>212</v>
      </c>
      <c r="X149" s="1">
        <f t="shared" si="4"/>
        <v>45.065384000000002</v>
      </c>
      <c r="Y149" s="1">
        <f t="shared" si="5"/>
        <v>-64.455335000000005</v>
      </c>
      <c r="Z149" s="25" t="s">
        <v>1761</v>
      </c>
    </row>
    <row r="150" spans="1:26" ht="20" customHeight="1">
      <c r="A150" s="7">
        <v>32</v>
      </c>
      <c r="B150" s="12">
        <v>330401</v>
      </c>
      <c r="C150" s="9">
        <v>863878</v>
      </c>
      <c r="D150" s="10" t="s">
        <v>770</v>
      </c>
      <c r="E150" s="10" t="s">
        <v>771</v>
      </c>
      <c r="F150" s="10" t="s">
        <v>772</v>
      </c>
      <c r="G150" s="10" t="s">
        <v>773</v>
      </c>
      <c r="H150" s="9">
        <v>2</v>
      </c>
      <c r="I150" s="9">
        <v>15</v>
      </c>
      <c r="J150" s="10" t="s">
        <v>27</v>
      </c>
      <c r="K150" s="10" t="s">
        <v>28</v>
      </c>
      <c r="L150" s="10" t="s">
        <v>29</v>
      </c>
      <c r="M150" s="10" t="s">
        <v>31</v>
      </c>
      <c r="N150" s="10" t="s">
        <v>30</v>
      </c>
      <c r="O150" s="10" t="s">
        <v>30</v>
      </c>
      <c r="P150" s="10" t="s">
        <v>31</v>
      </c>
      <c r="Q150" s="10" t="s">
        <v>30</v>
      </c>
      <c r="R150" s="10" t="s">
        <v>31</v>
      </c>
      <c r="S150" s="10" t="s">
        <v>32</v>
      </c>
      <c r="T150" s="9">
        <v>-63.061794560000003</v>
      </c>
      <c r="U150" s="9">
        <v>45.751038370000003</v>
      </c>
      <c r="V150" s="10" t="s">
        <v>774</v>
      </c>
      <c r="W150" s="10" t="s">
        <v>28</v>
      </c>
      <c r="X150" s="1">
        <f t="shared" si="4"/>
        <v>45.751038000000001</v>
      </c>
      <c r="Y150" s="1">
        <f t="shared" si="5"/>
        <v>-63.061794999999996</v>
      </c>
      <c r="Z150" s="25" t="s">
        <v>1762</v>
      </c>
    </row>
    <row r="151" spans="1:26" ht="20" customHeight="1">
      <c r="A151" s="7">
        <v>45</v>
      </c>
      <c r="B151" s="12">
        <v>470101</v>
      </c>
      <c r="C151" s="9">
        <v>45229622</v>
      </c>
      <c r="D151" s="10" t="s">
        <v>775</v>
      </c>
      <c r="E151" s="10" t="s">
        <v>776</v>
      </c>
      <c r="F151" s="10" t="s">
        <v>327</v>
      </c>
      <c r="G151" s="10" t="s">
        <v>328</v>
      </c>
      <c r="H151" s="9">
        <v>2</v>
      </c>
      <c r="I151" s="9">
        <v>15</v>
      </c>
      <c r="J151" s="10" t="s">
        <v>73</v>
      </c>
      <c r="K151" s="10" t="s">
        <v>113</v>
      </c>
      <c r="L151" s="10" t="s">
        <v>29</v>
      </c>
      <c r="M151" s="10" t="s">
        <v>31</v>
      </c>
      <c r="N151" s="10" t="s">
        <v>30</v>
      </c>
      <c r="O151" s="10" t="s">
        <v>30</v>
      </c>
      <c r="P151" s="10" t="s">
        <v>31</v>
      </c>
      <c r="Q151" s="10" t="s">
        <v>30</v>
      </c>
      <c r="R151" s="10" t="s">
        <v>31</v>
      </c>
      <c r="S151" s="10" t="s">
        <v>114</v>
      </c>
      <c r="T151" s="9">
        <v>-64.181755769999995</v>
      </c>
      <c r="U151" s="9">
        <v>45.067746800000002</v>
      </c>
      <c r="V151" s="10" t="s">
        <v>777</v>
      </c>
      <c r="W151" s="10" t="s">
        <v>113</v>
      </c>
      <c r="X151" s="1">
        <f t="shared" si="4"/>
        <v>45.067746999999997</v>
      </c>
      <c r="Y151" s="1">
        <f t="shared" si="5"/>
        <v>-64.181755999999993</v>
      </c>
      <c r="Z151" s="25" t="s">
        <v>1763</v>
      </c>
    </row>
    <row r="152" spans="1:26" ht="20" customHeight="1">
      <c r="A152" s="7">
        <v>173</v>
      </c>
      <c r="B152" s="12">
        <v>423201</v>
      </c>
      <c r="C152" s="9">
        <v>40580680</v>
      </c>
      <c r="D152" s="10" t="s">
        <v>778</v>
      </c>
      <c r="E152" s="10" t="s">
        <v>779</v>
      </c>
      <c r="F152" s="10" t="s">
        <v>311</v>
      </c>
      <c r="G152" s="10" t="s">
        <v>780</v>
      </c>
      <c r="H152" s="9">
        <v>4</v>
      </c>
      <c r="I152" s="9">
        <v>65</v>
      </c>
      <c r="J152" s="10" t="s">
        <v>95</v>
      </c>
      <c r="K152" s="10" t="s">
        <v>93</v>
      </c>
      <c r="L152" s="10" t="s">
        <v>96</v>
      </c>
      <c r="M152" s="10" t="s">
        <v>31</v>
      </c>
      <c r="N152" s="10" t="s">
        <v>30</v>
      </c>
      <c r="O152" s="10" t="s">
        <v>30</v>
      </c>
      <c r="P152" s="10" t="s">
        <v>31</v>
      </c>
      <c r="Q152" s="10" t="s">
        <v>30</v>
      </c>
      <c r="R152" s="10" t="s">
        <v>31</v>
      </c>
      <c r="S152" s="10" t="s">
        <v>97</v>
      </c>
      <c r="T152" s="9">
        <v>-63.564360010000001</v>
      </c>
      <c r="U152" s="9">
        <v>44.67541731</v>
      </c>
      <c r="V152" s="10" t="s">
        <v>781</v>
      </c>
      <c r="W152" s="10" t="s">
        <v>93</v>
      </c>
      <c r="X152" s="1">
        <f t="shared" si="4"/>
        <v>44.675417000000003</v>
      </c>
      <c r="Y152" s="1">
        <f t="shared" si="5"/>
        <v>-63.564360000000001</v>
      </c>
      <c r="Z152" s="25" t="s">
        <v>1764</v>
      </c>
    </row>
    <row r="153" spans="1:26" ht="20" customHeight="1">
      <c r="A153" s="7">
        <v>140</v>
      </c>
      <c r="B153" s="12">
        <v>350101</v>
      </c>
      <c r="C153" s="9">
        <v>20146130</v>
      </c>
      <c r="D153" s="10" t="s">
        <v>782</v>
      </c>
      <c r="E153" s="10" t="s">
        <v>783</v>
      </c>
      <c r="F153" s="10" t="s">
        <v>79</v>
      </c>
      <c r="G153" s="10" t="s">
        <v>784</v>
      </c>
      <c r="H153" s="9">
        <v>3</v>
      </c>
      <c r="I153" s="9">
        <v>41</v>
      </c>
      <c r="J153" s="10" t="s">
        <v>55</v>
      </c>
      <c r="K153" s="10" t="s">
        <v>81</v>
      </c>
      <c r="L153" s="10" t="s">
        <v>74</v>
      </c>
      <c r="M153" s="10" t="s">
        <v>31</v>
      </c>
      <c r="N153" s="10" t="s">
        <v>30</v>
      </c>
      <c r="O153" s="10" t="s">
        <v>30</v>
      </c>
      <c r="P153" s="10" t="s">
        <v>31</v>
      </c>
      <c r="Q153" s="10" t="s">
        <v>30</v>
      </c>
      <c r="R153" s="10" t="s">
        <v>31</v>
      </c>
      <c r="S153" s="10" t="s">
        <v>82</v>
      </c>
      <c r="T153" s="9">
        <v>-63.29580404</v>
      </c>
      <c r="U153" s="9">
        <v>45.369429529999998</v>
      </c>
      <c r="V153" s="10" t="s">
        <v>785</v>
      </c>
      <c r="W153" s="10" t="s">
        <v>81</v>
      </c>
      <c r="X153" s="1">
        <f t="shared" si="4"/>
        <v>45.369430000000001</v>
      </c>
      <c r="Y153" s="1">
        <f t="shared" si="5"/>
        <v>-63.295803999999997</v>
      </c>
      <c r="Z153" s="25" t="s">
        <v>1765</v>
      </c>
    </row>
    <row r="154" spans="1:26" ht="20" customHeight="1">
      <c r="A154" s="7">
        <v>270</v>
      </c>
      <c r="B154" s="8" t="s">
        <v>786</v>
      </c>
      <c r="C154" s="9">
        <v>15379894</v>
      </c>
      <c r="D154" s="10" t="s">
        <v>787</v>
      </c>
      <c r="E154" s="10" t="s">
        <v>788</v>
      </c>
      <c r="F154" s="10" t="s">
        <v>789</v>
      </c>
      <c r="G154" s="10" t="s">
        <v>790</v>
      </c>
      <c r="H154" s="9">
        <v>1</v>
      </c>
      <c r="I154" s="9">
        <v>15</v>
      </c>
      <c r="J154" s="10" t="s">
        <v>39</v>
      </c>
      <c r="K154" s="10" t="s">
        <v>47</v>
      </c>
      <c r="L154" s="10" t="s">
        <v>29</v>
      </c>
      <c r="M154" s="10" t="s">
        <v>31</v>
      </c>
      <c r="N154" s="10" t="s">
        <v>30</v>
      </c>
      <c r="O154" s="10" t="s">
        <v>30</v>
      </c>
      <c r="P154" s="10" t="s">
        <v>31</v>
      </c>
      <c r="Q154" s="10" t="s">
        <v>30</v>
      </c>
      <c r="R154" s="10" t="s">
        <v>31</v>
      </c>
      <c r="S154" s="10" t="s">
        <v>48</v>
      </c>
      <c r="T154" s="9">
        <v>-60.024422260000001</v>
      </c>
      <c r="U154" s="9">
        <v>46.211138609999999</v>
      </c>
      <c r="V154" s="10" t="s">
        <v>791</v>
      </c>
      <c r="W154" s="10" t="s">
        <v>47</v>
      </c>
      <c r="X154" s="1">
        <f t="shared" si="4"/>
        <v>46.211139000000003</v>
      </c>
      <c r="Y154" s="1">
        <f t="shared" si="5"/>
        <v>-60.024422000000001</v>
      </c>
      <c r="Z154" s="25" t="s">
        <v>1766</v>
      </c>
    </row>
    <row r="155" spans="1:26" ht="20" customHeight="1">
      <c r="A155" s="7">
        <v>320</v>
      </c>
      <c r="B155" s="8" t="s">
        <v>792</v>
      </c>
      <c r="C155" s="9">
        <v>50131812</v>
      </c>
      <c r="D155" s="10" t="s">
        <v>793</v>
      </c>
      <c r="E155" s="10" t="s">
        <v>794</v>
      </c>
      <c r="F155" s="10" t="s">
        <v>40</v>
      </c>
      <c r="G155" s="10" t="s">
        <v>198</v>
      </c>
      <c r="H155" s="9">
        <v>2</v>
      </c>
      <c r="I155" s="9">
        <v>20</v>
      </c>
      <c r="J155" s="10" t="s">
        <v>39</v>
      </c>
      <c r="K155" s="10" t="s">
        <v>40</v>
      </c>
      <c r="L155" s="10" t="s">
        <v>74</v>
      </c>
      <c r="M155" s="10" t="s">
        <v>30</v>
      </c>
      <c r="N155" s="10" t="s">
        <v>31</v>
      </c>
      <c r="O155" s="10" t="s">
        <v>30</v>
      </c>
      <c r="P155" s="10" t="s">
        <v>31</v>
      </c>
      <c r="Q155" s="10" t="s">
        <v>30</v>
      </c>
      <c r="R155" s="10" t="s">
        <v>31</v>
      </c>
      <c r="S155" s="10" t="s">
        <v>41</v>
      </c>
      <c r="T155" s="9">
        <v>-61.299974450000001</v>
      </c>
      <c r="U155" s="9">
        <v>46.229502400000001</v>
      </c>
      <c r="V155" s="10" t="s">
        <v>795</v>
      </c>
      <c r="W155" s="10" t="s">
        <v>40</v>
      </c>
      <c r="X155" s="1">
        <f t="shared" si="4"/>
        <v>46.229501999999997</v>
      </c>
      <c r="Y155" s="1">
        <f t="shared" si="5"/>
        <v>-61.299973999999999</v>
      </c>
      <c r="Z155" s="25" t="s">
        <v>1767</v>
      </c>
    </row>
    <row r="156" spans="1:26" ht="20" customHeight="1">
      <c r="A156" s="7">
        <v>219</v>
      </c>
      <c r="B156" s="12">
        <v>630101</v>
      </c>
      <c r="C156" s="9">
        <v>90095241</v>
      </c>
      <c r="D156" s="10" t="s">
        <v>796</v>
      </c>
      <c r="E156" s="10" t="s">
        <v>797</v>
      </c>
      <c r="F156" s="10" t="s">
        <v>798</v>
      </c>
      <c r="G156" s="10" t="s">
        <v>799</v>
      </c>
      <c r="H156" s="9">
        <v>1</v>
      </c>
      <c r="I156" s="9">
        <v>15</v>
      </c>
      <c r="J156" s="10" t="s">
        <v>73</v>
      </c>
      <c r="K156" s="10" t="s">
        <v>71</v>
      </c>
      <c r="L156" s="10" t="s">
        <v>29</v>
      </c>
      <c r="M156" s="10" t="s">
        <v>31</v>
      </c>
      <c r="N156" s="10" t="s">
        <v>30</v>
      </c>
      <c r="O156" s="10" t="s">
        <v>31</v>
      </c>
      <c r="P156" s="10" t="s">
        <v>30</v>
      </c>
      <c r="Q156" s="10" t="s">
        <v>31</v>
      </c>
      <c r="R156" s="10" t="s">
        <v>30</v>
      </c>
      <c r="S156" s="10" t="s">
        <v>219</v>
      </c>
      <c r="T156" s="9">
        <v>-65.97267497</v>
      </c>
      <c r="U156" s="9">
        <v>43.741403939999998</v>
      </c>
      <c r="V156" s="10" t="s">
        <v>800</v>
      </c>
      <c r="W156" s="10" t="s">
        <v>71</v>
      </c>
      <c r="X156" s="1">
        <f t="shared" si="4"/>
        <v>43.741404000000003</v>
      </c>
      <c r="Y156" s="1">
        <f t="shared" si="5"/>
        <v>-65.972674999999995</v>
      </c>
      <c r="Z156" s="25" t="s">
        <v>1768</v>
      </c>
    </row>
    <row r="157" spans="1:26" ht="20" customHeight="1">
      <c r="A157" s="7">
        <v>276</v>
      </c>
      <c r="B157" s="8" t="s">
        <v>801</v>
      </c>
      <c r="C157" s="9">
        <v>15372030</v>
      </c>
      <c r="D157" s="10" t="s">
        <v>802</v>
      </c>
      <c r="E157" s="10" t="s">
        <v>803</v>
      </c>
      <c r="F157" s="10" t="s">
        <v>802</v>
      </c>
      <c r="G157" s="10" t="s">
        <v>804</v>
      </c>
      <c r="H157" s="9">
        <v>2</v>
      </c>
      <c r="I157" s="9">
        <v>15</v>
      </c>
      <c r="J157" s="10" t="s">
        <v>39</v>
      </c>
      <c r="K157" s="10" t="s">
        <v>47</v>
      </c>
      <c r="L157" s="10" t="s">
        <v>29</v>
      </c>
      <c r="M157" s="10" t="s">
        <v>30</v>
      </c>
      <c r="N157" s="10" t="s">
        <v>31</v>
      </c>
      <c r="O157" s="10" t="s">
        <v>30</v>
      </c>
      <c r="P157" s="10" t="s">
        <v>31</v>
      </c>
      <c r="Q157" s="10" t="s">
        <v>30</v>
      </c>
      <c r="R157" s="10" t="s">
        <v>31</v>
      </c>
      <c r="S157" s="10" t="s">
        <v>48</v>
      </c>
      <c r="T157" s="9">
        <v>-59.876242929999997</v>
      </c>
      <c r="U157" s="9">
        <v>46.132293359999998</v>
      </c>
      <c r="V157" s="10" t="s">
        <v>805</v>
      </c>
      <c r="W157" s="10" t="s">
        <v>47</v>
      </c>
      <c r="X157" s="1">
        <f t="shared" si="4"/>
        <v>46.132292999999997</v>
      </c>
      <c r="Y157" s="1">
        <f t="shared" si="5"/>
        <v>-59.876243000000002</v>
      </c>
      <c r="Z157" s="25" t="s">
        <v>1769</v>
      </c>
    </row>
    <row r="158" spans="1:26" ht="20" customHeight="1">
      <c r="A158" s="7">
        <v>197</v>
      </c>
      <c r="B158" s="12">
        <v>443601</v>
      </c>
      <c r="C158" s="9">
        <v>40135865</v>
      </c>
      <c r="D158" s="10" t="s">
        <v>806</v>
      </c>
      <c r="E158" s="10" t="s">
        <v>807</v>
      </c>
      <c r="F158" s="10" t="s">
        <v>311</v>
      </c>
      <c r="G158" s="10" t="s">
        <v>312</v>
      </c>
      <c r="H158" s="9">
        <v>3</v>
      </c>
      <c r="I158" s="9">
        <v>15</v>
      </c>
      <c r="J158" s="10" t="s">
        <v>95</v>
      </c>
      <c r="K158" s="10" t="s">
        <v>93</v>
      </c>
      <c r="L158" s="10" t="s">
        <v>74</v>
      </c>
      <c r="M158" s="10" t="s">
        <v>31</v>
      </c>
      <c r="N158" s="10" t="s">
        <v>30</v>
      </c>
      <c r="O158" s="10" t="s">
        <v>30</v>
      </c>
      <c r="P158" s="10" t="s">
        <v>31</v>
      </c>
      <c r="Q158" s="10" t="s">
        <v>30</v>
      </c>
      <c r="R158" s="10" t="s">
        <v>31</v>
      </c>
      <c r="S158" s="10" t="s">
        <v>97</v>
      </c>
      <c r="T158" s="9">
        <v>-63.493735270000002</v>
      </c>
      <c r="U158" s="9">
        <v>44.676039000000003</v>
      </c>
      <c r="V158" s="10" t="s">
        <v>808</v>
      </c>
      <c r="W158" s="10" t="s">
        <v>93</v>
      </c>
      <c r="X158" s="1">
        <f t="shared" si="4"/>
        <v>44.676039000000003</v>
      </c>
      <c r="Y158" s="1">
        <f t="shared" si="5"/>
        <v>-63.493735000000001</v>
      </c>
      <c r="Z158" s="25" t="s">
        <v>1770</v>
      </c>
    </row>
    <row r="159" spans="1:26" ht="20" customHeight="1">
      <c r="A159" s="7">
        <v>328</v>
      </c>
      <c r="B159" s="8" t="s">
        <v>809</v>
      </c>
      <c r="C159" s="9">
        <v>85045797</v>
      </c>
      <c r="D159" s="10" t="s">
        <v>810</v>
      </c>
      <c r="E159" s="11"/>
      <c r="F159" s="10" t="s">
        <v>811</v>
      </c>
      <c r="G159" s="10" t="s">
        <v>812</v>
      </c>
      <c r="H159" s="9">
        <v>1</v>
      </c>
      <c r="I159" s="9">
        <v>9</v>
      </c>
      <c r="J159" s="10" t="s">
        <v>39</v>
      </c>
      <c r="K159" s="10" t="s">
        <v>345</v>
      </c>
      <c r="L159" s="10" t="s">
        <v>29</v>
      </c>
      <c r="M159" s="10" t="s">
        <v>31</v>
      </c>
      <c r="N159" s="10" t="s">
        <v>30</v>
      </c>
      <c r="O159" s="10" t="s">
        <v>30</v>
      </c>
      <c r="P159" s="10" t="s">
        <v>31</v>
      </c>
      <c r="Q159" s="10" t="s">
        <v>31</v>
      </c>
      <c r="R159" s="10" t="s">
        <v>30</v>
      </c>
      <c r="S159" s="10" t="s">
        <v>346</v>
      </c>
      <c r="T159" s="9">
        <v>-60.410096780000003</v>
      </c>
      <c r="U159" s="9">
        <v>46.638643289999997</v>
      </c>
      <c r="V159" s="10" t="s">
        <v>813</v>
      </c>
      <c r="W159" s="10" t="s">
        <v>345</v>
      </c>
      <c r="X159" s="1">
        <f t="shared" si="4"/>
        <v>46.638643000000002</v>
      </c>
      <c r="Y159" s="1">
        <f t="shared" si="5"/>
        <v>-60.410097</v>
      </c>
      <c r="Z159" s="25" t="s">
        <v>1771</v>
      </c>
    </row>
    <row r="160" spans="1:26" ht="20" customHeight="1">
      <c r="A160" s="7">
        <v>14</v>
      </c>
      <c r="B160" s="12">
        <v>280601</v>
      </c>
      <c r="C160" s="9">
        <v>1000017</v>
      </c>
      <c r="D160" s="10" t="s">
        <v>814</v>
      </c>
      <c r="E160" s="10" t="s">
        <v>815</v>
      </c>
      <c r="F160" s="10" t="s">
        <v>227</v>
      </c>
      <c r="G160" s="10" t="s">
        <v>228</v>
      </c>
      <c r="H160" s="9">
        <v>3</v>
      </c>
      <c r="I160" s="9">
        <v>30</v>
      </c>
      <c r="J160" s="10" t="s">
        <v>27</v>
      </c>
      <c r="K160" s="10" t="s">
        <v>28</v>
      </c>
      <c r="L160" s="10" t="s">
        <v>74</v>
      </c>
      <c r="M160" s="10" t="s">
        <v>30</v>
      </c>
      <c r="N160" s="10" t="s">
        <v>31</v>
      </c>
      <c r="O160" s="10" t="s">
        <v>30</v>
      </c>
      <c r="P160" s="10" t="s">
        <v>31</v>
      </c>
      <c r="Q160" s="10" t="s">
        <v>30</v>
      </c>
      <c r="R160" s="10" t="s">
        <v>31</v>
      </c>
      <c r="S160" s="10" t="s">
        <v>229</v>
      </c>
      <c r="T160" s="9">
        <v>-62.649442520000001</v>
      </c>
      <c r="U160" s="9">
        <v>45.595043080000003</v>
      </c>
      <c r="V160" s="10" t="s">
        <v>816</v>
      </c>
      <c r="W160" s="10" t="s">
        <v>28</v>
      </c>
      <c r="X160" s="1">
        <f t="shared" si="4"/>
        <v>45.595042999999997</v>
      </c>
      <c r="Y160" s="1">
        <f t="shared" si="5"/>
        <v>-62.649442999999998</v>
      </c>
      <c r="Z160" s="25" t="s">
        <v>1772</v>
      </c>
    </row>
    <row r="161" spans="1:26" ht="20" customHeight="1">
      <c r="A161" s="7">
        <v>330</v>
      </c>
      <c r="B161" s="8" t="s">
        <v>817</v>
      </c>
      <c r="C161" s="9">
        <v>20087987</v>
      </c>
      <c r="D161" s="10" t="s">
        <v>818</v>
      </c>
      <c r="E161" s="10" t="s">
        <v>819</v>
      </c>
      <c r="F161" s="10" t="s">
        <v>820</v>
      </c>
      <c r="G161" s="10" t="s">
        <v>821</v>
      </c>
      <c r="H161" s="9">
        <v>1</v>
      </c>
      <c r="I161" s="9">
        <v>50</v>
      </c>
      <c r="J161" s="10" t="s">
        <v>55</v>
      </c>
      <c r="K161" s="10" t="s">
        <v>81</v>
      </c>
      <c r="L161" s="10" t="s">
        <v>29</v>
      </c>
      <c r="M161" s="10" t="s">
        <v>30</v>
      </c>
      <c r="N161" s="10" t="s">
        <v>31</v>
      </c>
      <c r="O161" s="10" t="s">
        <v>30</v>
      </c>
      <c r="P161" s="10" t="s">
        <v>31</v>
      </c>
      <c r="Q161" s="10" t="s">
        <v>30</v>
      </c>
      <c r="R161" s="10" t="s">
        <v>31</v>
      </c>
      <c r="S161" s="10" t="s">
        <v>307</v>
      </c>
      <c r="T161" s="9">
        <v>-63.293879650000001</v>
      </c>
      <c r="U161" s="9">
        <v>45.709703490000003</v>
      </c>
      <c r="V161" s="10" t="s">
        <v>822</v>
      </c>
      <c r="W161" s="10" t="s">
        <v>81</v>
      </c>
      <c r="X161" s="1">
        <f t="shared" si="4"/>
        <v>45.709702999999998</v>
      </c>
      <c r="Y161" s="1">
        <f t="shared" si="5"/>
        <v>-63.293880000000001</v>
      </c>
      <c r="Z161" s="25" t="s">
        <v>1773</v>
      </c>
    </row>
    <row r="162" spans="1:26" ht="20" customHeight="1">
      <c r="A162" s="7">
        <v>141</v>
      </c>
      <c r="B162" s="12">
        <v>350201</v>
      </c>
      <c r="C162" s="9">
        <v>20146171</v>
      </c>
      <c r="D162" s="10" t="s">
        <v>823</v>
      </c>
      <c r="E162" s="10" t="s">
        <v>824</v>
      </c>
      <c r="F162" s="10" t="s">
        <v>79</v>
      </c>
      <c r="G162" s="10" t="s">
        <v>784</v>
      </c>
      <c r="H162" s="9">
        <v>3</v>
      </c>
      <c r="I162" s="9">
        <v>40</v>
      </c>
      <c r="J162" s="10" t="s">
        <v>55</v>
      </c>
      <c r="K162" s="10" t="s">
        <v>81</v>
      </c>
      <c r="L162" s="10" t="s">
        <v>74</v>
      </c>
      <c r="M162" s="10" t="s">
        <v>30</v>
      </c>
      <c r="N162" s="10" t="s">
        <v>31</v>
      </c>
      <c r="O162" s="10" t="s">
        <v>30</v>
      </c>
      <c r="P162" s="10" t="s">
        <v>31</v>
      </c>
      <c r="Q162" s="10" t="s">
        <v>30</v>
      </c>
      <c r="R162" s="10" t="s">
        <v>31</v>
      </c>
      <c r="S162" s="10" t="s">
        <v>82</v>
      </c>
      <c r="T162" s="9">
        <v>-63.294417299999999</v>
      </c>
      <c r="U162" s="9">
        <v>45.369646359999997</v>
      </c>
      <c r="V162" s="10" t="s">
        <v>825</v>
      </c>
      <c r="W162" s="10" t="s">
        <v>81</v>
      </c>
      <c r="X162" s="1">
        <f t="shared" si="4"/>
        <v>45.369646000000003</v>
      </c>
      <c r="Y162" s="1">
        <f t="shared" si="5"/>
        <v>-63.294417000000003</v>
      </c>
      <c r="Z162" s="25" t="s">
        <v>1774</v>
      </c>
    </row>
    <row r="163" spans="1:26" ht="20" customHeight="1">
      <c r="A163" s="7">
        <v>62</v>
      </c>
      <c r="B163" s="12">
        <v>530601</v>
      </c>
      <c r="C163" s="9">
        <v>55008106</v>
      </c>
      <c r="D163" s="10" t="s">
        <v>826</v>
      </c>
      <c r="E163" s="10" t="s">
        <v>827</v>
      </c>
      <c r="F163" s="10" t="s">
        <v>828</v>
      </c>
      <c r="G163" s="10" t="s">
        <v>829</v>
      </c>
      <c r="H163" s="9">
        <v>2</v>
      </c>
      <c r="I163" s="9">
        <v>15</v>
      </c>
      <c r="J163" s="10" t="s">
        <v>73</v>
      </c>
      <c r="K163" s="10" t="s">
        <v>212</v>
      </c>
      <c r="L163" s="10" t="s">
        <v>29</v>
      </c>
      <c r="M163" s="10" t="s">
        <v>31</v>
      </c>
      <c r="N163" s="10" t="s">
        <v>30</v>
      </c>
      <c r="O163" s="10" t="s">
        <v>30</v>
      </c>
      <c r="P163" s="10" t="s">
        <v>31</v>
      </c>
      <c r="Q163" s="10" t="s">
        <v>30</v>
      </c>
      <c r="R163" s="10" t="s">
        <v>31</v>
      </c>
      <c r="S163" s="10" t="s">
        <v>213</v>
      </c>
      <c r="T163" s="9">
        <v>-64.42450642</v>
      </c>
      <c r="U163" s="9">
        <v>45.159993360000001</v>
      </c>
      <c r="V163" s="10" t="s">
        <v>830</v>
      </c>
      <c r="W163" s="10" t="s">
        <v>212</v>
      </c>
      <c r="X163" s="1">
        <f t="shared" si="4"/>
        <v>45.159993</v>
      </c>
      <c r="Y163" s="1">
        <f t="shared" si="5"/>
        <v>-64.424505999999994</v>
      </c>
      <c r="Z163" s="25" t="s">
        <v>1775</v>
      </c>
    </row>
    <row r="164" spans="1:26" ht="20" customHeight="1">
      <c r="A164" s="7">
        <v>120</v>
      </c>
      <c r="B164" s="8" t="s">
        <v>831</v>
      </c>
      <c r="C164" s="9">
        <v>55241848</v>
      </c>
      <c r="D164" s="10" t="s">
        <v>832</v>
      </c>
      <c r="E164" s="10" t="s">
        <v>833</v>
      </c>
      <c r="F164" s="10" t="s">
        <v>730</v>
      </c>
      <c r="G164" s="10" t="s">
        <v>211</v>
      </c>
      <c r="H164" s="9">
        <v>1</v>
      </c>
      <c r="I164" s="9">
        <v>15</v>
      </c>
      <c r="J164" s="10" t="s">
        <v>73</v>
      </c>
      <c r="K164" s="10" t="s">
        <v>212</v>
      </c>
      <c r="L164" s="10" t="s">
        <v>29</v>
      </c>
      <c r="M164" s="10" t="s">
        <v>30</v>
      </c>
      <c r="N164" s="10" t="s">
        <v>31</v>
      </c>
      <c r="O164" s="10" t="s">
        <v>30</v>
      </c>
      <c r="P164" s="10" t="s">
        <v>31</v>
      </c>
      <c r="Q164" s="10" t="s">
        <v>30</v>
      </c>
      <c r="R164" s="10" t="s">
        <v>31</v>
      </c>
      <c r="S164" s="10" t="s">
        <v>731</v>
      </c>
      <c r="T164" s="9">
        <v>-64.729272559999998</v>
      </c>
      <c r="U164" s="9">
        <v>45.046205890000003</v>
      </c>
      <c r="V164" s="10" t="s">
        <v>834</v>
      </c>
      <c r="W164" s="10" t="s">
        <v>212</v>
      </c>
      <c r="X164" s="1">
        <f t="shared" si="4"/>
        <v>45.046205999999998</v>
      </c>
      <c r="Y164" s="1">
        <f t="shared" si="5"/>
        <v>-64.729273000000006</v>
      </c>
      <c r="Z164" s="25" t="s">
        <v>1776</v>
      </c>
    </row>
    <row r="165" spans="1:26" ht="20" customHeight="1">
      <c r="A165" s="7">
        <v>1</v>
      </c>
      <c r="B165" s="12">
        <v>220201</v>
      </c>
      <c r="C165" s="9">
        <v>1225416</v>
      </c>
      <c r="D165" s="10" t="s">
        <v>835</v>
      </c>
      <c r="E165" s="10" t="s">
        <v>836</v>
      </c>
      <c r="F165" s="10" t="s">
        <v>453</v>
      </c>
      <c r="G165" s="10" t="s">
        <v>837</v>
      </c>
      <c r="H165" s="9">
        <v>2</v>
      </c>
      <c r="I165" s="9">
        <v>29</v>
      </c>
      <c r="J165" s="10" t="s">
        <v>27</v>
      </c>
      <c r="K165" s="10" t="s">
        <v>453</v>
      </c>
      <c r="L165" s="10" t="s">
        <v>74</v>
      </c>
      <c r="M165" s="10" t="s">
        <v>30</v>
      </c>
      <c r="N165" s="10" t="s">
        <v>31</v>
      </c>
      <c r="O165" s="10" t="s">
        <v>30</v>
      </c>
      <c r="P165" s="10" t="s">
        <v>31</v>
      </c>
      <c r="Q165" s="10" t="s">
        <v>30</v>
      </c>
      <c r="R165" s="10" t="s">
        <v>31</v>
      </c>
      <c r="S165" s="10" t="s">
        <v>455</v>
      </c>
      <c r="T165" s="9">
        <v>-61.99489123</v>
      </c>
      <c r="U165" s="9">
        <v>45.625468949999998</v>
      </c>
      <c r="V165" s="10" t="s">
        <v>838</v>
      </c>
      <c r="W165" s="10" t="s">
        <v>453</v>
      </c>
      <c r="X165" s="1">
        <f t="shared" si="4"/>
        <v>45.625469000000002</v>
      </c>
      <c r="Y165" s="1">
        <f t="shared" si="5"/>
        <v>-61.994891000000003</v>
      </c>
      <c r="Z165" s="25" t="s">
        <v>1777</v>
      </c>
    </row>
    <row r="166" spans="1:26" ht="20" customHeight="1">
      <c r="A166" s="7">
        <v>152</v>
      </c>
      <c r="B166" s="12">
        <v>380501</v>
      </c>
      <c r="C166" s="9">
        <v>25006297</v>
      </c>
      <c r="D166" s="10" t="s">
        <v>839</v>
      </c>
      <c r="E166" s="10" t="s">
        <v>840</v>
      </c>
      <c r="F166" s="10" t="s">
        <v>271</v>
      </c>
      <c r="G166" s="10" t="s">
        <v>841</v>
      </c>
      <c r="H166" s="9">
        <v>2</v>
      </c>
      <c r="I166" s="9">
        <v>20</v>
      </c>
      <c r="J166" s="10" t="s">
        <v>55</v>
      </c>
      <c r="K166" s="10" t="s">
        <v>56</v>
      </c>
      <c r="L166" s="10" t="s">
        <v>29</v>
      </c>
      <c r="M166" s="10" t="s">
        <v>31</v>
      </c>
      <c r="N166" s="10" t="s">
        <v>30</v>
      </c>
      <c r="O166" s="10" t="s">
        <v>30</v>
      </c>
      <c r="P166" s="10" t="s">
        <v>31</v>
      </c>
      <c r="Q166" s="10" t="s">
        <v>30</v>
      </c>
      <c r="R166" s="10" t="s">
        <v>31</v>
      </c>
      <c r="S166" s="10" t="s">
        <v>273</v>
      </c>
      <c r="T166" s="9">
        <v>-64.209456450000005</v>
      </c>
      <c r="U166" s="9">
        <v>45.839793790000002</v>
      </c>
      <c r="V166" s="10" t="s">
        <v>842</v>
      </c>
      <c r="W166" s="10" t="s">
        <v>56</v>
      </c>
      <c r="X166" s="1">
        <f t="shared" si="4"/>
        <v>45.839793999999998</v>
      </c>
      <c r="Y166" s="1">
        <f t="shared" si="5"/>
        <v>-64.209456000000003</v>
      </c>
      <c r="Z166" s="25" t="s">
        <v>1778</v>
      </c>
    </row>
    <row r="167" spans="1:26" ht="20" customHeight="1">
      <c r="A167" s="7">
        <v>310</v>
      </c>
      <c r="B167" s="8" t="s">
        <v>843</v>
      </c>
      <c r="C167" s="9">
        <v>50131671</v>
      </c>
      <c r="D167" s="10" t="s">
        <v>844</v>
      </c>
      <c r="E167" s="10" t="s">
        <v>845</v>
      </c>
      <c r="F167" s="10" t="s">
        <v>846</v>
      </c>
      <c r="G167" s="10" t="s">
        <v>847</v>
      </c>
      <c r="H167" s="9">
        <v>2</v>
      </c>
      <c r="I167" s="9">
        <v>31</v>
      </c>
      <c r="J167" s="10" t="s">
        <v>39</v>
      </c>
      <c r="K167" s="10" t="s">
        <v>40</v>
      </c>
      <c r="L167" s="10" t="s">
        <v>74</v>
      </c>
      <c r="M167" s="10" t="s">
        <v>30</v>
      </c>
      <c r="N167" s="10" t="s">
        <v>31</v>
      </c>
      <c r="O167" s="10" t="s">
        <v>30</v>
      </c>
      <c r="P167" s="10" t="s">
        <v>31</v>
      </c>
      <c r="Q167" s="10" t="s">
        <v>30</v>
      </c>
      <c r="R167" s="10" t="s">
        <v>31</v>
      </c>
      <c r="S167" s="10" t="s">
        <v>848</v>
      </c>
      <c r="T167" s="9">
        <v>-61.354639980000002</v>
      </c>
      <c r="U167" s="9">
        <v>45.620107670000003</v>
      </c>
      <c r="V167" s="10" t="s">
        <v>849</v>
      </c>
      <c r="W167" s="10" t="s">
        <v>40</v>
      </c>
      <c r="X167" s="1">
        <f t="shared" si="4"/>
        <v>45.620108000000002</v>
      </c>
      <c r="Y167" s="1">
        <f t="shared" si="5"/>
        <v>-61.354640000000003</v>
      </c>
      <c r="Z167" s="25" t="s">
        <v>1779</v>
      </c>
    </row>
    <row r="168" spans="1:26" ht="20" customHeight="1">
      <c r="A168" s="7">
        <v>299</v>
      </c>
      <c r="B168" s="8" t="s">
        <v>850</v>
      </c>
      <c r="C168" s="9">
        <v>15495336</v>
      </c>
      <c r="D168" s="10" t="s">
        <v>851</v>
      </c>
      <c r="E168" s="10" t="s">
        <v>852</v>
      </c>
      <c r="F168" s="10" t="s">
        <v>286</v>
      </c>
      <c r="G168" s="10" t="s">
        <v>853</v>
      </c>
      <c r="H168" s="9">
        <v>2</v>
      </c>
      <c r="I168" s="9">
        <v>20</v>
      </c>
      <c r="J168" s="10" t="s">
        <v>39</v>
      </c>
      <c r="K168" s="10" t="s">
        <v>47</v>
      </c>
      <c r="L168" s="10" t="s">
        <v>29</v>
      </c>
      <c r="M168" s="10" t="s">
        <v>30</v>
      </c>
      <c r="N168" s="10" t="s">
        <v>31</v>
      </c>
      <c r="O168" s="10" t="s">
        <v>30</v>
      </c>
      <c r="P168" s="10" t="s">
        <v>31</v>
      </c>
      <c r="Q168" s="10" t="s">
        <v>30</v>
      </c>
      <c r="R168" s="10" t="s">
        <v>31</v>
      </c>
      <c r="S168" s="10" t="s">
        <v>48</v>
      </c>
      <c r="T168" s="9">
        <v>-60.220695509999999</v>
      </c>
      <c r="U168" s="9">
        <v>46.238602630000003</v>
      </c>
      <c r="V168" s="10" t="s">
        <v>854</v>
      </c>
      <c r="W168" s="10" t="s">
        <v>47</v>
      </c>
      <c r="X168" s="1">
        <f t="shared" si="4"/>
        <v>46.238602999999998</v>
      </c>
      <c r="Y168" s="1">
        <f t="shared" si="5"/>
        <v>-60.220695999999997</v>
      </c>
      <c r="Z168" s="25" t="s">
        <v>1780</v>
      </c>
    </row>
    <row r="169" spans="1:26" ht="20" customHeight="1">
      <c r="A169" s="7">
        <v>333</v>
      </c>
      <c r="B169" s="8" t="s">
        <v>855</v>
      </c>
      <c r="C169" s="9">
        <v>20121497</v>
      </c>
      <c r="D169" s="10" t="s">
        <v>314</v>
      </c>
      <c r="E169" s="10" t="s">
        <v>856</v>
      </c>
      <c r="F169" s="10" t="s">
        <v>316</v>
      </c>
      <c r="G169" s="10" t="s">
        <v>317</v>
      </c>
      <c r="H169" s="9">
        <v>2</v>
      </c>
      <c r="I169" s="9">
        <v>20</v>
      </c>
      <c r="J169" s="10" t="s">
        <v>55</v>
      </c>
      <c r="K169" s="10" t="s">
        <v>81</v>
      </c>
      <c r="L169" s="10" t="s">
        <v>29</v>
      </c>
      <c r="M169" s="10" t="s">
        <v>30</v>
      </c>
      <c r="N169" s="10" t="s">
        <v>31</v>
      </c>
      <c r="O169" s="10" t="s">
        <v>30</v>
      </c>
      <c r="P169" s="10" t="s">
        <v>31</v>
      </c>
      <c r="Q169" s="10" t="s">
        <v>30</v>
      </c>
      <c r="R169" s="10" t="s">
        <v>31</v>
      </c>
      <c r="S169" s="10" t="s">
        <v>318</v>
      </c>
      <c r="T169" s="9">
        <v>-63.349702620000002</v>
      </c>
      <c r="U169" s="9">
        <v>45.141489059999998</v>
      </c>
      <c r="V169" s="10" t="s">
        <v>857</v>
      </c>
      <c r="W169" s="10" t="s">
        <v>81</v>
      </c>
      <c r="X169" s="1">
        <f t="shared" si="4"/>
        <v>45.141489</v>
      </c>
      <c r="Y169" s="1">
        <f t="shared" si="5"/>
        <v>-63.349702999999998</v>
      </c>
      <c r="Z169" s="25" t="s">
        <v>1781</v>
      </c>
    </row>
    <row r="170" spans="1:26" ht="20" customHeight="1">
      <c r="A170" s="7">
        <v>171</v>
      </c>
      <c r="B170" s="12">
        <v>421901</v>
      </c>
      <c r="C170" s="9">
        <v>83840</v>
      </c>
      <c r="D170" s="10" t="s">
        <v>858</v>
      </c>
      <c r="E170" s="10" t="s">
        <v>859</v>
      </c>
      <c r="F170" s="10" t="s">
        <v>311</v>
      </c>
      <c r="G170" s="10" t="s">
        <v>860</v>
      </c>
      <c r="H170" s="9">
        <v>6</v>
      </c>
      <c r="I170" s="9">
        <v>70</v>
      </c>
      <c r="J170" s="10" t="s">
        <v>95</v>
      </c>
      <c r="K170" s="10" t="s">
        <v>93</v>
      </c>
      <c r="L170" s="10" t="s">
        <v>96</v>
      </c>
      <c r="M170" s="10" t="s">
        <v>31</v>
      </c>
      <c r="N170" s="10" t="s">
        <v>30</v>
      </c>
      <c r="O170" s="10" t="s">
        <v>30</v>
      </c>
      <c r="P170" s="10" t="s">
        <v>31</v>
      </c>
      <c r="Q170" s="10" t="s">
        <v>30</v>
      </c>
      <c r="R170" s="10" t="s">
        <v>31</v>
      </c>
      <c r="S170" s="10" t="s">
        <v>97</v>
      </c>
      <c r="T170" s="9">
        <v>-63.568969500000001</v>
      </c>
      <c r="U170" s="9">
        <v>44.666610730000002</v>
      </c>
      <c r="V170" s="10" t="s">
        <v>861</v>
      </c>
      <c r="W170" s="10" t="s">
        <v>93</v>
      </c>
      <c r="X170" s="1">
        <f t="shared" si="4"/>
        <v>44.666611000000003</v>
      </c>
      <c r="Y170" s="1">
        <f t="shared" si="5"/>
        <v>-63.568969000000003</v>
      </c>
      <c r="Z170" s="25" t="s">
        <v>1782</v>
      </c>
    </row>
    <row r="171" spans="1:26" ht="20" customHeight="1">
      <c r="A171" s="7">
        <v>48</v>
      </c>
      <c r="B171" s="12">
        <v>480401</v>
      </c>
      <c r="C171" s="9">
        <v>45259397</v>
      </c>
      <c r="D171" s="10" t="s">
        <v>862</v>
      </c>
      <c r="E171" s="10" t="s">
        <v>863</v>
      </c>
      <c r="F171" s="10" t="s">
        <v>111</v>
      </c>
      <c r="G171" s="10" t="s">
        <v>112</v>
      </c>
      <c r="H171" s="9">
        <v>2</v>
      </c>
      <c r="I171" s="9">
        <v>15</v>
      </c>
      <c r="J171" s="10" t="s">
        <v>73</v>
      </c>
      <c r="K171" s="10" t="s">
        <v>113</v>
      </c>
      <c r="L171" s="10" t="s">
        <v>29</v>
      </c>
      <c r="M171" s="10" t="s">
        <v>31</v>
      </c>
      <c r="N171" s="10" t="s">
        <v>30</v>
      </c>
      <c r="O171" s="10" t="s">
        <v>30</v>
      </c>
      <c r="P171" s="10" t="s">
        <v>31</v>
      </c>
      <c r="Q171" s="10" t="s">
        <v>30</v>
      </c>
      <c r="R171" s="10" t="s">
        <v>31</v>
      </c>
      <c r="S171" s="10" t="s">
        <v>114</v>
      </c>
      <c r="T171" s="9">
        <v>-64.126729269999998</v>
      </c>
      <c r="U171" s="9">
        <v>44.975427879999998</v>
      </c>
      <c r="V171" s="10" t="s">
        <v>864</v>
      </c>
      <c r="W171" s="10" t="s">
        <v>113</v>
      </c>
      <c r="X171" s="1">
        <f t="shared" si="4"/>
        <v>44.975428000000001</v>
      </c>
      <c r="Y171" s="1">
        <f t="shared" si="5"/>
        <v>-64.126728999999997</v>
      </c>
      <c r="Z171" s="25" t="s">
        <v>1783</v>
      </c>
    </row>
    <row r="172" spans="1:26" ht="20" customHeight="1">
      <c r="A172" s="7">
        <v>307</v>
      </c>
      <c r="B172" s="8" t="s">
        <v>865</v>
      </c>
      <c r="C172" s="9">
        <v>75061226</v>
      </c>
      <c r="D172" s="10" t="s">
        <v>866</v>
      </c>
      <c r="E172" s="10" t="s">
        <v>867</v>
      </c>
      <c r="F172" s="10" t="s">
        <v>755</v>
      </c>
      <c r="G172" s="10" t="s">
        <v>756</v>
      </c>
      <c r="H172" s="9">
        <v>2</v>
      </c>
      <c r="I172" s="9">
        <v>15</v>
      </c>
      <c r="J172" s="10" t="s">
        <v>39</v>
      </c>
      <c r="K172" s="10" t="s">
        <v>405</v>
      </c>
      <c r="L172" s="10" t="s">
        <v>29</v>
      </c>
      <c r="M172" s="10" t="s">
        <v>31</v>
      </c>
      <c r="N172" s="10" t="s">
        <v>30</v>
      </c>
      <c r="O172" s="10" t="s">
        <v>30</v>
      </c>
      <c r="P172" s="10" t="s">
        <v>31</v>
      </c>
      <c r="Q172" s="10" t="s">
        <v>30</v>
      </c>
      <c r="R172" s="10" t="s">
        <v>31</v>
      </c>
      <c r="S172" s="10" t="s">
        <v>406</v>
      </c>
      <c r="T172" s="9">
        <v>-60.869688400000001</v>
      </c>
      <c r="U172" s="9">
        <v>45.656519660000001</v>
      </c>
      <c r="V172" s="10" t="s">
        <v>868</v>
      </c>
      <c r="W172" s="10" t="s">
        <v>405</v>
      </c>
      <c r="X172" s="1">
        <f t="shared" si="4"/>
        <v>45.65652</v>
      </c>
      <c r="Y172" s="1">
        <f t="shared" si="5"/>
        <v>-60.869687999999996</v>
      </c>
      <c r="Z172" s="25" t="s">
        <v>1784</v>
      </c>
    </row>
    <row r="173" spans="1:26" ht="20" customHeight="1">
      <c r="A173" s="7">
        <v>129</v>
      </c>
      <c r="B173" s="8" t="s">
        <v>869</v>
      </c>
      <c r="C173" s="9">
        <v>5145164</v>
      </c>
      <c r="D173" s="10" t="s">
        <v>870</v>
      </c>
      <c r="E173" s="11"/>
      <c r="F173" s="10" t="s">
        <v>445</v>
      </c>
      <c r="G173" s="10" t="s">
        <v>446</v>
      </c>
      <c r="H173" s="9">
        <v>1</v>
      </c>
      <c r="I173" s="9">
        <v>23</v>
      </c>
      <c r="J173" s="10" t="s">
        <v>73</v>
      </c>
      <c r="K173" s="10" t="s">
        <v>151</v>
      </c>
      <c r="L173" s="10" t="s">
        <v>29</v>
      </c>
      <c r="M173" s="10" t="s">
        <v>30</v>
      </c>
      <c r="N173" s="10" t="s">
        <v>31</v>
      </c>
      <c r="O173" s="10" t="s">
        <v>30</v>
      </c>
      <c r="P173" s="10" t="s">
        <v>31</v>
      </c>
      <c r="Q173" s="10" t="s">
        <v>30</v>
      </c>
      <c r="R173" s="10" t="s">
        <v>31</v>
      </c>
      <c r="S173" s="10" t="s">
        <v>152</v>
      </c>
      <c r="T173" s="9">
        <v>-65.285178209999998</v>
      </c>
      <c r="U173" s="9">
        <v>44.83955074</v>
      </c>
      <c r="V173" s="10" t="s">
        <v>871</v>
      </c>
      <c r="W173" s="10" t="s">
        <v>151</v>
      </c>
      <c r="X173" s="1">
        <f t="shared" si="4"/>
        <v>44.839551</v>
      </c>
      <c r="Y173" s="1">
        <f t="shared" si="5"/>
        <v>-65.285178000000002</v>
      </c>
      <c r="Z173" s="25" t="s">
        <v>1785</v>
      </c>
    </row>
    <row r="174" spans="1:26" ht="20" customHeight="1">
      <c r="A174" s="7">
        <v>338</v>
      </c>
      <c r="B174" s="8" t="s">
        <v>872</v>
      </c>
      <c r="C174" s="9">
        <v>25219593</v>
      </c>
      <c r="D174" s="10" t="s">
        <v>873</v>
      </c>
      <c r="E174" s="10" t="s">
        <v>874</v>
      </c>
      <c r="F174" s="10" t="s">
        <v>411</v>
      </c>
      <c r="G174" s="10" t="s">
        <v>412</v>
      </c>
      <c r="H174" s="9">
        <v>1</v>
      </c>
      <c r="I174" s="9">
        <v>10</v>
      </c>
      <c r="J174" s="10" t="s">
        <v>55</v>
      </c>
      <c r="K174" s="10" t="s">
        <v>56</v>
      </c>
      <c r="L174" s="10" t="s">
        <v>29</v>
      </c>
      <c r="M174" s="10" t="s">
        <v>30</v>
      </c>
      <c r="N174" s="10" t="s">
        <v>31</v>
      </c>
      <c r="O174" s="10" t="s">
        <v>30</v>
      </c>
      <c r="P174" s="10" t="s">
        <v>31</v>
      </c>
      <c r="Q174" s="10" t="s">
        <v>30</v>
      </c>
      <c r="R174" s="10" t="s">
        <v>31</v>
      </c>
      <c r="S174" s="10" t="s">
        <v>413</v>
      </c>
      <c r="T174" s="9">
        <v>-64.328373339999999</v>
      </c>
      <c r="U174" s="9">
        <v>45.406848310000001</v>
      </c>
      <c r="V174" s="10" t="s">
        <v>875</v>
      </c>
      <c r="W174" s="10" t="s">
        <v>56</v>
      </c>
      <c r="X174" s="1">
        <f t="shared" si="4"/>
        <v>45.406847999999997</v>
      </c>
      <c r="Y174" s="1">
        <f t="shared" si="5"/>
        <v>-64.328372999999999</v>
      </c>
      <c r="Z174" s="25" t="s">
        <v>1786</v>
      </c>
    </row>
    <row r="175" spans="1:26" ht="20" customHeight="1">
      <c r="A175" s="7">
        <v>274</v>
      </c>
      <c r="B175" s="8" t="s">
        <v>876</v>
      </c>
      <c r="C175" s="9">
        <v>15263023</v>
      </c>
      <c r="D175" s="10" t="s">
        <v>877</v>
      </c>
      <c r="E175" s="10" t="s">
        <v>878</v>
      </c>
      <c r="F175" s="10" t="s">
        <v>877</v>
      </c>
      <c r="G175" s="10" t="s">
        <v>879</v>
      </c>
      <c r="H175" s="9">
        <v>2</v>
      </c>
      <c r="I175" s="9">
        <v>15</v>
      </c>
      <c r="J175" s="10" t="s">
        <v>39</v>
      </c>
      <c r="K175" s="10" t="s">
        <v>47</v>
      </c>
      <c r="L175" s="10" t="s">
        <v>29</v>
      </c>
      <c r="M175" s="10" t="s">
        <v>30</v>
      </c>
      <c r="N175" s="10" t="s">
        <v>31</v>
      </c>
      <c r="O175" s="10" t="s">
        <v>30</v>
      </c>
      <c r="P175" s="10" t="s">
        <v>31</v>
      </c>
      <c r="Q175" s="10" t="s">
        <v>30</v>
      </c>
      <c r="R175" s="10" t="s">
        <v>31</v>
      </c>
      <c r="S175" s="10" t="s">
        <v>48</v>
      </c>
      <c r="T175" s="9">
        <v>-60.134417999999997</v>
      </c>
      <c r="U175" s="9">
        <v>46.250322070000003</v>
      </c>
      <c r="V175" s="10" t="s">
        <v>880</v>
      </c>
      <c r="W175" s="10" t="s">
        <v>47</v>
      </c>
      <c r="X175" s="1">
        <f t="shared" si="4"/>
        <v>46.250321999999997</v>
      </c>
      <c r="Y175" s="1">
        <f t="shared" si="5"/>
        <v>-60.134417999999997</v>
      </c>
      <c r="Z175" s="25" t="s">
        <v>1787</v>
      </c>
    </row>
    <row r="176" spans="1:26" ht="20" customHeight="1">
      <c r="A176" s="7">
        <v>287</v>
      </c>
      <c r="B176" s="8" t="s">
        <v>881</v>
      </c>
      <c r="C176" s="9">
        <v>15164239</v>
      </c>
      <c r="D176" s="10" t="s">
        <v>882</v>
      </c>
      <c r="E176" s="11"/>
      <c r="F176" s="10" t="s">
        <v>883</v>
      </c>
      <c r="G176" s="10" t="s">
        <v>884</v>
      </c>
      <c r="H176" s="9">
        <v>2</v>
      </c>
      <c r="I176" s="9">
        <v>15</v>
      </c>
      <c r="J176" s="10" t="s">
        <v>39</v>
      </c>
      <c r="K176" s="10" t="s">
        <v>47</v>
      </c>
      <c r="L176" s="10" t="s">
        <v>29</v>
      </c>
      <c r="M176" s="10" t="s">
        <v>30</v>
      </c>
      <c r="N176" s="10" t="s">
        <v>31</v>
      </c>
      <c r="O176" s="10" t="s">
        <v>31</v>
      </c>
      <c r="P176" s="10" t="s">
        <v>30</v>
      </c>
      <c r="Q176" s="10" t="s">
        <v>30</v>
      </c>
      <c r="R176" s="10" t="s">
        <v>31</v>
      </c>
      <c r="S176" s="10" t="s">
        <v>48</v>
      </c>
      <c r="T176" s="9">
        <v>-60.222438609999998</v>
      </c>
      <c r="U176" s="9">
        <v>46.104120909999999</v>
      </c>
      <c r="V176" s="10" t="s">
        <v>885</v>
      </c>
      <c r="W176" s="10" t="s">
        <v>47</v>
      </c>
      <c r="X176" s="1">
        <f t="shared" si="4"/>
        <v>46.104120999999999</v>
      </c>
      <c r="Y176" s="1">
        <f t="shared" si="5"/>
        <v>-60.222439000000001</v>
      </c>
      <c r="Z176" s="25" t="s">
        <v>1788</v>
      </c>
    </row>
    <row r="177" spans="1:26" ht="20" customHeight="1">
      <c r="A177" s="7">
        <v>201</v>
      </c>
      <c r="B177" s="12">
        <v>445402</v>
      </c>
      <c r="C177" s="9">
        <v>40631160</v>
      </c>
      <c r="D177" s="10" t="s">
        <v>886</v>
      </c>
      <c r="E177" s="10" t="s">
        <v>887</v>
      </c>
      <c r="F177" s="10" t="s">
        <v>311</v>
      </c>
      <c r="G177" s="10" t="s">
        <v>312</v>
      </c>
      <c r="H177" s="9">
        <v>2</v>
      </c>
      <c r="I177" s="9">
        <v>20</v>
      </c>
      <c r="J177" s="10" t="s">
        <v>95</v>
      </c>
      <c r="K177" s="10" t="s">
        <v>93</v>
      </c>
      <c r="L177" s="10" t="s">
        <v>74</v>
      </c>
      <c r="M177" s="10" t="s">
        <v>31</v>
      </c>
      <c r="N177" s="10" t="s">
        <v>30</v>
      </c>
      <c r="O177" s="10" t="s">
        <v>30</v>
      </c>
      <c r="P177" s="10" t="s">
        <v>31</v>
      </c>
      <c r="Q177" s="10" t="s">
        <v>30</v>
      </c>
      <c r="R177" s="10" t="s">
        <v>31</v>
      </c>
      <c r="S177" s="10" t="s">
        <v>97</v>
      </c>
      <c r="T177" s="9">
        <v>-63.495073310000002</v>
      </c>
      <c r="U177" s="9">
        <v>44.676624089999997</v>
      </c>
      <c r="V177" s="10" t="s">
        <v>888</v>
      </c>
      <c r="W177" s="10" t="s">
        <v>93</v>
      </c>
      <c r="X177" s="1">
        <f t="shared" si="4"/>
        <v>44.676623999999997</v>
      </c>
      <c r="Y177" s="1">
        <f t="shared" si="5"/>
        <v>-63.495072999999998</v>
      </c>
      <c r="Z177" s="25" t="s">
        <v>1789</v>
      </c>
    </row>
    <row r="178" spans="1:26" ht="20" customHeight="1">
      <c r="A178" s="7">
        <v>309</v>
      </c>
      <c r="B178" s="8" t="s">
        <v>889</v>
      </c>
      <c r="C178" s="9">
        <v>75064840</v>
      </c>
      <c r="D178" s="10" t="s">
        <v>890</v>
      </c>
      <c r="E178" s="10" t="s">
        <v>891</v>
      </c>
      <c r="F178" s="10" t="s">
        <v>892</v>
      </c>
      <c r="G178" s="10" t="s">
        <v>893</v>
      </c>
      <c r="H178" s="9">
        <v>2</v>
      </c>
      <c r="I178" s="9">
        <v>10</v>
      </c>
      <c r="J178" s="10" t="s">
        <v>39</v>
      </c>
      <c r="K178" s="10" t="s">
        <v>405</v>
      </c>
      <c r="L178" s="10" t="s">
        <v>29</v>
      </c>
      <c r="M178" s="10" t="s">
        <v>31</v>
      </c>
      <c r="N178" s="10" t="s">
        <v>30</v>
      </c>
      <c r="O178" s="10" t="s">
        <v>31</v>
      </c>
      <c r="P178" s="10" t="s">
        <v>30</v>
      </c>
      <c r="Q178" s="10" t="s">
        <v>31</v>
      </c>
      <c r="R178" s="10" t="s">
        <v>30</v>
      </c>
      <c r="S178" s="10" t="s">
        <v>406</v>
      </c>
      <c r="T178" s="9">
        <v>-60.770653299999999</v>
      </c>
      <c r="U178" s="9">
        <v>45.611241390000004</v>
      </c>
      <c r="V178" s="10" t="s">
        <v>894</v>
      </c>
      <c r="W178" s="10" t="s">
        <v>405</v>
      </c>
      <c r="X178" s="1">
        <f t="shared" si="4"/>
        <v>45.611241</v>
      </c>
      <c r="Y178" s="1">
        <f t="shared" si="5"/>
        <v>-60.770653000000003</v>
      </c>
      <c r="Z178" s="25" t="s">
        <v>1790</v>
      </c>
    </row>
    <row r="179" spans="1:26" ht="20" customHeight="1">
      <c r="A179" s="7">
        <v>106</v>
      </c>
      <c r="B179" s="12">
        <v>750201</v>
      </c>
      <c r="C179" s="9">
        <v>80077373</v>
      </c>
      <c r="D179" s="10" t="s">
        <v>895</v>
      </c>
      <c r="E179" s="10" t="s">
        <v>896</v>
      </c>
      <c r="F179" s="10" t="s">
        <v>897</v>
      </c>
      <c r="G179" s="10" t="s">
        <v>898</v>
      </c>
      <c r="H179" s="9">
        <v>2</v>
      </c>
      <c r="I179" s="9">
        <v>10</v>
      </c>
      <c r="J179" s="10" t="s">
        <v>73</v>
      </c>
      <c r="K179" s="10" t="s">
        <v>899</v>
      </c>
      <c r="L179" s="10" t="s">
        <v>29</v>
      </c>
      <c r="M179" s="10" t="s">
        <v>30</v>
      </c>
      <c r="N179" s="10" t="s">
        <v>31</v>
      </c>
      <c r="O179" s="10" t="s">
        <v>31</v>
      </c>
      <c r="P179" s="10" t="s">
        <v>30</v>
      </c>
      <c r="Q179" s="10" t="s">
        <v>31</v>
      </c>
      <c r="R179" s="10" t="s">
        <v>30</v>
      </c>
      <c r="S179" s="10" t="s">
        <v>900</v>
      </c>
      <c r="T179" s="9">
        <v>-65.107766810000001</v>
      </c>
      <c r="U179" s="9">
        <v>43.693459529999998</v>
      </c>
      <c r="V179" s="10" t="s">
        <v>901</v>
      </c>
      <c r="W179" s="10" t="s">
        <v>899</v>
      </c>
      <c r="X179" s="1">
        <f t="shared" si="4"/>
        <v>43.693460000000002</v>
      </c>
      <c r="Y179" s="1">
        <f t="shared" si="5"/>
        <v>-65.107766999999996</v>
      </c>
      <c r="Z179" s="25" t="s">
        <v>1791</v>
      </c>
    </row>
    <row r="180" spans="1:26" ht="20" customHeight="1">
      <c r="A180" s="7">
        <v>271</v>
      </c>
      <c r="B180" s="8" t="s">
        <v>902</v>
      </c>
      <c r="C180" s="9">
        <v>15567548</v>
      </c>
      <c r="D180" s="10" t="s">
        <v>903</v>
      </c>
      <c r="E180" s="10" t="s">
        <v>904</v>
      </c>
      <c r="F180" s="10" t="s">
        <v>789</v>
      </c>
      <c r="G180" s="10" t="s">
        <v>790</v>
      </c>
      <c r="H180" s="9">
        <v>1</v>
      </c>
      <c r="I180" s="9">
        <v>10</v>
      </c>
      <c r="J180" s="10" t="s">
        <v>39</v>
      </c>
      <c r="K180" s="10" t="s">
        <v>47</v>
      </c>
      <c r="L180" s="10" t="s">
        <v>29</v>
      </c>
      <c r="M180" s="10" t="s">
        <v>31</v>
      </c>
      <c r="N180" s="10" t="s">
        <v>30</v>
      </c>
      <c r="O180" s="10" t="s">
        <v>30</v>
      </c>
      <c r="P180" s="10" t="s">
        <v>31</v>
      </c>
      <c r="Q180" s="10" t="s">
        <v>30</v>
      </c>
      <c r="R180" s="10" t="s">
        <v>31</v>
      </c>
      <c r="S180" s="10" t="s">
        <v>48</v>
      </c>
      <c r="T180" s="9">
        <v>-60.012395650000002</v>
      </c>
      <c r="U180" s="9">
        <v>46.214496920000002</v>
      </c>
      <c r="V180" s="10" t="s">
        <v>905</v>
      </c>
      <c r="W180" s="10" t="s">
        <v>47</v>
      </c>
      <c r="X180" s="1">
        <f t="shared" si="4"/>
        <v>46.214497000000001</v>
      </c>
      <c r="Y180" s="1">
        <f t="shared" si="5"/>
        <v>-60.012396000000003</v>
      </c>
      <c r="Z180" s="25" t="s">
        <v>1792</v>
      </c>
    </row>
    <row r="181" spans="1:26" ht="20" customHeight="1">
      <c r="A181" s="7">
        <v>336</v>
      </c>
      <c r="B181" s="8" t="s">
        <v>906</v>
      </c>
      <c r="C181" s="9">
        <v>25008871</v>
      </c>
      <c r="D181" s="10" t="s">
        <v>907</v>
      </c>
      <c r="E181" s="10" t="s">
        <v>908</v>
      </c>
      <c r="F181" s="10" t="s">
        <v>271</v>
      </c>
      <c r="G181" s="10" t="s">
        <v>909</v>
      </c>
      <c r="H181" s="9">
        <v>1</v>
      </c>
      <c r="I181" s="9">
        <v>25</v>
      </c>
      <c r="J181" s="10" t="s">
        <v>55</v>
      </c>
      <c r="K181" s="10" t="s">
        <v>56</v>
      </c>
      <c r="L181" s="10" t="s">
        <v>29</v>
      </c>
      <c r="M181" s="10" t="s">
        <v>30</v>
      </c>
      <c r="N181" s="10" t="s">
        <v>31</v>
      </c>
      <c r="O181" s="10" t="s">
        <v>30</v>
      </c>
      <c r="P181" s="10" t="s">
        <v>31</v>
      </c>
      <c r="Q181" s="10" t="s">
        <v>30</v>
      </c>
      <c r="R181" s="10" t="s">
        <v>31</v>
      </c>
      <c r="S181" s="10" t="s">
        <v>273</v>
      </c>
      <c r="T181" s="9">
        <v>-64.212652399999996</v>
      </c>
      <c r="U181" s="9">
        <v>45.83822404</v>
      </c>
      <c r="V181" s="10" t="s">
        <v>910</v>
      </c>
      <c r="W181" s="10" t="s">
        <v>56</v>
      </c>
      <c r="X181" s="1">
        <f t="shared" si="4"/>
        <v>45.838223999999997</v>
      </c>
      <c r="Y181" s="1">
        <f t="shared" si="5"/>
        <v>-64.212652000000006</v>
      </c>
      <c r="Z181" s="25" t="s">
        <v>1793</v>
      </c>
    </row>
    <row r="182" spans="1:26" ht="20" customHeight="1">
      <c r="A182" s="7">
        <v>90</v>
      </c>
      <c r="B182" s="12">
        <v>670201</v>
      </c>
      <c r="C182" s="9">
        <v>80112220</v>
      </c>
      <c r="D182" s="10" t="s">
        <v>911</v>
      </c>
      <c r="E182" s="10" t="s">
        <v>912</v>
      </c>
      <c r="F182" s="10" t="s">
        <v>899</v>
      </c>
      <c r="G182" s="10" t="s">
        <v>913</v>
      </c>
      <c r="H182" s="9">
        <v>1</v>
      </c>
      <c r="I182" s="9">
        <v>15</v>
      </c>
      <c r="J182" s="10" t="s">
        <v>73</v>
      </c>
      <c r="K182" s="10" t="s">
        <v>899</v>
      </c>
      <c r="L182" s="10" t="s">
        <v>29</v>
      </c>
      <c r="M182" s="10" t="s">
        <v>31</v>
      </c>
      <c r="N182" s="10" t="s">
        <v>30</v>
      </c>
      <c r="O182" s="10" t="s">
        <v>30</v>
      </c>
      <c r="P182" s="10" t="s">
        <v>31</v>
      </c>
      <c r="Q182" s="10" t="s">
        <v>30</v>
      </c>
      <c r="R182" s="10" t="s">
        <v>31</v>
      </c>
      <c r="S182" s="10" t="s">
        <v>914</v>
      </c>
      <c r="T182" s="9">
        <v>-65.308515810000003</v>
      </c>
      <c r="U182" s="9">
        <v>43.748512609999999</v>
      </c>
      <c r="V182" s="10" t="s">
        <v>915</v>
      </c>
      <c r="W182" s="10" t="s">
        <v>899</v>
      </c>
      <c r="X182" s="1">
        <f t="shared" si="4"/>
        <v>43.748513000000003</v>
      </c>
      <c r="Y182" s="1">
        <f t="shared" si="5"/>
        <v>-65.308515999999997</v>
      </c>
      <c r="Z182" s="25" t="s">
        <v>1794</v>
      </c>
    </row>
    <row r="183" spans="1:26" ht="20" customHeight="1">
      <c r="A183" s="7">
        <v>240</v>
      </c>
      <c r="B183" s="8" t="s">
        <v>43</v>
      </c>
      <c r="C183" s="9">
        <v>15113954</v>
      </c>
      <c r="D183" s="10" t="s">
        <v>916</v>
      </c>
      <c r="E183" s="10" t="s">
        <v>917</v>
      </c>
      <c r="F183" s="10" t="s">
        <v>46</v>
      </c>
      <c r="G183" s="11"/>
      <c r="H183" s="9">
        <v>1</v>
      </c>
      <c r="I183" s="9">
        <v>2</v>
      </c>
      <c r="J183" s="10" t="s">
        <v>39</v>
      </c>
      <c r="K183" s="10" t="s">
        <v>47</v>
      </c>
      <c r="L183" s="10" t="s">
        <v>29</v>
      </c>
      <c r="M183" s="10" t="s">
        <v>30</v>
      </c>
      <c r="N183" s="10" t="s">
        <v>31</v>
      </c>
      <c r="O183" s="10" t="s">
        <v>30</v>
      </c>
      <c r="P183" s="10" t="s">
        <v>31</v>
      </c>
      <c r="Q183" s="10" t="s">
        <v>30</v>
      </c>
      <c r="R183" s="10" t="s">
        <v>31</v>
      </c>
      <c r="S183" s="10" t="s">
        <v>48</v>
      </c>
      <c r="T183" s="9">
        <v>-60.172759480000003</v>
      </c>
      <c r="U183" s="9">
        <v>46.13513305</v>
      </c>
      <c r="V183" s="10" t="s">
        <v>918</v>
      </c>
      <c r="W183" s="10" t="s">
        <v>47</v>
      </c>
      <c r="X183" s="1">
        <f t="shared" si="4"/>
        <v>46.135133000000003</v>
      </c>
      <c r="Y183" s="1">
        <f t="shared" si="5"/>
        <v>-60.172758999999999</v>
      </c>
      <c r="Z183" s="25" t="s">
        <v>1795</v>
      </c>
    </row>
    <row r="184" spans="1:26" ht="20" customHeight="1">
      <c r="A184" s="7">
        <v>163</v>
      </c>
      <c r="B184" s="12">
        <v>400401</v>
      </c>
      <c r="C184" s="9">
        <v>25219593</v>
      </c>
      <c r="D184" s="10" t="s">
        <v>919</v>
      </c>
      <c r="E184" s="10" t="s">
        <v>920</v>
      </c>
      <c r="F184" s="10" t="s">
        <v>411</v>
      </c>
      <c r="G184" s="10" t="s">
        <v>412</v>
      </c>
      <c r="H184" s="9">
        <v>2</v>
      </c>
      <c r="I184" s="9">
        <v>10</v>
      </c>
      <c r="J184" s="10" t="s">
        <v>55</v>
      </c>
      <c r="K184" s="10" t="s">
        <v>56</v>
      </c>
      <c r="L184" s="10" t="s">
        <v>29</v>
      </c>
      <c r="M184" s="10" t="s">
        <v>30</v>
      </c>
      <c r="N184" s="10" t="s">
        <v>31</v>
      </c>
      <c r="O184" s="10" t="s">
        <v>30</v>
      </c>
      <c r="P184" s="10" t="s">
        <v>31</v>
      </c>
      <c r="Q184" s="10" t="s">
        <v>30</v>
      </c>
      <c r="R184" s="10" t="s">
        <v>31</v>
      </c>
      <c r="S184" s="10" t="s">
        <v>413</v>
      </c>
      <c r="T184" s="9">
        <v>-64.33019908</v>
      </c>
      <c r="U184" s="9">
        <v>45.406979010000001</v>
      </c>
      <c r="V184" s="10" t="s">
        <v>921</v>
      </c>
      <c r="W184" s="10" t="s">
        <v>56</v>
      </c>
      <c r="X184" s="1">
        <f t="shared" si="4"/>
        <v>45.406979</v>
      </c>
      <c r="Y184" s="1">
        <f t="shared" si="5"/>
        <v>-64.330198999999993</v>
      </c>
      <c r="Z184" s="25" t="s">
        <v>1796</v>
      </c>
    </row>
    <row r="185" spans="1:26" ht="20" customHeight="1">
      <c r="A185" s="7">
        <v>55</v>
      </c>
      <c r="B185" s="12">
        <v>510302</v>
      </c>
      <c r="C185" s="9">
        <v>55266423</v>
      </c>
      <c r="D185" s="10" t="s">
        <v>490</v>
      </c>
      <c r="E185" s="10" t="s">
        <v>485</v>
      </c>
      <c r="F185" s="10" t="s">
        <v>486</v>
      </c>
      <c r="G185" s="10" t="s">
        <v>487</v>
      </c>
      <c r="H185" s="9">
        <v>1</v>
      </c>
      <c r="I185" s="9">
        <v>4</v>
      </c>
      <c r="J185" s="10" t="s">
        <v>73</v>
      </c>
      <c r="K185" s="10" t="s">
        <v>212</v>
      </c>
      <c r="L185" s="10" t="s">
        <v>29</v>
      </c>
      <c r="M185" s="10" t="s">
        <v>30</v>
      </c>
      <c r="N185" s="10" t="s">
        <v>31</v>
      </c>
      <c r="O185" s="10" t="s">
        <v>30</v>
      </c>
      <c r="P185" s="10" t="s">
        <v>31</v>
      </c>
      <c r="Q185" s="10" t="s">
        <v>30</v>
      </c>
      <c r="R185" s="10" t="s">
        <v>31</v>
      </c>
      <c r="S185" s="10" t="s">
        <v>488</v>
      </c>
      <c r="T185" s="9">
        <v>-64.491404680000002</v>
      </c>
      <c r="U185" s="9">
        <v>45.083368819999997</v>
      </c>
      <c r="V185" s="10" t="s">
        <v>922</v>
      </c>
      <c r="W185" s="10" t="s">
        <v>212</v>
      </c>
      <c r="X185" s="1">
        <f t="shared" si="4"/>
        <v>45.083368999999998</v>
      </c>
      <c r="Y185" s="1">
        <f t="shared" si="5"/>
        <v>-64.491405</v>
      </c>
      <c r="Z185" s="25" t="s">
        <v>1797</v>
      </c>
    </row>
    <row r="186" spans="1:26" ht="20" customHeight="1">
      <c r="A186" s="7">
        <v>28</v>
      </c>
      <c r="B186" s="12">
        <v>320401</v>
      </c>
      <c r="C186" s="9">
        <v>973164</v>
      </c>
      <c r="D186" s="10" t="s">
        <v>923</v>
      </c>
      <c r="E186" s="10" t="s">
        <v>924</v>
      </c>
      <c r="F186" s="10" t="s">
        <v>28</v>
      </c>
      <c r="G186" s="10" t="s">
        <v>126</v>
      </c>
      <c r="H186" s="9">
        <v>2</v>
      </c>
      <c r="I186" s="9">
        <v>20</v>
      </c>
      <c r="J186" s="10" t="s">
        <v>27</v>
      </c>
      <c r="K186" s="10" t="s">
        <v>28</v>
      </c>
      <c r="L186" s="10" t="s">
        <v>74</v>
      </c>
      <c r="M186" s="10" t="s">
        <v>30</v>
      </c>
      <c r="N186" s="10" t="s">
        <v>31</v>
      </c>
      <c r="O186" s="10" t="s">
        <v>30</v>
      </c>
      <c r="P186" s="10" t="s">
        <v>31</v>
      </c>
      <c r="Q186" s="10" t="s">
        <v>30</v>
      </c>
      <c r="R186" s="10" t="s">
        <v>31</v>
      </c>
      <c r="S186" s="10" t="s">
        <v>127</v>
      </c>
      <c r="T186" s="9">
        <v>-62.708100629999997</v>
      </c>
      <c r="U186" s="9">
        <v>45.67542753</v>
      </c>
      <c r="V186" s="10" t="s">
        <v>925</v>
      </c>
      <c r="W186" s="10" t="s">
        <v>28</v>
      </c>
      <c r="X186" s="1">
        <f t="shared" si="4"/>
        <v>45.675427999999997</v>
      </c>
      <c r="Y186" s="1">
        <f t="shared" si="5"/>
        <v>-62.708100999999999</v>
      </c>
      <c r="Z186" s="25" t="s">
        <v>1798</v>
      </c>
    </row>
    <row r="187" spans="1:26" ht="20" customHeight="1">
      <c r="A187" s="7">
        <v>257</v>
      </c>
      <c r="B187" s="8" t="s">
        <v>926</v>
      </c>
      <c r="C187" s="9">
        <v>15246390</v>
      </c>
      <c r="D187" s="10" t="s">
        <v>927</v>
      </c>
      <c r="E187" s="10" t="s">
        <v>131</v>
      </c>
      <c r="F187" s="10" t="s">
        <v>132</v>
      </c>
      <c r="G187" s="10" t="s">
        <v>133</v>
      </c>
      <c r="H187" s="9">
        <v>2</v>
      </c>
      <c r="I187" s="9">
        <v>20</v>
      </c>
      <c r="J187" s="10" t="s">
        <v>39</v>
      </c>
      <c r="K187" s="10" t="s">
        <v>47</v>
      </c>
      <c r="L187" s="10" t="s">
        <v>29</v>
      </c>
      <c r="M187" s="10" t="s">
        <v>30</v>
      </c>
      <c r="N187" s="10" t="s">
        <v>31</v>
      </c>
      <c r="O187" s="10" t="s">
        <v>30</v>
      </c>
      <c r="P187" s="10" t="s">
        <v>31</v>
      </c>
      <c r="Q187" s="10" t="s">
        <v>30</v>
      </c>
      <c r="R187" s="10" t="s">
        <v>31</v>
      </c>
      <c r="S187" s="10" t="s">
        <v>48</v>
      </c>
      <c r="T187" s="9">
        <v>-59.971293869999997</v>
      </c>
      <c r="U187" s="9">
        <v>46.194856360000003</v>
      </c>
      <c r="V187" s="10" t="s">
        <v>928</v>
      </c>
      <c r="W187" s="10" t="s">
        <v>47</v>
      </c>
      <c r="X187" s="1">
        <f t="shared" si="4"/>
        <v>46.194856000000001</v>
      </c>
      <c r="Y187" s="1">
        <f t="shared" si="5"/>
        <v>-59.971294</v>
      </c>
      <c r="Z187" s="25" t="s">
        <v>1799</v>
      </c>
    </row>
    <row r="188" spans="1:26" ht="20" customHeight="1">
      <c r="A188" s="7">
        <v>136</v>
      </c>
      <c r="B188" s="12">
        <v>340801</v>
      </c>
      <c r="C188" s="9">
        <v>20200283</v>
      </c>
      <c r="D188" s="10" t="s">
        <v>929</v>
      </c>
      <c r="E188" s="10" t="s">
        <v>930</v>
      </c>
      <c r="F188" s="10" t="s">
        <v>931</v>
      </c>
      <c r="G188" s="10" t="s">
        <v>932</v>
      </c>
      <c r="H188" s="9">
        <v>2</v>
      </c>
      <c r="I188" s="9">
        <v>10</v>
      </c>
      <c r="J188" s="10" t="s">
        <v>55</v>
      </c>
      <c r="K188" s="10" t="s">
        <v>81</v>
      </c>
      <c r="L188" s="10" t="s">
        <v>29</v>
      </c>
      <c r="M188" s="10" t="s">
        <v>30</v>
      </c>
      <c r="N188" s="10" t="s">
        <v>31</v>
      </c>
      <c r="O188" s="10" t="s">
        <v>31</v>
      </c>
      <c r="P188" s="10" t="s">
        <v>30</v>
      </c>
      <c r="Q188" s="10" t="s">
        <v>31</v>
      </c>
      <c r="R188" s="10" t="s">
        <v>30</v>
      </c>
      <c r="S188" s="10" t="s">
        <v>307</v>
      </c>
      <c r="T188" s="9">
        <v>-63.78063727</v>
      </c>
      <c r="U188" s="9">
        <v>45.412925049999998</v>
      </c>
      <c r="V188" s="10" t="s">
        <v>933</v>
      </c>
      <c r="W188" s="10" t="s">
        <v>81</v>
      </c>
      <c r="X188" s="1">
        <f t="shared" si="4"/>
        <v>45.412925000000001</v>
      </c>
      <c r="Y188" s="1">
        <f t="shared" si="5"/>
        <v>-63.780636999999999</v>
      </c>
      <c r="Z188" s="25" t="s">
        <v>1800</v>
      </c>
    </row>
    <row r="189" spans="1:26" ht="20" customHeight="1">
      <c r="A189" s="7">
        <v>226</v>
      </c>
      <c r="B189" s="8" t="s">
        <v>934</v>
      </c>
      <c r="C189" s="9">
        <v>15145626</v>
      </c>
      <c r="D189" s="10" t="s">
        <v>935</v>
      </c>
      <c r="E189" s="10" t="s">
        <v>935</v>
      </c>
      <c r="F189" s="10" t="s">
        <v>46</v>
      </c>
      <c r="G189" s="11"/>
      <c r="H189" s="9">
        <v>1</v>
      </c>
      <c r="I189" s="9">
        <v>18</v>
      </c>
      <c r="J189" s="10" t="s">
        <v>39</v>
      </c>
      <c r="K189" s="10" t="s">
        <v>47</v>
      </c>
      <c r="L189" s="10" t="s">
        <v>29</v>
      </c>
      <c r="M189" s="10" t="s">
        <v>30</v>
      </c>
      <c r="N189" s="10" t="s">
        <v>31</v>
      </c>
      <c r="O189" s="10" t="s">
        <v>30</v>
      </c>
      <c r="P189" s="10" t="s">
        <v>31</v>
      </c>
      <c r="Q189" s="10" t="s">
        <v>30</v>
      </c>
      <c r="R189" s="10" t="s">
        <v>31</v>
      </c>
      <c r="S189" s="10" t="s">
        <v>48</v>
      </c>
      <c r="T189" s="9">
        <v>-60.178112900000002</v>
      </c>
      <c r="U189" s="9">
        <v>46.15995186</v>
      </c>
      <c r="V189" s="10" t="s">
        <v>936</v>
      </c>
      <c r="W189" s="10" t="s">
        <v>47</v>
      </c>
      <c r="X189" s="1">
        <f t="shared" si="4"/>
        <v>46.159951999999997</v>
      </c>
      <c r="Y189" s="1">
        <f t="shared" si="5"/>
        <v>-60.178113000000003</v>
      </c>
      <c r="Z189" s="25" t="s">
        <v>1801</v>
      </c>
    </row>
    <row r="190" spans="1:26" ht="20" customHeight="1">
      <c r="A190" s="7">
        <v>179</v>
      </c>
      <c r="B190" s="12">
        <v>431501</v>
      </c>
      <c r="C190" s="9">
        <v>286906</v>
      </c>
      <c r="D190" s="10" t="s">
        <v>937</v>
      </c>
      <c r="E190" s="10" t="s">
        <v>938</v>
      </c>
      <c r="F190" s="10" t="s">
        <v>93</v>
      </c>
      <c r="G190" s="10" t="s">
        <v>939</v>
      </c>
      <c r="H190" s="9">
        <v>2</v>
      </c>
      <c r="I190" s="9">
        <v>38</v>
      </c>
      <c r="J190" s="10" t="s">
        <v>95</v>
      </c>
      <c r="K190" s="10" t="s">
        <v>93</v>
      </c>
      <c r="L190" s="10" t="s">
        <v>74</v>
      </c>
      <c r="M190" s="10" t="s">
        <v>30</v>
      </c>
      <c r="N190" s="10" t="s">
        <v>31</v>
      </c>
      <c r="O190" s="10" t="s">
        <v>30</v>
      </c>
      <c r="P190" s="10" t="s">
        <v>31</v>
      </c>
      <c r="Q190" s="10" t="s">
        <v>30</v>
      </c>
      <c r="R190" s="10" t="s">
        <v>31</v>
      </c>
      <c r="S190" s="10" t="s">
        <v>97</v>
      </c>
      <c r="T190" s="9">
        <v>-63.613491000000003</v>
      </c>
      <c r="U190" s="9">
        <v>44.619436659999998</v>
      </c>
      <c r="V190" s="10" t="s">
        <v>940</v>
      </c>
      <c r="W190" s="10" t="s">
        <v>93</v>
      </c>
      <c r="X190" s="1">
        <f t="shared" si="4"/>
        <v>44.619436999999998</v>
      </c>
      <c r="Y190" s="1">
        <f t="shared" si="5"/>
        <v>-63.613491000000003</v>
      </c>
      <c r="Z190" s="25" t="s">
        <v>1802</v>
      </c>
    </row>
    <row r="191" spans="1:26" ht="20" customHeight="1">
      <c r="A191" s="7">
        <v>184</v>
      </c>
      <c r="B191" s="12">
        <v>432401</v>
      </c>
      <c r="C191" s="9">
        <v>40345233</v>
      </c>
      <c r="D191" s="10" t="s">
        <v>941</v>
      </c>
      <c r="E191" s="10" t="s">
        <v>942</v>
      </c>
      <c r="F191" s="10" t="s">
        <v>93</v>
      </c>
      <c r="G191" s="10" t="s">
        <v>943</v>
      </c>
      <c r="H191" s="9">
        <v>2</v>
      </c>
      <c r="I191" s="9">
        <v>20</v>
      </c>
      <c r="J191" s="10" t="s">
        <v>95</v>
      </c>
      <c r="K191" s="10" t="s">
        <v>93</v>
      </c>
      <c r="L191" s="10" t="s">
        <v>74</v>
      </c>
      <c r="M191" s="10" t="s">
        <v>31</v>
      </c>
      <c r="N191" s="10" t="s">
        <v>30</v>
      </c>
      <c r="O191" s="10" t="s">
        <v>30</v>
      </c>
      <c r="P191" s="10" t="s">
        <v>31</v>
      </c>
      <c r="Q191" s="10" t="s">
        <v>30</v>
      </c>
      <c r="R191" s="10" t="s">
        <v>31</v>
      </c>
      <c r="S191" s="10" t="s">
        <v>97</v>
      </c>
      <c r="T191" s="9">
        <v>-63.603136370000001</v>
      </c>
      <c r="U191" s="9">
        <v>44.666121609999998</v>
      </c>
      <c r="V191" s="10" t="s">
        <v>944</v>
      </c>
      <c r="W191" s="10" t="s">
        <v>93</v>
      </c>
      <c r="X191" s="1">
        <f t="shared" si="4"/>
        <v>44.666122000000001</v>
      </c>
      <c r="Y191" s="1">
        <f t="shared" si="5"/>
        <v>-63.603135999999999</v>
      </c>
      <c r="Z191" s="25" t="s">
        <v>1803</v>
      </c>
    </row>
    <row r="192" spans="1:26" ht="20" customHeight="1">
      <c r="A192" s="7">
        <v>142</v>
      </c>
      <c r="B192" s="12">
        <v>350601</v>
      </c>
      <c r="C192" s="9">
        <v>20187910</v>
      </c>
      <c r="D192" s="10" t="s">
        <v>945</v>
      </c>
      <c r="E192" s="10" t="s">
        <v>946</v>
      </c>
      <c r="F192" s="10" t="s">
        <v>79</v>
      </c>
      <c r="G192" s="10" t="s">
        <v>947</v>
      </c>
      <c r="H192" s="9">
        <v>3</v>
      </c>
      <c r="I192" s="9">
        <v>18</v>
      </c>
      <c r="J192" s="10" t="s">
        <v>55</v>
      </c>
      <c r="K192" s="10" t="s">
        <v>81</v>
      </c>
      <c r="L192" s="10" t="s">
        <v>74</v>
      </c>
      <c r="M192" s="10" t="s">
        <v>31</v>
      </c>
      <c r="N192" s="10" t="s">
        <v>30</v>
      </c>
      <c r="O192" s="10" t="s">
        <v>30</v>
      </c>
      <c r="P192" s="10" t="s">
        <v>31</v>
      </c>
      <c r="Q192" s="10" t="s">
        <v>30</v>
      </c>
      <c r="R192" s="10" t="s">
        <v>31</v>
      </c>
      <c r="S192" s="10" t="s">
        <v>82</v>
      </c>
      <c r="T192" s="9">
        <v>-63.266626080000002</v>
      </c>
      <c r="U192" s="9">
        <v>45.362692129999999</v>
      </c>
      <c r="V192" s="10" t="s">
        <v>948</v>
      </c>
      <c r="W192" s="10" t="s">
        <v>81</v>
      </c>
      <c r="X192" s="1">
        <f t="shared" si="4"/>
        <v>45.362692000000003</v>
      </c>
      <c r="Y192" s="1">
        <f t="shared" si="5"/>
        <v>-63.266626000000002</v>
      </c>
      <c r="Z192" s="25" t="s">
        <v>1804</v>
      </c>
    </row>
    <row r="193" spans="1:26" ht="20" customHeight="1">
      <c r="A193" s="7">
        <v>278</v>
      </c>
      <c r="B193" s="8" t="s">
        <v>949</v>
      </c>
      <c r="C193" s="9">
        <v>15507569</v>
      </c>
      <c r="D193" s="10" t="s">
        <v>950</v>
      </c>
      <c r="E193" s="10" t="s">
        <v>951</v>
      </c>
      <c r="F193" s="10" t="s">
        <v>952</v>
      </c>
      <c r="G193" s="10" t="s">
        <v>163</v>
      </c>
      <c r="H193" s="9">
        <v>1</v>
      </c>
      <c r="I193" s="9">
        <v>6</v>
      </c>
      <c r="J193" s="10" t="s">
        <v>39</v>
      </c>
      <c r="K193" s="10" t="s">
        <v>47</v>
      </c>
      <c r="L193" s="10" t="s">
        <v>29</v>
      </c>
      <c r="M193" s="10" t="s">
        <v>31</v>
      </c>
      <c r="N193" s="10" t="s">
        <v>30</v>
      </c>
      <c r="O193" s="10" t="s">
        <v>30</v>
      </c>
      <c r="P193" s="10" t="s">
        <v>31</v>
      </c>
      <c r="Q193" s="10" t="s">
        <v>30</v>
      </c>
      <c r="R193" s="10" t="s">
        <v>31</v>
      </c>
      <c r="S193" s="10" t="s">
        <v>48</v>
      </c>
      <c r="T193" s="9">
        <v>-59.957232599999998</v>
      </c>
      <c r="U193" s="9">
        <v>46.122212419999997</v>
      </c>
      <c r="V193" s="10" t="s">
        <v>953</v>
      </c>
      <c r="W193" s="10" t="s">
        <v>47</v>
      </c>
      <c r="X193" s="1">
        <f t="shared" si="4"/>
        <v>46.122211999999998</v>
      </c>
      <c r="Y193" s="1">
        <f t="shared" si="5"/>
        <v>-59.957233000000002</v>
      </c>
      <c r="Z193" s="25" t="s">
        <v>1805</v>
      </c>
    </row>
    <row r="194" spans="1:26" ht="20" customHeight="1">
      <c r="A194" s="7">
        <v>230</v>
      </c>
      <c r="B194" s="8" t="s">
        <v>954</v>
      </c>
      <c r="C194" s="9">
        <v>15100902</v>
      </c>
      <c r="D194" s="10" t="s">
        <v>366</v>
      </c>
      <c r="E194" s="10" t="s">
        <v>955</v>
      </c>
      <c r="F194" s="10" t="s">
        <v>46</v>
      </c>
      <c r="G194" s="10" t="s">
        <v>956</v>
      </c>
      <c r="H194" s="9">
        <v>3</v>
      </c>
      <c r="I194" s="9">
        <v>22</v>
      </c>
      <c r="J194" s="10" t="s">
        <v>39</v>
      </c>
      <c r="K194" s="10" t="s">
        <v>47</v>
      </c>
      <c r="L194" s="10" t="s">
        <v>74</v>
      </c>
      <c r="M194" s="10" t="s">
        <v>30</v>
      </c>
      <c r="N194" s="10" t="s">
        <v>31</v>
      </c>
      <c r="O194" s="10" t="s">
        <v>30</v>
      </c>
      <c r="P194" s="10" t="s">
        <v>31</v>
      </c>
      <c r="Q194" s="10" t="s">
        <v>30</v>
      </c>
      <c r="R194" s="10" t="s">
        <v>31</v>
      </c>
      <c r="S194" s="10" t="s">
        <v>48</v>
      </c>
      <c r="T194" s="9">
        <v>-60.183756670000001</v>
      </c>
      <c r="U194" s="9">
        <v>46.128102050000003</v>
      </c>
      <c r="V194" s="10" t="s">
        <v>957</v>
      </c>
      <c r="W194" s="10" t="s">
        <v>47</v>
      </c>
      <c r="X194" s="1">
        <f t="shared" si="4"/>
        <v>46.128101999999998</v>
      </c>
      <c r="Y194" s="1">
        <f t="shared" si="5"/>
        <v>-60.183757</v>
      </c>
      <c r="Z194" s="25" t="s">
        <v>1806</v>
      </c>
    </row>
    <row r="195" spans="1:26" ht="20" customHeight="1">
      <c r="A195" s="7">
        <v>98</v>
      </c>
      <c r="B195" s="12">
        <v>700701</v>
      </c>
      <c r="C195" s="9">
        <v>60043817</v>
      </c>
      <c r="D195" s="10" t="s">
        <v>958</v>
      </c>
      <c r="E195" s="10" t="s">
        <v>959</v>
      </c>
      <c r="F195" s="10" t="s">
        <v>156</v>
      </c>
      <c r="G195" s="10" t="s">
        <v>960</v>
      </c>
      <c r="H195" s="9">
        <v>2</v>
      </c>
      <c r="I195" s="9">
        <v>20</v>
      </c>
      <c r="J195" s="10" t="s">
        <v>73</v>
      </c>
      <c r="K195" s="10" t="s">
        <v>88</v>
      </c>
      <c r="L195" s="10" t="s">
        <v>74</v>
      </c>
      <c r="M195" s="10" t="s">
        <v>31</v>
      </c>
      <c r="N195" s="10" t="s">
        <v>30</v>
      </c>
      <c r="O195" s="10" t="s">
        <v>30</v>
      </c>
      <c r="P195" s="10" t="s">
        <v>31</v>
      </c>
      <c r="Q195" s="10" t="s">
        <v>30</v>
      </c>
      <c r="R195" s="10" t="s">
        <v>31</v>
      </c>
      <c r="S195" s="10" t="s">
        <v>158</v>
      </c>
      <c r="T195" s="9">
        <v>-64.513896810000006</v>
      </c>
      <c r="U195" s="9">
        <v>44.379693109999998</v>
      </c>
      <c r="V195" s="10" t="s">
        <v>961</v>
      </c>
      <c r="W195" s="10" t="s">
        <v>88</v>
      </c>
      <c r="X195" s="1">
        <f t="shared" ref="X195:X258" si="6">VALUE(MID(V195, 2, FIND(",", V195) - 2))</f>
        <v>44.379693000000003</v>
      </c>
      <c r="Y195" s="1">
        <f t="shared" ref="Y195:Y258" si="7">VALUE(MID(V195, FIND(",", V195) + 2, LEN(V195) - FIND(",", V195) - 2))</f>
        <v>-64.513897</v>
      </c>
      <c r="Z195" s="25" t="s">
        <v>1807</v>
      </c>
    </row>
    <row r="196" spans="1:26" ht="20" customHeight="1">
      <c r="A196" s="7">
        <v>66</v>
      </c>
      <c r="B196" s="12">
        <v>533101</v>
      </c>
      <c r="C196" s="9">
        <v>55085732</v>
      </c>
      <c r="D196" s="10" t="s">
        <v>962</v>
      </c>
      <c r="E196" s="10" t="s">
        <v>963</v>
      </c>
      <c r="F196" s="10" t="s">
        <v>292</v>
      </c>
      <c r="G196" s="10" t="s">
        <v>964</v>
      </c>
      <c r="H196" s="9">
        <v>1</v>
      </c>
      <c r="I196" s="9">
        <v>10</v>
      </c>
      <c r="J196" s="10" t="s">
        <v>73</v>
      </c>
      <c r="K196" s="10" t="s">
        <v>212</v>
      </c>
      <c r="L196" s="10" t="s">
        <v>29</v>
      </c>
      <c r="M196" s="10" t="s">
        <v>31</v>
      </c>
      <c r="N196" s="10" t="s">
        <v>30</v>
      </c>
      <c r="O196" s="10" t="s">
        <v>31</v>
      </c>
      <c r="P196" s="10" t="s">
        <v>30</v>
      </c>
      <c r="Q196" s="10" t="s">
        <v>30</v>
      </c>
      <c r="R196" s="10" t="s">
        <v>31</v>
      </c>
      <c r="S196" s="10" t="s">
        <v>213</v>
      </c>
      <c r="T196" s="9">
        <v>-64.960853810000003</v>
      </c>
      <c r="U196" s="9">
        <v>44.988040669999997</v>
      </c>
      <c r="V196" s="10" t="s">
        <v>965</v>
      </c>
      <c r="W196" s="10" t="s">
        <v>212</v>
      </c>
      <c r="X196" s="1">
        <f t="shared" si="6"/>
        <v>44.988041000000003</v>
      </c>
      <c r="Y196" s="1">
        <f t="shared" si="7"/>
        <v>-64.960853999999998</v>
      </c>
      <c r="Z196" s="25" t="s">
        <v>1808</v>
      </c>
    </row>
    <row r="197" spans="1:26" ht="20" customHeight="1">
      <c r="A197" s="7">
        <v>116</v>
      </c>
      <c r="B197" s="8" t="s">
        <v>966</v>
      </c>
      <c r="C197" s="9">
        <v>984815</v>
      </c>
      <c r="D197" s="10" t="s">
        <v>967</v>
      </c>
      <c r="E197" s="10" t="s">
        <v>968</v>
      </c>
      <c r="F197" s="10" t="s">
        <v>28</v>
      </c>
      <c r="G197" s="10" t="s">
        <v>126</v>
      </c>
      <c r="H197" s="9">
        <v>1</v>
      </c>
      <c r="I197" s="9">
        <v>40</v>
      </c>
      <c r="J197" s="10" t="s">
        <v>27</v>
      </c>
      <c r="K197" s="10" t="s">
        <v>28</v>
      </c>
      <c r="L197" s="10" t="s">
        <v>29</v>
      </c>
      <c r="M197" s="10" t="s">
        <v>30</v>
      </c>
      <c r="N197" s="10" t="s">
        <v>31</v>
      </c>
      <c r="O197" s="10" t="s">
        <v>30</v>
      </c>
      <c r="P197" s="10" t="s">
        <v>31</v>
      </c>
      <c r="Q197" s="10" t="s">
        <v>30</v>
      </c>
      <c r="R197" s="10" t="s">
        <v>31</v>
      </c>
      <c r="S197" s="10" t="s">
        <v>127</v>
      </c>
      <c r="T197" s="9">
        <v>-62.722167900000002</v>
      </c>
      <c r="U197" s="9">
        <v>45.675231140000001</v>
      </c>
      <c r="V197" s="10" t="s">
        <v>969</v>
      </c>
      <c r="W197" s="10" t="s">
        <v>28</v>
      </c>
      <c r="X197" s="1">
        <f t="shared" si="6"/>
        <v>45.675230999999997</v>
      </c>
      <c r="Y197" s="1">
        <f t="shared" si="7"/>
        <v>-62.722168000000003</v>
      </c>
      <c r="Z197" s="25" t="s">
        <v>1809</v>
      </c>
    </row>
    <row r="198" spans="1:26" ht="20" customHeight="1">
      <c r="A198" s="7">
        <v>95</v>
      </c>
      <c r="B198" s="12">
        <v>690401</v>
      </c>
      <c r="C198" s="9">
        <v>70077789</v>
      </c>
      <c r="D198" s="10" t="s">
        <v>970</v>
      </c>
      <c r="E198" s="10" t="s">
        <v>971</v>
      </c>
      <c r="F198" s="10" t="s">
        <v>972</v>
      </c>
      <c r="G198" s="10" t="s">
        <v>973</v>
      </c>
      <c r="H198" s="9">
        <v>2</v>
      </c>
      <c r="I198" s="9">
        <v>15</v>
      </c>
      <c r="J198" s="10" t="s">
        <v>73</v>
      </c>
      <c r="K198" s="10" t="s">
        <v>204</v>
      </c>
      <c r="L198" s="10" t="s">
        <v>29</v>
      </c>
      <c r="M198" s="10" t="s">
        <v>30</v>
      </c>
      <c r="N198" s="10" t="s">
        <v>31</v>
      </c>
      <c r="O198" s="10" t="s">
        <v>31</v>
      </c>
      <c r="P198" s="10" t="s">
        <v>30</v>
      </c>
      <c r="Q198" s="10" t="s">
        <v>31</v>
      </c>
      <c r="R198" s="10" t="s">
        <v>30</v>
      </c>
      <c r="S198" s="10" t="s">
        <v>205</v>
      </c>
      <c r="T198" s="9">
        <v>-64.754837240000001</v>
      </c>
      <c r="U198" s="9">
        <v>44.061777249999999</v>
      </c>
      <c r="V198" s="10" t="s">
        <v>974</v>
      </c>
      <c r="W198" s="10" t="s">
        <v>204</v>
      </c>
      <c r="X198" s="1">
        <f t="shared" si="6"/>
        <v>44.061776999999999</v>
      </c>
      <c r="Y198" s="1">
        <f t="shared" si="7"/>
        <v>-64.754836999999995</v>
      </c>
      <c r="Z198" s="25" t="s">
        <v>1810</v>
      </c>
    </row>
    <row r="199" spans="1:26" ht="20" customHeight="1">
      <c r="A199" s="7">
        <v>57</v>
      </c>
      <c r="B199" s="12">
        <v>510304</v>
      </c>
      <c r="C199" s="9">
        <v>55266423</v>
      </c>
      <c r="D199" s="10" t="s">
        <v>490</v>
      </c>
      <c r="E199" s="10" t="s">
        <v>485</v>
      </c>
      <c r="F199" s="10" t="s">
        <v>486</v>
      </c>
      <c r="G199" s="10" t="s">
        <v>487</v>
      </c>
      <c r="H199" s="9">
        <v>1</v>
      </c>
      <c r="I199" s="9">
        <v>4</v>
      </c>
      <c r="J199" s="10" t="s">
        <v>73</v>
      </c>
      <c r="K199" s="10" t="s">
        <v>212</v>
      </c>
      <c r="L199" s="10" t="s">
        <v>29</v>
      </c>
      <c r="M199" s="10" t="s">
        <v>30</v>
      </c>
      <c r="N199" s="10" t="s">
        <v>31</v>
      </c>
      <c r="O199" s="10" t="s">
        <v>30</v>
      </c>
      <c r="P199" s="10" t="s">
        <v>31</v>
      </c>
      <c r="Q199" s="10" t="s">
        <v>30</v>
      </c>
      <c r="R199" s="10" t="s">
        <v>31</v>
      </c>
      <c r="S199" s="10" t="s">
        <v>488</v>
      </c>
      <c r="T199" s="9">
        <v>-64.491231240000005</v>
      </c>
      <c r="U199" s="9">
        <v>45.083541339999996</v>
      </c>
      <c r="V199" s="10" t="s">
        <v>975</v>
      </c>
      <c r="W199" s="10" t="s">
        <v>212</v>
      </c>
      <c r="X199" s="1">
        <f t="shared" si="6"/>
        <v>45.083540999999997</v>
      </c>
      <c r="Y199" s="1">
        <f t="shared" si="7"/>
        <v>-64.491230999999999</v>
      </c>
      <c r="Z199" s="25" t="s">
        <v>1811</v>
      </c>
    </row>
    <row r="200" spans="1:26" ht="20" customHeight="1">
      <c r="A200" s="7">
        <v>72</v>
      </c>
      <c r="B200" s="12">
        <v>541101</v>
      </c>
      <c r="C200" s="9">
        <v>5114194</v>
      </c>
      <c r="D200" s="10" t="s">
        <v>976</v>
      </c>
      <c r="E200" s="10" t="s">
        <v>977</v>
      </c>
      <c r="F200" s="10" t="s">
        <v>445</v>
      </c>
      <c r="G200" s="10" t="s">
        <v>446</v>
      </c>
      <c r="H200" s="9">
        <v>1</v>
      </c>
      <c r="I200" s="9">
        <v>25</v>
      </c>
      <c r="J200" s="10" t="s">
        <v>73</v>
      </c>
      <c r="K200" s="10" t="s">
        <v>151</v>
      </c>
      <c r="L200" s="10" t="s">
        <v>29</v>
      </c>
      <c r="M200" s="10" t="s">
        <v>31</v>
      </c>
      <c r="N200" s="10" t="s">
        <v>30</v>
      </c>
      <c r="O200" s="10" t="s">
        <v>30</v>
      </c>
      <c r="P200" s="10" t="s">
        <v>31</v>
      </c>
      <c r="Q200" s="10" t="s">
        <v>30</v>
      </c>
      <c r="R200" s="10" t="s">
        <v>31</v>
      </c>
      <c r="S200" s="10" t="s">
        <v>152</v>
      </c>
      <c r="T200" s="9">
        <v>-65.291762930000004</v>
      </c>
      <c r="U200" s="9">
        <v>44.84937978</v>
      </c>
      <c r="V200" s="10" t="s">
        <v>978</v>
      </c>
      <c r="W200" s="10" t="s">
        <v>151</v>
      </c>
      <c r="X200" s="1">
        <f t="shared" si="6"/>
        <v>44.849379999999996</v>
      </c>
      <c r="Y200" s="1">
        <f t="shared" si="7"/>
        <v>-65.291763000000003</v>
      </c>
      <c r="Z200" s="25" t="s">
        <v>1812</v>
      </c>
    </row>
    <row r="201" spans="1:26" ht="20" customHeight="1">
      <c r="A201" s="7">
        <v>311</v>
      </c>
      <c r="B201" s="8" t="s">
        <v>979</v>
      </c>
      <c r="C201" s="9">
        <v>50011543</v>
      </c>
      <c r="D201" s="10" t="s">
        <v>980</v>
      </c>
      <c r="E201" s="10" t="s">
        <v>981</v>
      </c>
      <c r="F201" s="10" t="s">
        <v>980</v>
      </c>
      <c r="G201" s="10" t="s">
        <v>982</v>
      </c>
      <c r="H201" s="9">
        <v>2</v>
      </c>
      <c r="I201" s="9">
        <v>10</v>
      </c>
      <c r="J201" s="10" t="s">
        <v>39</v>
      </c>
      <c r="K201" s="10" t="s">
        <v>40</v>
      </c>
      <c r="L201" s="10" t="s">
        <v>29</v>
      </c>
      <c r="M201" s="10" t="s">
        <v>31</v>
      </c>
      <c r="N201" s="10" t="s">
        <v>30</v>
      </c>
      <c r="O201" s="10" t="s">
        <v>30</v>
      </c>
      <c r="P201" s="10" t="s">
        <v>31</v>
      </c>
      <c r="Q201" s="10" t="s">
        <v>30</v>
      </c>
      <c r="R201" s="10" t="s">
        <v>31</v>
      </c>
      <c r="S201" s="10" t="s">
        <v>41</v>
      </c>
      <c r="T201" s="9">
        <v>-61.492052469999997</v>
      </c>
      <c r="U201" s="9">
        <v>45.877445229999999</v>
      </c>
      <c r="V201" s="10" t="s">
        <v>983</v>
      </c>
      <c r="W201" s="10" t="s">
        <v>40</v>
      </c>
      <c r="X201" s="1">
        <f t="shared" si="6"/>
        <v>45.877445000000002</v>
      </c>
      <c r="Y201" s="1">
        <f t="shared" si="7"/>
        <v>-61.492052000000001</v>
      </c>
      <c r="Z201" s="25" t="s">
        <v>1813</v>
      </c>
    </row>
    <row r="202" spans="1:26" ht="20" customHeight="1">
      <c r="A202" s="7">
        <v>124</v>
      </c>
      <c r="B202" s="8" t="s">
        <v>984</v>
      </c>
      <c r="C202" s="9">
        <v>55163737</v>
      </c>
      <c r="D202" s="10" t="s">
        <v>985</v>
      </c>
      <c r="E202" s="10" t="s">
        <v>986</v>
      </c>
      <c r="F202" s="10" t="s">
        <v>987</v>
      </c>
      <c r="G202" s="10" t="s">
        <v>988</v>
      </c>
      <c r="H202" s="9">
        <v>2</v>
      </c>
      <c r="I202" s="9">
        <v>15</v>
      </c>
      <c r="J202" s="10" t="s">
        <v>73</v>
      </c>
      <c r="K202" s="10" t="s">
        <v>212</v>
      </c>
      <c r="L202" s="10" t="s">
        <v>29</v>
      </c>
      <c r="M202" s="10" t="s">
        <v>31</v>
      </c>
      <c r="N202" s="10" t="s">
        <v>30</v>
      </c>
      <c r="O202" s="10" t="s">
        <v>31</v>
      </c>
      <c r="P202" s="10" t="s">
        <v>30</v>
      </c>
      <c r="Q202" s="10" t="s">
        <v>31</v>
      </c>
      <c r="R202" s="10" t="s">
        <v>30</v>
      </c>
      <c r="S202" s="10" t="s">
        <v>213</v>
      </c>
      <c r="T202" s="9">
        <v>-64.674374099999994</v>
      </c>
      <c r="U202" s="9">
        <v>45.051864469999998</v>
      </c>
      <c r="V202" s="10" t="s">
        <v>989</v>
      </c>
      <c r="W202" s="10" t="s">
        <v>212</v>
      </c>
      <c r="X202" s="1">
        <f t="shared" si="6"/>
        <v>45.051864000000002</v>
      </c>
      <c r="Y202" s="1">
        <f t="shared" si="7"/>
        <v>-64.674374</v>
      </c>
      <c r="Z202" s="25" t="s">
        <v>1814</v>
      </c>
    </row>
    <row r="203" spans="1:26" ht="20" customHeight="1">
      <c r="A203" s="7">
        <v>182</v>
      </c>
      <c r="B203" s="12">
        <v>432201</v>
      </c>
      <c r="C203" s="9">
        <v>204107</v>
      </c>
      <c r="D203" s="10" t="s">
        <v>990</v>
      </c>
      <c r="E203" s="10" t="s">
        <v>991</v>
      </c>
      <c r="F203" s="10" t="s">
        <v>93</v>
      </c>
      <c r="G203" s="10" t="s">
        <v>992</v>
      </c>
      <c r="H203" s="9">
        <v>4</v>
      </c>
      <c r="I203" s="9">
        <v>41</v>
      </c>
      <c r="J203" s="10" t="s">
        <v>95</v>
      </c>
      <c r="K203" s="10" t="s">
        <v>93</v>
      </c>
      <c r="L203" s="10" t="s">
        <v>74</v>
      </c>
      <c r="M203" s="10" t="s">
        <v>31</v>
      </c>
      <c r="N203" s="10" t="s">
        <v>30</v>
      </c>
      <c r="O203" s="10" t="s">
        <v>30</v>
      </c>
      <c r="P203" s="10" t="s">
        <v>31</v>
      </c>
      <c r="Q203" s="10" t="s">
        <v>30</v>
      </c>
      <c r="R203" s="10" t="s">
        <v>31</v>
      </c>
      <c r="S203" s="10" t="s">
        <v>97</v>
      </c>
      <c r="T203" s="9">
        <v>-63.541841859999998</v>
      </c>
      <c r="U203" s="9">
        <v>44.681950409999999</v>
      </c>
      <c r="V203" s="10" t="s">
        <v>993</v>
      </c>
      <c r="W203" s="10" t="s">
        <v>93</v>
      </c>
      <c r="X203" s="1">
        <f t="shared" si="6"/>
        <v>44.681950000000001</v>
      </c>
      <c r="Y203" s="1">
        <f t="shared" si="7"/>
        <v>-63.541842000000003</v>
      </c>
      <c r="Z203" s="25" t="s">
        <v>1815</v>
      </c>
    </row>
    <row r="204" spans="1:26" ht="20" customHeight="1">
      <c r="A204" s="7">
        <v>11</v>
      </c>
      <c r="B204" s="12">
        <v>280201</v>
      </c>
      <c r="C204" s="9">
        <v>936849</v>
      </c>
      <c r="D204" s="10" t="s">
        <v>994</v>
      </c>
      <c r="E204" s="10" t="s">
        <v>995</v>
      </c>
      <c r="F204" s="10" t="s">
        <v>227</v>
      </c>
      <c r="G204" s="10" t="s">
        <v>996</v>
      </c>
      <c r="H204" s="9">
        <v>3</v>
      </c>
      <c r="I204" s="9">
        <v>25</v>
      </c>
      <c r="J204" s="10" t="s">
        <v>27</v>
      </c>
      <c r="K204" s="10" t="s">
        <v>28</v>
      </c>
      <c r="L204" s="10" t="s">
        <v>74</v>
      </c>
      <c r="M204" s="10" t="s">
        <v>30</v>
      </c>
      <c r="N204" s="10" t="s">
        <v>31</v>
      </c>
      <c r="O204" s="10" t="s">
        <v>30</v>
      </c>
      <c r="P204" s="10" t="s">
        <v>31</v>
      </c>
      <c r="Q204" s="10" t="s">
        <v>30</v>
      </c>
      <c r="R204" s="10" t="s">
        <v>31</v>
      </c>
      <c r="S204" s="10" t="s">
        <v>229</v>
      </c>
      <c r="T204" s="9">
        <v>-62.641020500000003</v>
      </c>
      <c r="U204" s="9">
        <v>45.581469439999999</v>
      </c>
      <c r="V204" s="10" t="s">
        <v>997</v>
      </c>
      <c r="W204" s="10" t="s">
        <v>28</v>
      </c>
      <c r="X204" s="1">
        <f t="shared" si="6"/>
        <v>45.581468999999998</v>
      </c>
      <c r="Y204" s="1">
        <f t="shared" si="7"/>
        <v>-62.641019999999997</v>
      </c>
      <c r="Z204" s="25" t="s">
        <v>1816</v>
      </c>
    </row>
    <row r="205" spans="1:26" ht="20" customHeight="1">
      <c r="A205" s="7">
        <v>209</v>
      </c>
      <c r="B205" s="12">
        <v>610301</v>
      </c>
      <c r="C205" s="9">
        <v>90210774</v>
      </c>
      <c r="D205" s="10" t="s">
        <v>998</v>
      </c>
      <c r="E205" s="10" t="s">
        <v>999</v>
      </c>
      <c r="F205" s="10" t="s">
        <v>71</v>
      </c>
      <c r="G205" s="10" t="s">
        <v>1000</v>
      </c>
      <c r="H205" s="9">
        <v>2</v>
      </c>
      <c r="I205" s="9">
        <v>20</v>
      </c>
      <c r="J205" s="10" t="s">
        <v>73</v>
      </c>
      <c r="K205" s="10" t="s">
        <v>71</v>
      </c>
      <c r="L205" s="10" t="s">
        <v>29</v>
      </c>
      <c r="M205" s="10" t="s">
        <v>30</v>
      </c>
      <c r="N205" s="10" t="s">
        <v>31</v>
      </c>
      <c r="O205" s="10" t="s">
        <v>30</v>
      </c>
      <c r="P205" s="10" t="s">
        <v>31</v>
      </c>
      <c r="Q205" s="10" t="s">
        <v>30</v>
      </c>
      <c r="R205" s="10" t="s">
        <v>31</v>
      </c>
      <c r="S205" s="10" t="s">
        <v>75</v>
      </c>
      <c r="T205" s="9">
        <v>-66.113484900000003</v>
      </c>
      <c r="U205" s="9">
        <v>43.829850630000003</v>
      </c>
      <c r="V205" s="10" t="s">
        <v>1001</v>
      </c>
      <c r="W205" s="10" t="s">
        <v>71</v>
      </c>
      <c r="X205" s="1">
        <f t="shared" si="6"/>
        <v>43.829850999999998</v>
      </c>
      <c r="Y205" s="1">
        <f t="shared" si="7"/>
        <v>-66.113484999999997</v>
      </c>
      <c r="Z205" s="25" t="s">
        <v>1817</v>
      </c>
    </row>
    <row r="206" spans="1:26" ht="20" customHeight="1">
      <c r="A206" s="7">
        <v>313</v>
      </c>
      <c r="B206" s="8" t="s">
        <v>1002</v>
      </c>
      <c r="C206" s="9">
        <v>50027606</v>
      </c>
      <c r="D206" s="10" t="s">
        <v>1003</v>
      </c>
      <c r="E206" s="10" t="s">
        <v>1004</v>
      </c>
      <c r="F206" s="10" t="s">
        <v>1005</v>
      </c>
      <c r="G206" s="10" t="s">
        <v>1006</v>
      </c>
      <c r="H206" s="9">
        <v>2</v>
      </c>
      <c r="I206" s="9">
        <v>10</v>
      </c>
      <c r="J206" s="10" t="s">
        <v>39</v>
      </c>
      <c r="K206" s="10" t="s">
        <v>40</v>
      </c>
      <c r="L206" s="10" t="s">
        <v>29</v>
      </c>
      <c r="M206" s="10" t="s">
        <v>31</v>
      </c>
      <c r="N206" s="10" t="s">
        <v>30</v>
      </c>
      <c r="O206" s="10" t="s">
        <v>30</v>
      </c>
      <c r="P206" s="10" t="s">
        <v>31</v>
      </c>
      <c r="Q206" s="10" t="s">
        <v>30</v>
      </c>
      <c r="R206" s="10" t="s">
        <v>31</v>
      </c>
      <c r="S206" s="10" t="s">
        <v>41</v>
      </c>
      <c r="T206" s="9">
        <v>-61.53213058</v>
      </c>
      <c r="U206" s="9">
        <v>46.019415209999998</v>
      </c>
      <c r="V206" s="10" t="s">
        <v>1007</v>
      </c>
      <c r="W206" s="10" t="s">
        <v>40</v>
      </c>
      <c r="X206" s="1">
        <f t="shared" si="6"/>
        <v>46.019415000000002</v>
      </c>
      <c r="Y206" s="1">
        <f t="shared" si="7"/>
        <v>-61.532131</v>
      </c>
      <c r="Z206" s="25" t="s">
        <v>1818</v>
      </c>
    </row>
    <row r="207" spans="1:26" ht="20" customHeight="1">
      <c r="A207" s="7">
        <v>121</v>
      </c>
      <c r="B207" s="8" t="s">
        <v>1008</v>
      </c>
      <c r="C207" s="9">
        <v>55276836</v>
      </c>
      <c r="D207" s="10" t="s">
        <v>1009</v>
      </c>
      <c r="E207" s="10" t="s">
        <v>1010</v>
      </c>
      <c r="F207" s="10" t="s">
        <v>1011</v>
      </c>
      <c r="G207" s="10" t="s">
        <v>1012</v>
      </c>
      <c r="H207" s="9">
        <v>2</v>
      </c>
      <c r="I207" s="9">
        <v>42</v>
      </c>
      <c r="J207" s="10" t="s">
        <v>73</v>
      </c>
      <c r="K207" s="10" t="s">
        <v>212</v>
      </c>
      <c r="L207" s="10" t="s">
        <v>29</v>
      </c>
      <c r="M207" s="10" t="s">
        <v>30</v>
      </c>
      <c r="N207" s="10" t="s">
        <v>31</v>
      </c>
      <c r="O207" s="10" t="s">
        <v>30</v>
      </c>
      <c r="P207" s="10" t="s">
        <v>31</v>
      </c>
      <c r="Q207" s="10" t="s">
        <v>30</v>
      </c>
      <c r="R207" s="10" t="s">
        <v>31</v>
      </c>
      <c r="S207" s="10" t="s">
        <v>1013</v>
      </c>
      <c r="T207" s="9">
        <v>-64.349522410000006</v>
      </c>
      <c r="U207" s="9">
        <v>45.09079663</v>
      </c>
      <c r="V207" s="10" t="s">
        <v>1014</v>
      </c>
      <c r="W207" s="10" t="s">
        <v>212</v>
      </c>
      <c r="X207" s="1">
        <f t="shared" si="6"/>
        <v>45.090797000000002</v>
      </c>
      <c r="Y207" s="1">
        <f t="shared" si="7"/>
        <v>-64.349521999999993</v>
      </c>
      <c r="Z207" s="25" t="s">
        <v>1819</v>
      </c>
    </row>
    <row r="208" spans="1:26" ht="20" customHeight="1">
      <c r="A208" s="7">
        <v>189</v>
      </c>
      <c r="B208" s="12">
        <v>440302</v>
      </c>
      <c r="C208" s="9">
        <v>40302283</v>
      </c>
      <c r="D208" s="10" t="s">
        <v>1015</v>
      </c>
      <c r="E208" s="10" t="s">
        <v>1016</v>
      </c>
      <c r="F208" s="10" t="s">
        <v>1017</v>
      </c>
      <c r="G208" s="10" t="s">
        <v>1018</v>
      </c>
      <c r="H208" s="9">
        <v>2</v>
      </c>
      <c r="I208" s="9">
        <v>20</v>
      </c>
      <c r="J208" s="10" t="s">
        <v>95</v>
      </c>
      <c r="K208" s="10" t="s">
        <v>93</v>
      </c>
      <c r="L208" s="10" t="s">
        <v>74</v>
      </c>
      <c r="M208" s="10" t="s">
        <v>30</v>
      </c>
      <c r="N208" s="10" t="s">
        <v>31</v>
      </c>
      <c r="O208" s="10" t="s">
        <v>31</v>
      </c>
      <c r="P208" s="10" t="s">
        <v>30</v>
      </c>
      <c r="Q208" s="10" t="s">
        <v>31</v>
      </c>
      <c r="R208" s="10" t="s">
        <v>30</v>
      </c>
      <c r="S208" s="10" t="s">
        <v>97</v>
      </c>
      <c r="T208" s="9">
        <v>-63.147144449999999</v>
      </c>
      <c r="U208" s="9">
        <v>44.786377100000003</v>
      </c>
      <c r="V208" s="10" t="s">
        <v>1019</v>
      </c>
      <c r="W208" s="10" t="s">
        <v>93</v>
      </c>
      <c r="X208" s="1">
        <f t="shared" si="6"/>
        <v>44.786377000000002</v>
      </c>
      <c r="Y208" s="1">
        <f t="shared" si="7"/>
        <v>-63.147143999999997</v>
      </c>
      <c r="Z208" s="25" t="s">
        <v>1820</v>
      </c>
    </row>
    <row r="209" spans="1:26" ht="20" customHeight="1">
      <c r="A209" s="7">
        <v>213</v>
      </c>
      <c r="B209" s="12">
        <v>611301</v>
      </c>
      <c r="C209" s="9">
        <v>90218215</v>
      </c>
      <c r="D209" s="10" t="s">
        <v>1020</v>
      </c>
      <c r="E209" s="10" t="s">
        <v>1021</v>
      </c>
      <c r="F209" s="10" t="s">
        <v>71</v>
      </c>
      <c r="G209" s="10" t="s">
        <v>1022</v>
      </c>
      <c r="H209" s="9">
        <v>3</v>
      </c>
      <c r="I209" s="9">
        <v>25</v>
      </c>
      <c r="J209" s="10" t="s">
        <v>73</v>
      </c>
      <c r="K209" s="10" t="s">
        <v>71</v>
      </c>
      <c r="L209" s="10" t="s">
        <v>29</v>
      </c>
      <c r="M209" s="10" t="s">
        <v>31</v>
      </c>
      <c r="N209" s="10" t="s">
        <v>30</v>
      </c>
      <c r="O209" s="10" t="s">
        <v>30</v>
      </c>
      <c r="P209" s="10" t="s">
        <v>31</v>
      </c>
      <c r="Q209" s="10" t="s">
        <v>30</v>
      </c>
      <c r="R209" s="10" t="s">
        <v>31</v>
      </c>
      <c r="S209" s="10" t="s">
        <v>75</v>
      </c>
      <c r="T209" s="9">
        <v>-66.099905480000004</v>
      </c>
      <c r="U209" s="9">
        <v>43.835360260000002</v>
      </c>
      <c r="V209" s="10" t="s">
        <v>1023</v>
      </c>
      <c r="W209" s="10" t="s">
        <v>71</v>
      </c>
      <c r="X209" s="1">
        <f t="shared" si="6"/>
        <v>43.835360000000001</v>
      </c>
      <c r="Y209" s="1">
        <f t="shared" si="7"/>
        <v>-66.099905000000007</v>
      </c>
      <c r="Z209" s="25" t="s">
        <v>1821</v>
      </c>
    </row>
    <row r="210" spans="1:26" ht="20" customHeight="1">
      <c r="A210" s="7">
        <v>165</v>
      </c>
      <c r="B210" s="12">
        <v>410101</v>
      </c>
      <c r="C210" s="9">
        <v>25209719</v>
      </c>
      <c r="D210" s="10" t="s">
        <v>1024</v>
      </c>
      <c r="E210" s="10" t="s">
        <v>1025</v>
      </c>
      <c r="F210" s="10" t="s">
        <v>438</v>
      </c>
      <c r="G210" s="10" t="s">
        <v>439</v>
      </c>
      <c r="H210" s="9">
        <v>1</v>
      </c>
      <c r="I210" s="9">
        <v>20</v>
      </c>
      <c r="J210" s="10" t="s">
        <v>55</v>
      </c>
      <c r="K210" s="10" t="s">
        <v>56</v>
      </c>
      <c r="L210" s="10" t="s">
        <v>29</v>
      </c>
      <c r="M210" s="10" t="s">
        <v>31</v>
      </c>
      <c r="N210" s="10" t="s">
        <v>30</v>
      </c>
      <c r="O210" s="10" t="s">
        <v>30</v>
      </c>
      <c r="P210" s="10" t="s">
        <v>31</v>
      </c>
      <c r="Q210" s="10" t="s">
        <v>30</v>
      </c>
      <c r="R210" s="10" t="s">
        <v>31</v>
      </c>
      <c r="S210" s="10" t="s">
        <v>440</v>
      </c>
      <c r="T210" s="9">
        <v>-63.871358770000001</v>
      </c>
      <c r="U210" s="9">
        <v>45.732121030000002</v>
      </c>
      <c r="V210" s="10" t="s">
        <v>1026</v>
      </c>
      <c r="W210" s="10" t="s">
        <v>56</v>
      </c>
      <c r="X210" s="1">
        <f t="shared" si="6"/>
        <v>45.732120999999999</v>
      </c>
      <c r="Y210" s="1">
        <f t="shared" si="7"/>
        <v>-63.871358999999998</v>
      </c>
      <c r="Z210" s="25" t="s">
        <v>1822</v>
      </c>
    </row>
    <row r="211" spans="1:26" ht="20" customHeight="1">
      <c r="A211" s="7">
        <v>15</v>
      </c>
      <c r="B211" s="12">
        <v>280701</v>
      </c>
      <c r="C211" s="9">
        <v>65030835</v>
      </c>
      <c r="D211" s="10" t="s">
        <v>1027</v>
      </c>
      <c r="E211" s="10" t="s">
        <v>716</v>
      </c>
      <c r="F211" s="10" t="s">
        <v>227</v>
      </c>
      <c r="G211" s="10" t="s">
        <v>717</v>
      </c>
      <c r="H211" s="9">
        <v>2</v>
      </c>
      <c r="I211" s="9">
        <v>20</v>
      </c>
      <c r="J211" s="10" t="s">
        <v>27</v>
      </c>
      <c r="K211" s="10" t="s">
        <v>28</v>
      </c>
      <c r="L211" s="10" t="s">
        <v>29</v>
      </c>
      <c r="M211" s="10" t="s">
        <v>30</v>
      </c>
      <c r="N211" s="10" t="s">
        <v>31</v>
      </c>
      <c r="O211" s="10" t="s">
        <v>30</v>
      </c>
      <c r="P211" s="10" t="s">
        <v>31</v>
      </c>
      <c r="Q211" s="10" t="s">
        <v>30</v>
      </c>
      <c r="R211" s="10" t="s">
        <v>31</v>
      </c>
      <c r="S211" s="10" t="s">
        <v>229</v>
      </c>
      <c r="T211" s="9">
        <v>-62.637258000000003</v>
      </c>
      <c r="U211" s="9">
        <v>45.593144639999998</v>
      </c>
      <c r="V211" s="10" t="s">
        <v>1028</v>
      </c>
      <c r="W211" s="10" t="s">
        <v>28</v>
      </c>
      <c r="X211" s="1">
        <f t="shared" si="6"/>
        <v>45.593145</v>
      </c>
      <c r="Y211" s="1">
        <f t="shared" si="7"/>
        <v>-62.637258000000003</v>
      </c>
      <c r="Z211" s="25" t="s">
        <v>1823</v>
      </c>
    </row>
    <row r="212" spans="1:26" ht="20" customHeight="1">
      <c r="A212" s="7">
        <v>293</v>
      </c>
      <c r="B212" s="8" t="s">
        <v>1029</v>
      </c>
      <c r="C212" s="9">
        <v>15622848</v>
      </c>
      <c r="D212" s="10" t="s">
        <v>1030</v>
      </c>
      <c r="E212" s="11"/>
      <c r="F212" s="10" t="s">
        <v>519</v>
      </c>
      <c r="G212" s="10" t="s">
        <v>1031</v>
      </c>
      <c r="H212" s="9">
        <v>2</v>
      </c>
      <c r="I212" s="9">
        <v>40</v>
      </c>
      <c r="J212" s="10" t="s">
        <v>39</v>
      </c>
      <c r="K212" s="10" t="s">
        <v>47</v>
      </c>
      <c r="L212" s="10" t="s">
        <v>74</v>
      </c>
      <c r="M212" s="10" t="s">
        <v>30</v>
      </c>
      <c r="N212" s="10" t="s">
        <v>31</v>
      </c>
      <c r="O212" s="10" t="s">
        <v>30</v>
      </c>
      <c r="P212" s="10" t="s">
        <v>31</v>
      </c>
      <c r="Q212" s="10" t="s">
        <v>30</v>
      </c>
      <c r="R212" s="10" t="s">
        <v>31</v>
      </c>
      <c r="S212" s="10" t="s">
        <v>48</v>
      </c>
      <c r="T212" s="9">
        <v>-60.257094940000002</v>
      </c>
      <c r="U212" s="9">
        <v>46.20693267</v>
      </c>
      <c r="V212" s="10" t="s">
        <v>1032</v>
      </c>
      <c r="W212" s="10" t="s">
        <v>47</v>
      </c>
      <c r="X212" s="1">
        <f t="shared" si="6"/>
        <v>46.206932999999999</v>
      </c>
      <c r="Y212" s="1">
        <f t="shared" si="7"/>
        <v>-60.257095</v>
      </c>
      <c r="Z212" s="25" t="s">
        <v>1824</v>
      </c>
    </row>
    <row r="213" spans="1:26" ht="20" customHeight="1">
      <c r="A213" s="7">
        <v>148</v>
      </c>
      <c r="B213" s="12">
        <v>370601</v>
      </c>
      <c r="C213" s="9">
        <v>25055724</v>
      </c>
      <c r="D213" s="10" t="s">
        <v>1033</v>
      </c>
      <c r="E213" s="10" t="s">
        <v>1034</v>
      </c>
      <c r="F213" s="10" t="s">
        <v>1035</v>
      </c>
      <c r="G213" s="10" t="s">
        <v>1036</v>
      </c>
      <c r="H213" s="9">
        <v>2</v>
      </c>
      <c r="I213" s="9">
        <v>10</v>
      </c>
      <c r="J213" s="10" t="s">
        <v>55</v>
      </c>
      <c r="K213" s="10" t="s">
        <v>56</v>
      </c>
      <c r="L213" s="10" t="s">
        <v>29</v>
      </c>
      <c r="M213" s="10" t="s">
        <v>30</v>
      </c>
      <c r="N213" s="10" t="s">
        <v>31</v>
      </c>
      <c r="O213" s="10" t="s">
        <v>30</v>
      </c>
      <c r="P213" s="10" t="s">
        <v>31</v>
      </c>
      <c r="Q213" s="10" t="s">
        <v>30</v>
      </c>
      <c r="R213" s="10" t="s">
        <v>31</v>
      </c>
      <c r="S213" s="10" t="s">
        <v>57</v>
      </c>
      <c r="T213" s="9">
        <v>-64.38237762</v>
      </c>
      <c r="U213" s="9">
        <v>45.68916986</v>
      </c>
      <c r="V213" s="10" t="s">
        <v>1037</v>
      </c>
      <c r="W213" s="10" t="s">
        <v>56</v>
      </c>
      <c r="X213" s="1">
        <f t="shared" si="6"/>
        <v>45.689169999999997</v>
      </c>
      <c r="Y213" s="1">
        <f t="shared" si="7"/>
        <v>-64.382378000000003</v>
      </c>
      <c r="Z213" s="25" t="s">
        <v>1825</v>
      </c>
    </row>
    <row r="214" spans="1:26" ht="20" customHeight="1">
      <c r="A214" s="7">
        <v>246</v>
      </c>
      <c r="B214" s="8" t="s">
        <v>43</v>
      </c>
      <c r="C214" s="9">
        <v>15113962</v>
      </c>
      <c r="D214" s="10" t="s">
        <v>1038</v>
      </c>
      <c r="E214" s="10" t="s">
        <v>1039</v>
      </c>
      <c r="F214" s="10" t="s">
        <v>46</v>
      </c>
      <c r="G214" s="11"/>
      <c r="H214" s="9">
        <v>1</v>
      </c>
      <c r="I214" s="9">
        <v>2</v>
      </c>
      <c r="J214" s="10" t="s">
        <v>39</v>
      </c>
      <c r="K214" s="10" t="s">
        <v>47</v>
      </c>
      <c r="L214" s="10" t="s">
        <v>29</v>
      </c>
      <c r="M214" s="10" t="s">
        <v>30</v>
      </c>
      <c r="N214" s="10" t="s">
        <v>31</v>
      </c>
      <c r="O214" s="10" t="s">
        <v>30</v>
      </c>
      <c r="P214" s="10" t="s">
        <v>31</v>
      </c>
      <c r="Q214" s="10" t="s">
        <v>30</v>
      </c>
      <c r="R214" s="10" t="s">
        <v>31</v>
      </c>
      <c r="S214" s="10" t="s">
        <v>48</v>
      </c>
      <c r="T214" s="9">
        <v>-60.173020399999999</v>
      </c>
      <c r="U214" s="9">
        <v>46.13515057</v>
      </c>
      <c r="V214" s="10" t="s">
        <v>1040</v>
      </c>
      <c r="W214" s="10" t="s">
        <v>47</v>
      </c>
      <c r="X214" s="1">
        <f t="shared" si="6"/>
        <v>46.135151</v>
      </c>
      <c r="Y214" s="1">
        <f t="shared" si="7"/>
        <v>-60.173020000000001</v>
      </c>
      <c r="Z214" s="25" t="s">
        <v>1826</v>
      </c>
    </row>
    <row r="215" spans="1:26" ht="20" customHeight="1">
      <c r="A215" s="7">
        <v>3</v>
      </c>
      <c r="B215" s="12">
        <v>220501</v>
      </c>
      <c r="C215" s="9">
        <v>1297126</v>
      </c>
      <c r="D215" s="10" t="s">
        <v>1041</v>
      </c>
      <c r="E215" s="10" t="s">
        <v>1042</v>
      </c>
      <c r="F215" s="10" t="s">
        <v>453</v>
      </c>
      <c r="G215" s="10" t="s">
        <v>837</v>
      </c>
      <c r="H215" s="9">
        <v>2</v>
      </c>
      <c r="I215" s="9">
        <v>15</v>
      </c>
      <c r="J215" s="10" t="s">
        <v>27</v>
      </c>
      <c r="K215" s="10" t="s">
        <v>453</v>
      </c>
      <c r="L215" s="10" t="s">
        <v>29</v>
      </c>
      <c r="M215" s="10" t="s">
        <v>31</v>
      </c>
      <c r="N215" s="10" t="s">
        <v>30</v>
      </c>
      <c r="O215" s="10" t="s">
        <v>30</v>
      </c>
      <c r="P215" s="10" t="s">
        <v>31</v>
      </c>
      <c r="Q215" s="10" t="s">
        <v>30</v>
      </c>
      <c r="R215" s="10" t="s">
        <v>31</v>
      </c>
      <c r="S215" s="10" t="s">
        <v>455</v>
      </c>
      <c r="T215" s="9">
        <v>-61.994522750000002</v>
      </c>
      <c r="U215" s="9">
        <v>45.624315119999999</v>
      </c>
      <c r="V215" s="10" t="s">
        <v>1043</v>
      </c>
      <c r="W215" s="10" t="s">
        <v>453</v>
      </c>
      <c r="X215" s="1">
        <f t="shared" si="6"/>
        <v>45.624315000000003</v>
      </c>
      <c r="Y215" s="1">
        <f t="shared" si="7"/>
        <v>-61.994523000000001</v>
      </c>
      <c r="Z215" s="25" t="s">
        <v>1827</v>
      </c>
    </row>
    <row r="216" spans="1:26" ht="20" customHeight="1">
      <c r="A216" s="7">
        <v>42</v>
      </c>
      <c r="B216" s="12">
        <v>440303</v>
      </c>
      <c r="C216" s="9">
        <v>40143034</v>
      </c>
      <c r="D216" s="10" t="s">
        <v>1044</v>
      </c>
      <c r="E216" s="10" t="s">
        <v>1045</v>
      </c>
      <c r="F216" s="10" t="s">
        <v>1046</v>
      </c>
      <c r="G216" s="10" t="s">
        <v>1047</v>
      </c>
      <c r="H216" s="9">
        <v>2</v>
      </c>
      <c r="I216" s="9">
        <v>15</v>
      </c>
      <c r="J216" s="10" t="s">
        <v>95</v>
      </c>
      <c r="K216" s="10" t="s">
        <v>93</v>
      </c>
      <c r="L216" s="10" t="s">
        <v>29</v>
      </c>
      <c r="M216" s="10" t="s">
        <v>30</v>
      </c>
      <c r="N216" s="10" t="s">
        <v>31</v>
      </c>
      <c r="O216" s="10" t="s">
        <v>31</v>
      </c>
      <c r="P216" s="10" t="s">
        <v>30</v>
      </c>
      <c r="Q216" s="10" t="s">
        <v>31</v>
      </c>
      <c r="R216" s="10" t="s">
        <v>30</v>
      </c>
      <c r="S216" s="10" t="s">
        <v>97</v>
      </c>
      <c r="T216" s="9">
        <v>-63.434328000000001</v>
      </c>
      <c r="U216" s="9">
        <v>44.715015919999999</v>
      </c>
      <c r="V216" s="10" t="s">
        <v>1048</v>
      </c>
      <c r="W216" s="10" t="s">
        <v>93</v>
      </c>
      <c r="X216" s="1">
        <f t="shared" si="6"/>
        <v>44.715015999999999</v>
      </c>
      <c r="Y216" s="1">
        <f t="shared" si="7"/>
        <v>-63.434328000000001</v>
      </c>
      <c r="Z216" s="25" t="s">
        <v>1828</v>
      </c>
    </row>
    <row r="217" spans="1:26" ht="20" customHeight="1">
      <c r="A217" s="7">
        <v>318</v>
      </c>
      <c r="B217" s="8" t="s">
        <v>1049</v>
      </c>
      <c r="C217" s="9">
        <v>50128099</v>
      </c>
      <c r="D217" s="10" t="s">
        <v>1050</v>
      </c>
      <c r="E217" s="10" t="s">
        <v>1051</v>
      </c>
      <c r="F217" s="10" t="s">
        <v>40</v>
      </c>
      <c r="G217" s="10" t="s">
        <v>198</v>
      </c>
      <c r="H217" s="9">
        <v>1</v>
      </c>
      <c r="I217" s="9">
        <v>20</v>
      </c>
      <c r="J217" s="10" t="s">
        <v>39</v>
      </c>
      <c r="K217" s="10" t="s">
        <v>40</v>
      </c>
      <c r="L217" s="10" t="s">
        <v>29</v>
      </c>
      <c r="M217" s="10" t="s">
        <v>30</v>
      </c>
      <c r="N217" s="10" t="s">
        <v>31</v>
      </c>
      <c r="O217" s="10" t="s">
        <v>30</v>
      </c>
      <c r="P217" s="10" t="s">
        <v>31</v>
      </c>
      <c r="Q217" s="10" t="s">
        <v>30</v>
      </c>
      <c r="R217" s="10" t="s">
        <v>31</v>
      </c>
      <c r="S217" s="10" t="s">
        <v>41</v>
      </c>
      <c r="T217" s="9">
        <v>-61.30158789</v>
      </c>
      <c r="U217" s="9">
        <v>46.230496870000003</v>
      </c>
      <c r="V217" s="10" t="s">
        <v>1052</v>
      </c>
      <c r="W217" s="10" t="s">
        <v>40</v>
      </c>
      <c r="X217" s="1">
        <f t="shared" si="6"/>
        <v>46.230497</v>
      </c>
      <c r="Y217" s="1">
        <f t="shared" si="7"/>
        <v>-61.301588000000002</v>
      </c>
      <c r="Z217" s="25" t="s">
        <v>1829</v>
      </c>
    </row>
    <row r="218" spans="1:26" ht="20" customHeight="1">
      <c r="A218" s="7">
        <v>51</v>
      </c>
      <c r="B218" s="12">
        <v>481401</v>
      </c>
      <c r="C218" s="9">
        <v>45219912</v>
      </c>
      <c r="D218" s="10" t="s">
        <v>1053</v>
      </c>
      <c r="E218" s="10" t="s">
        <v>1054</v>
      </c>
      <c r="F218" s="10" t="s">
        <v>1055</v>
      </c>
      <c r="G218" s="10" t="s">
        <v>1056</v>
      </c>
      <c r="H218" s="9">
        <v>1</v>
      </c>
      <c r="I218" s="9">
        <v>10</v>
      </c>
      <c r="J218" s="10" t="s">
        <v>73</v>
      </c>
      <c r="K218" s="10" t="s">
        <v>113</v>
      </c>
      <c r="L218" s="10" t="s">
        <v>29</v>
      </c>
      <c r="M218" s="10" t="s">
        <v>31</v>
      </c>
      <c r="N218" s="10" t="s">
        <v>30</v>
      </c>
      <c r="O218" s="10" t="s">
        <v>30</v>
      </c>
      <c r="P218" s="10" t="s">
        <v>31</v>
      </c>
      <c r="Q218" s="10" t="s">
        <v>30</v>
      </c>
      <c r="R218" s="10" t="s">
        <v>31</v>
      </c>
      <c r="S218" s="10" t="s">
        <v>114</v>
      </c>
      <c r="T218" s="9">
        <v>-64.168287750000005</v>
      </c>
      <c r="U218" s="9">
        <v>44.997016520000003</v>
      </c>
      <c r="V218" s="10" t="s">
        <v>1057</v>
      </c>
      <c r="W218" s="10" t="s">
        <v>113</v>
      </c>
      <c r="X218" s="1">
        <f t="shared" si="6"/>
        <v>44.997017</v>
      </c>
      <c r="Y218" s="1">
        <f t="shared" si="7"/>
        <v>-64.168288000000004</v>
      </c>
      <c r="Z218" s="25" t="s">
        <v>1830</v>
      </c>
    </row>
    <row r="219" spans="1:26" ht="20" customHeight="1">
      <c r="A219" s="7">
        <v>312</v>
      </c>
      <c r="B219" s="8" t="s">
        <v>1058</v>
      </c>
      <c r="C219" s="9">
        <v>50027606</v>
      </c>
      <c r="D219" s="10" t="s">
        <v>1059</v>
      </c>
      <c r="E219" s="10" t="s">
        <v>1060</v>
      </c>
      <c r="F219" s="10" t="s">
        <v>1005</v>
      </c>
      <c r="G219" s="10" t="s">
        <v>1006</v>
      </c>
      <c r="H219" s="9">
        <v>1</v>
      </c>
      <c r="I219" s="9">
        <v>11</v>
      </c>
      <c r="J219" s="10" t="s">
        <v>39</v>
      </c>
      <c r="K219" s="10" t="s">
        <v>40</v>
      </c>
      <c r="L219" s="10" t="s">
        <v>29</v>
      </c>
      <c r="M219" s="10" t="s">
        <v>30</v>
      </c>
      <c r="N219" s="10" t="s">
        <v>31</v>
      </c>
      <c r="O219" s="10" t="s">
        <v>30</v>
      </c>
      <c r="P219" s="10" t="s">
        <v>31</v>
      </c>
      <c r="Q219" s="10" t="s">
        <v>30</v>
      </c>
      <c r="R219" s="10" t="s">
        <v>31</v>
      </c>
      <c r="S219" s="10" t="s">
        <v>41</v>
      </c>
      <c r="T219" s="9">
        <v>-61.532443280000003</v>
      </c>
      <c r="U219" s="9">
        <v>46.019175320000002</v>
      </c>
      <c r="V219" s="10" t="s">
        <v>1061</v>
      </c>
      <c r="W219" s="10" t="s">
        <v>40</v>
      </c>
      <c r="X219" s="1">
        <f t="shared" si="6"/>
        <v>46.019174999999997</v>
      </c>
      <c r="Y219" s="1">
        <f t="shared" si="7"/>
        <v>-61.532443000000001</v>
      </c>
      <c r="Z219" s="25" t="s">
        <v>1831</v>
      </c>
    </row>
    <row r="220" spans="1:26" ht="20" customHeight="1">
      <c r="A220" s="7">
        <v>83</v>
      </c>
      <c r="B220" s="12">
        <v>600101</v>
      </c>
      <c r="C220" s="9">
        <v>30210488</v>
      </c>
      <c r="D220" s="10" t="s">
        <v>1062</v>
      </c>
      <c r="E220" s="10" t="s">
        <v>1063</v>
      </c>
      <c r="F220" s="10" t="s">
        <v>1064</v>
      </c>
      <c r="G220" s="10" t="s">
        <v>1065</v>
      </c>
      <c r="H220" s="9">
        <v>2</v>
      </c>
      <c r="I220" s="9">
        <v>15</v>
      </c>
      <c r="J220" s="10" t="s">
        <v>73</v>
      </c>
      <c r="K220" s="10" t="s">
        <v>266</v>
      </c>
      <c r="L220" s="10" t="s">
        <v>29</v>
      </c>
      <c r="M220" s="10" t="s">
        <v>30</v>
      </c>
      <c r="N220" s="10" t="s">
        <v>31</v>
      </c>
      <c r="O220" s="10" t="s">
        <v>31</v>
      </c>
      <c r="P220" s="10" t="s">
        <v>30</v>
      </c>
      <c r="Q220" s="10" t="s">
        <v>31</v>
      </c>
      <c r="R220" s="10" t="s">
        <v>30</v>
      </c>
      <c r="S220" s="10" t="s">
        <v>1066</v>
      </c>
      <c r="T220" s="9">
        <v>-65.990870169999994</v>
      </c>
      <c r="U220" s="9">
        <v>44.415118040000003</v>
      </c>
      <c r="V220" s="10" t="s">
        <v>1067</v>
      </c>
      <c r="W220" s="10" t="s">
        <v>266</v>
      </c>
      <c r="X220" s="1">
        <f t="shared" si="6"/>
        <v>44.415118</v>
      </c>
      <c r="Y220" s="1">
        <f t="shared" si="7"/>
        <v>-65.990870000000001</v>
      </c>
      <c r="Z220" s="25" t="s">
        <v>1832</v>
      </c>
    </row>
    <row r="221" spans="1:26" ht="20" customHeight="1">
      <c r="A221" s="7">
        <v>286</v>
      </c>
      <c r="B221" s="8" t="s">
        <v>1068</v>
      </c>
      <c r="C221" s="9">
        <v>15561988</v>
      </c>
      <c r="D221" s="10" t="s">
        <v>1069</v>
      </c>
      <c r="E221" s="11"/>
      <c r="F221" s="10" t="s">
        <v>1070</v>
      </c>
      <c r="G221" s="10" t="s">
        <v>1071</v>
      </c>
      <c r="H221" s="9">
        <v>2</v>
      </c>
      <c r="I221" s="9">
        <v>15</v>
      </c>
      <c r="J221" s="10" t="s">
        <v>39</v>
      </c>
      <c r="K221" s="10" t="s">
        <v>47</v>
      </c>
      <c r="L221" s="10" t="s">
        <v>29</v>
      </c>
      <c r="M221" s="10" t="s">
        <v>31</v>
      </c>
      <c r="N221" s="10" t="s">
        <v>30</v>
      </c>
      <c r="O221" s="10" t="s">
        <v>30</v>
      </c>
      <c r="P221" s="10" t="s">
        <v>31</v>
      </c>
      <c r="Q221" s="10" t="s">
        <v>30</v>
      </c>
      <c r="R221" s="10" t="s">
        <v>31</v>
      </c>
      <c r="S221" s="10" t="s">
        <v>48</v>
      </c>
      <c r="T221" s="9">
        <v>-60.230930270000002</v>
      </c>
      <c r="U221" s="9">
        <v>46.117626360000003</v>
      </c>
      <c r="V221" s="10" t="s">
        <v>1072</v>
      </c>
      <c r="W221" s="10" t="s">
        <v>47</v>
      </c>
      <c r="X221" s="1">
        <f t="shared" si="6"/>
        <v>46.117626000000001</v>
      </c>
      <c r="Y221" s="1">
        <f t="shared" si="7"/>
        <v>-60.230930000000001</v>
      </c>
      <c r="Z221" s="25" t="s">
        <v>1833</v>
      </c>
    </row>
    <row r="222" spans="1:26" ht="20" customHeight="1">
      <c r="A222" s="7">
        <v>30</v>
      </c>
      <c r="B222" s="12">
        <v>321101</v>
      </c>
      <c r="C222" s="9">
        <v>65042293</v>
      </c>
      <c r="D222" s="10" t="s">
        <v>1073</v>
      </c>
      <c r="E222" s="10" t="s">
        <v>1074</v>
      </c>
      <c r="F222" s="10" t="s">
        <v>28</v>
      </c>
      <c r="G222" s="10" t="s">
        <v>126</v>
      </c>
      <c r="H222" s="9">
        <v>2</v>
      </c>
      <c r="I222" s="9">
        <v>15</v>
      </c>
      <c r="J222" s="10" t="s">
        <v>27</v>
      </c>
      <c r="K222" s="10" t="s">
        <v>28</v>
      </c>
      <c r="L222" s="10" t="s">
        <v>74</v>
      </c>
      <c r="M222" s="10" t="s">
        <v>31</v>
      </c>
      <c r="N222" s="10" t="s">
        <v>30</v>
      </c>
      <c r="O222" s="10" t="s">
        <v>30</v>
      </c>
      <c r="P222" s="10" t="s">
        <v>31</v>
      </c>
      <c r="Q222" s="10" t="s">
        <v>30</v>
      </c>
      <c r="R222" s="10" t="s">
        <v>31</v>
      </c>
      <c r="S222" s="10" t="s">
        <v>127</v>
      </c>
      <c r="T222" s="9">
        <v>-62.707808219999997</v>
      </c>
      <c r="U222" s="9">
        <v>45.68362441</v>
      </c>
      <c r="V222" s="10" t="s">
        <v>1075</v>
      </c>
      <c r="W222" s="10" t="s">
        <v>28</v>
      </c>
      <c r="X222" s="1">
        <f t="shared" si="6"/>
        <v>45.683624000000002</v>
      </c>
      <c r="Y222" s="1">
        <f t="shared" si="7"/>
        <v>-62.707808</v>
      </c>
      <c r="Z222" s="25" t="s">
        <v>1834</v>
      </c>
    </row>
    <row r="223" spans="1:26" ht="20" customHeight="1">
      <c r="A223" s="7">
        <v>216</v>
      </c>
      <c r="B223" s="12">
        <v>620101</v>
      </c>
      <c r="C223" s="9">
        <v>90159492</v>
      </c>
      <c r="D223" s="10" t="s">
        <v>1076</v>
      </c>
      <c r="E223" s="10" t="s">
        <v>1077</v>
      </c>
      <c r="F223" s="10" t="s">
        <v>1078</v>
      </c>
      <c r="G223" s="10" t="s">
        <v>1079</v>
      </c>
      <c r="H223" s="9">
        <v>1</v>
      </c>
      <c r="I223" s="9">
        <v>15</v>
      </c>
      <c r="J223" s="10" t="s">
        <v>73</v>
      </c>
      <c r="K223" s="10" t="s">
        <v>71</v>
      </c>
      <c r="L223" s="10" t="s">
        <v>29</v>
      </c>
      <c r="M223" s="10" t="s">
        <v>30</v>
      </c>
      <c r="N223" s="10" t="s">
        <v>31</v>
      </c>
      <c r="O223" s="10" t="s">
        <v>31</v>
      </c>
      <c r="P223" s="10" t="s">
        <v>30</v>
      </c>
      <c r="Q223" s="10" t="s">
        <v>31</v>
      </c>
      <c r="R223" s="10" t="s">
        <v>30</v>
      </c>
      <c r="S223" s="10" t="s">
        <v>645</v>
      </c>
      <c r="T223" s="9">
        <v>-66.087942620000007</v>
      </c>
      <c r="U223" s="9">
        <v>43.88877428</v>
      </c>
      <c r="V223" s="10" t="s">
        <v>1080</v>
      </c>
      <c r="W223" s="10" t="s">
        <v>71</v>
      </c>
      <c r="X223" s="1">
        <f t="shared" si="6"/>
        <v>43.888773999999998</v>
      </c>
      <c r="Y223" s="1">
        <f t="shared" si="7"/>
        <v>-66.087942999999996</v>
      </c>
      <c r="Z223" s="25" t="s">
        <v>1835</v>
      </c>
    </row>
    <row r="224" spans="1:26" ht="20" customHeight="1">
      <c r="A224" s="7">
        <v>23</v>
      </c>
      <c r="B224" s="12">
        <v>300501</v>
      </c>
      <c r="C224" s="9">
        <v>908517</v>
      </c>
      <c r="D224" s="10" t="s">
        <v>1081</v>
      </c>
      <c r="E224" s="10" t="s">
        <v>1082</v>
      </c>
      <c r="F224" s="10" t="s">
        <v>350</v>
      </c>
      <c r="G224" s="10" t="s">
        <v>460</v>
      </c>
      <c r="H224" s="9">
        <v>2</v>
      </c>
      <c r="I224" s="9">
        <v>10</v>
      </c>
      <c r="J224" s="10" t="s">
        <v>27</v>
      </c>
      <c r="K224" s="10" t="s">
        <v>28</v>
      </c>
      <c r="L224" s="10" t="s">
        <v>29</v>
      </c>
      <c r="M224" s="10" t="s">
        <v>31</v>
      </c>
      <c r="N224" s="10" t="s">
        <v>30</v>
      </c>
      <c r="O224" s="10" t="s">
        <v>30</v>
      </c>
      <c r="P224" s="10" t="s">
        <v>31</v>
      </c>
      <c r="Q224" s="10" t="s">
        <v>30</v>
      </c>
      <c r="R224" s="10" t="s">
        <v>31</v>
      </c>
      <c r="S224" s="10" t="s">
        <v>352</v>
      </c>
      <c r="T224" s="9">
        <v>-62.719447879999997</v>
      </c>
      <c r="U224" s="9">
        <v>45.566745650000001</v>
      </c>
      <c r="V224" s="10" t="s">
        <v>1083</v>
      </c>
      <c r="W224" s="10" t="s">
        <v>28</v>
      </c>
      <c r="X224" s="1">
        <f t="shared" si="6"/>
        <v>45.566746000000002</v>
      </c>
      <c r="Y224" s="1">
        <f t="shared" si="7"/>
        <v>-62.719448</v>
      </c>
      <c r="Z224" s="25" t="s">
        <v>1836</v>
      </c>
    </row>
    <row r="225" spans="1:26" ht="20" customHeight="1">
      <c r="A225" s="7">
        <v>245</v>
      </c>
      <c r="B225" s="8" t="s">
        <v>43</v>
      </c>
      <c r="C225" s="9">
        <v>15077258</v>
      </c>
      <c r="D225" s="10" t="s">
        <v>1084</v>
      </c>
      <c r="E225" s="10" t="s">
        <v>1085</v>
      </c>
      <c r="F225" s="10" t="s">
        <v>46</v>
      </c>
      <c r="G225" s="11"/>
      <c r="H225" s="9">
        <v>1</v>
      </c>
      <c r="I225" s="9">
        <v>2</v>
      </c>
      <c r="J225" s="10" t="s">
        <v>39</v>
      </c>
      <c r="K225" s="10" t="s">
        <v>47</v>
      </c>
      <c r="L225" s="10" t="s">
        <v>29</v>
      </c>
      <c r="M225" s="10" t="s">
        <v>30</v>
      </c>
      <c r="N225" s="10" t="s">
        <v>31</v>
      </c>
      <c r="O225" s="10" t="s">
        <v>30</v>
      </c>
      <c r="P225" s="10" t="s">
        <v>31</v>
      </c>
      <c r="Q225" s="10" t="s">
        <v>30</v>
      </c>
      <c r="R225" s="10" t="s">
        <v>31</v>
      </c>
      <c r="S225" s="10" t="s">
        <v>48</v>
      </c>
      <c r="T225" s="9">
        <v>-60.198857969999999</v>
      </c>
      <c r="U225" s="9">
        <v>46.110243959999998</v>
      </c>
      <c r="V225" s="10" t="s">
        <v>1086</v>
      </c>
      <c r="W225" s="10" t="s">
        <v>47</v>
      </c>
      <c r="X225" s="1">
        <f t="shared" si="6"/>
        <v>46.110244000000002</v>
      </c>
      <c r="Y225" s="1">
        <f t="shared" si="7"/>
        <v>-60.198858000000001</v>
      </c>
      <c r="Z225" s="25" t="s">
        <v>1837</v>
      </c>
    </row>
    <row r="226" spans="1:26" ht="20" customHeight="1">
      <c r="A226" s="7">
        <v>239</v>
      </c>
      <c r="B226" s="8" t="s">
        <v>43</v>
      </c>
      <c r="C226" s="9">
        <v>15081037</v>
      </c>
      <c r="D226" s="10" t="s">
        <v>1087</v>
      </c>
      <c r="E226" s="10" t="s">
        <v>1088</v>
      </c>
      <c r="F226" s="10" t="s">
        <v>46</v>
      </c>
      <c r="G226" s="11"/>
      <c r="H226" s="9">
        <v>1</v>
      </c>
      <c r="I226" s="9">
        <v>2</v>
      </c>
      <c r="J226" s="10" t="s">
        <v>39</v>
      </c>
      <c r="K226" s="10" t="s">
        <v>47</v>
      </c>
      <c r="L226" s="10" t="s">
        <v>29</v>
      </c>
      <c r="M226" s="10" t="s">
        <v>30</v>
      </c>
      <c r="N226" s="10" t="s">
        <v>31</v>
      </c>
      <c r="O226" s="10" t="s">
        <v>30</v>
      </c>
      <c r="P226" s="10" t="s">
        <v>31</v>
      </c>
      <c r="Q226" s="10" t="s">
        <v>30</v>
      </c>
      <c r="R226" s="10" t="s">
        <v>31</v>
      </c>
      <c r="S226" s="10" t="s">
        <v>48</v>
      </c>
      <c r="T226" s="9">
        <v>-60.199070450000001</v>
      </c>
      <c r="U226" s="9">
        <v>46.11919546</v>
      </c>
      <c r="V226" s="10" t="s">
        <v>1089</v>
      </c>
      <c r="W226" s="10" t="s">
        <v>47</v>
      </c>
      <c r="X226" s="1">
        <f t="shared" si="6"/>
        <v>46.119194999999998</v>
      </c>
      <c r="Y226" s="1">
        <f t="shared" si="7"/>
        <v>-60.199069999999999</v>
      </c>
      <c r="Z226" s="25" t="s">
        <v>1838</v>
      </c>
    </row>
    <row r="227" spans="1:26" ht="20" customHeight="1">
      <c r="A227" s="7">
        <v>272</v>
      </c>
      <c r="B227" s="8" t="s">
        <v>1090</v>
      </c>
      <c r="C227" s="9">
        <v>15463912</v>
      </c>
      <c r="D227" s="10" t="s">
        <v>1091</v>
      </c>
      <c r="E227" s="10" t="s">
        <v>1092</v>
      </c>
      <c r="F227" s="10" t="s">
        <v>1093</v>
      </c>
      <c r="G227" s="10" t="s">
        <v>1094</v>
      </c>
      <c r="H227" s="9">
        <v>2</v>
      </c>
      <c r="I227" s="9">
        <v>10</v>
      </c>
      <c r="J227" s="10" t="s">
        <v>39</v>
      </c>
      <c r="K227" s="10" t="s">
        <v>47</v>
      </c>
      <c r="L227" s="10" t="s">
        <v>29</v>
      </c>
      <c r="M227" s="10" t="s">
        <v>31</v>
      </c>
      <c r="N227" s="10" t="s">
        <v>30</v>
      </c>
      <c r="O227" s="10" t="s">
        <v>30</v>
      </c>
      <c r="P227" s="10" t="s">
        <v>31</v>
      </c>
      <c r="Q227" s="10" t="s">
        <v>30</v>
      </c>
      <c r="R227" s="10" t="s">
        <v>31</v>
      </c>
      <c r="S227" s="10" t="s">
        <v>48</v>
      </c>
      <c r="T227" s="9">
        <v>-59.978882599999999</v>
      </c>
      <c r="U227" s="9">
        <v>45.91909296</v>
      </c>
      <c r="V227" s="10" t="s">
        <v>1095</v>
      </c>
      <c r="W227" s="10" t="s">
        <v>47</v>
      </c>
      <c r="X227" s="1">
        <f t="shared" si="6"/>
        <v>45.919092999999997</v>
      </c>
      <c r="Y227" s="1">
        <f t="shared" si="7"/>
        <v>-59.978883000000003</v>
      </c>
      <c r="Z227" s="25" t="s">
        <v>1839</v>
      </c>
    </row>
    <row r="228" spans="1:26" ht="20" customHeight="1">
      <c r="A228" s="7">
        <v>96</v>
      </c>
      <c r="B228" s="12">
        <v>700101</v>
      </c>
      <c r="C228" s="9">
        <v>60032018</v>
      </c>
      <c r="D228" s="10" t="s">
        <v>1096</v>
      </c>
      <c r="E228" s="10" t="s">
        <v>1097</v>
      </c>
      <c r="F228" s="10" t="s">
        <v>156</v>
      </c>
      <c r="G228" s="10" t="s">
        <v>1098</v>
      </c>
      <c r="H228" s="9">
        <v>3</v>
      </c>
      <c r="I228" s="9">
        <v>49</v>
      </c>
      <c r="J228" s="10" t="s">
        <v>73</v>
      </c>
      <c r="K228" s="10" t="s">
        <v>88</v>
      </c>
      <c r="L228" s="10" t="s">
        <v>74</v>
      </c>
      <c r="M228" s="10" t="s">
        <v>30</v>
      </c>
      <c r="N228" s="10" t="s">
        <v>31</v>
      </c>
      <c r="O228" s="10" t="s">
        <v>30</v>
      </c>
      <c r="P228" s="10" t="s">
        <v>31</v>
      </c>
      <c r="Q228" s="10" t="s">
        <v>30</v>
      </c>
      <c r="R228" s="10" t="s">
        <v>31</v>
      </c>
      <c r="S228" s="10" t="s">
        <v>158</v>
      </c>
      <c r="T228" s="9">
        <v>-64.523585299999993</v>
      </c>
      <c r="U228" s="9">
        <v>44.366270919999998</v>
      </c>
      <c r="V228" s="10" t="s">
        <v>1099</v>
      </c>
      <c r="W228" s="10" t="s">
        <v>88</v>
      </c>
      <c r="X228" s="1">
        <f t="shared" si="6"/>
        <v>44.366270999999998</v>
      </c>
      <c r="Y228" s="1">
        <f t="shared" si="7"/>
        <v>-64.523584999999997</v>
      </c>
      <c r="Z228" s="25" t="s">
        <v>1840</v>
      </c>
    </row>
    <row r="229" spans="1:26" ht="20" customHeight="1">
      <c r="A229" s="7">
        <v>110</v>
      </c>
      <c r="B229" s="8" t="s">
        <v>1100</v>
      </c>
      <c r="C229" s="9">
        <v>35024694</v>
      </c>
      <c r="D229" s="10" t="s">
        <v>1101</v>
      </c>
      <c r="E229" s="10" t="s">
        <v>1102</v>
      </c>
      <c r="F229" s="10" t="s">
        <v>118</v>
      </c>
      <c r="G229" s="10" t="s">
        <v>1103</v>
      </c>
      <c r="H229" s="9">
        <v>1</v>
      </c>
      <c r="I229" s="9">
        <v>10</v>
      </c>
      <c r="J229" s="10" t="s">
        <v>27</v>
      </c>
      <c r="K229" s="10" t="s">
        <v>120</v>
      </c>
      <c r="L229" s="10" t="s">
        <v>29</v>
      </c>
      <c r="M229" s="10" t="s">
        <v>30</v>
      </c>
      <c r="N229" s="10" t="s">
        <v>31</v>
      </c>
      <c r="O229" s="10" t="s">
        <v>30</v>
      </c>
      <c r="P229" s="10" t="s">
        <v>31</v>
      </c>
      <c r="Q229" s="10" t="s">
        <v>30</v>
      </c>
      <c r="R229" s="10" t="s">
        <v>31</v>
      </c>
      <c r="S229" s="10" t="s">
        <v>121</v>
      </c>
      <c r="T229" s="9">
        <v>-60.994082779999999</v>
      </c>
      <c r="U229" s="9">
        <v>45.335520979999998</v>
      </c>
      <c r="V229" s="10" t="s">
        <v>1104</v>
      </c>
      <c r="W229" s="10" t="s">
        <v>120</v>
      </c>
      <c r="X229" s="1">
        <f t="shared" si="6"/>
        <v>45.335521</v>
      </c>
      <c r="Y229" s="1">
        <f t="shared" si="7"/>
        <v>-60.994083000000003</v>
      </c>
      <c r="Z229" s="25" t="s">
        <v>1841</v>
      </c>
    </row>
    <row r="230" spans="1:26" ht="20" customHeight="1">
      <c r="A230" s="7">
        <v>71</v>
      </c>
      <c r="B230" s="12">
        <v>540601</v>
      </c>
      <c r="C230" s="9">
        <v>5104443</v>
      </c>
      <c r="D230" s="10" t="s">
        <v>1105</v>
      </c>
      <c r="E230" s="10" t="s">
        <v>1106</v>
      </c>
      <c r="F230" s="10" t="s">
        <v>1107</v>
      </c>
      <c r="G230" s="10" t="s">
        <v>1108</v>
      </c>
      <c r="H230" s="9">
        <v>3</v>
      </c>
      <c r="I230" s="9">
        <v>15</v>
      </c>
      <c r="J230" s="10" t="s">
        <v>73</v>
      </c>
      <c r="K230" s="10" t="s">
        <v>151</v>
      </c>
      <c r="L230" s="10" t="s">
        <v>29</v>
      </c>
      <c r="M230" s="10" t="s">
        <v>30</v>
      </c>
      <c r="N230" s="10" t="s">
        <v>31</v>
      </c>
      <c r="O230" s="10" t="s">
        <v>31</v>
      </c>
      <c r="P230" s="10" t="s">
        <v>30</v>
      </c>
      <c r="Q230" s="10" t="s">
        <v>31</v>
      </c>
      <c r="R230" s="10" t="s">
        <v>30</v>
      </c>
      <c r="S230" s="10" t="s">
        <v>152</v>
      </c>
      <c r="T230" s="9">
        <v>-65.613213450000003</v>
      </c>
      <c r="U230" s="9">
        <v>44.664644160000002</v>
      </c>
      <c r="V230" s="10" t="s">
        <v>1109</v>
      </c>
      <c r="W230" s="10" t="s">
        <v>151</v>
      </c>
      <c r="X230" s="1">
        <f t="shared" si="6"/>
        <v>44.664644000000003</v>
      </c>
      <c r="Y230" s="1">
        <f t="shared" si="7"/>
        <v>-65.613213000000002</v>
      </c>
      <c r="Z230" s="25" t="s">
        <v>1842</v>
      </c>
    </row>
    <row r="231" spans="1:26" ht="20" customHeight="1">
      <c r="A231" s="7">
        <v>76</v>
      </c>
      <c r="B231" s="12">
        <v>580302</v>
      </c>
      <c r="C231" s="9">
        <v>30227938</v>
      </c>
      <c r="D231" s="10" t="s">
        <v>1110</v>
      </c>
      <c r="E231" s="10" t="s">
        <v>1111</v>
      </c>
      <c r="F231" s="10" t="s">
        <v>266</v>
      </c>
      <c r="G231" s="10" t="s">
        <v>686</v>
      </c>
      <c r="H231" s="9">
        <v>1</v>
      </c>
      <c r="I231" s="9">
        <v>15</v>
      </c>
      <c r="J231" s="10" t="s">
        <v>73</v>
      </c>
      <c r="K231" s="10" t="s">
        <v>266</v>
      </c>
      <c r="L231" s="10" t="s">
        <v>29</v>
      </c>
      <c r="M231" s="10" t="s">
        <v>30</v>
      </c>
      <c r="N231" s="10" t="s">
        <v>31</v>
      </c>
      <c r="O231" s="10" t="s">
        <v>30</v>
      </c>
      <c r="P231" s="10" t="s">
        <v>31</v>
      </c>
      <c r="Q231" s="10" t="s">
        <v>30</v>
      </c>
      <c r="R231" s="10" t="s">
        <v>31</v>
      </c>
      <c r="S231" s="10" t="s">
        <v>687</v>
      </c>
      <c r="T231" s="9">
        <v>-65.758199570000002</v>
      </c>
      <c r="U231" s="9">
        <v>44.616077490000002</v>
      </c>
      <c r="V231" s="10" t="s">
        <v>1112</v>
      </c>
      <c r="W231" s="10" t="s">
        <v>266</v>
      </c>
      <c r="X231" s="1">
        <f t="shared" si="6"/>
        <v>44.616076999999997</v>
      </c>
      <c r="Y231" s="1">
        <f t="shared" si="7"/>
        <v>-65.758200000000002</v>
      </c>
      <c r="Z231" s="25" t="s">
        <v>1843</v>
      </c>
    </row>
    <row r="232" spans="1:26" ht="20" customHeight="1">
      <c r="A232" s="7">
        <v>27</v>
      </c>
      <c r="B232" s="12">
        <v>310801</v>
      </c>
      <c r="C232" s="9">
        <v>987396</v>
      </c>
      <c r="D232" s="10" t="s">
        <v>1113</v>
      </c>
      <c r="E232" s="10" t="s">
        <v>1114</v>
      </c>
      <c r="F232" s="10" t="s">
        <v>171</v>
      </c>
      <c r="G232" s="10" t="s">
        <v>1115</v>
      </c>
      <c r="H232" s="9">
        <v>2</v>
      </c>
      <c r="I232" s="9">
        <v>15</v>
      </c>
      <c r="J232" s="10" t="s">
        <v>27</v>
      </c>
      <c r="K232" s="10" t="s">
        <v>28</v>
      </c>
      <c r="L232" s="10" t="s">
        <v>74</v>
      </c>
      <c r="M232" s="10" t="s">
        <v>31</v>
      </c>
      <c r="N232" s="10" t="s">
        <v>30</v>
      </c>
      <c r="O232" s="10" t="s">
        <v>30</v>
      </c>
      <c r="P232" s="10" t="s">
        <v>31</v>
      </c>
      <c r="Q232" s="10" t="s">
        <v>30</v>
      </c>
      <c r="R232" s="10" t="s">
        <v>31</v>
      </c>
      <c r="S232" s="10" t="s">
        <v>173</v>
      </c>
      <c r="T232" s="9">
        <v>-62.666885020000002</v>
      </c>
      <c r="U232" s="9">
        <v>45.556428179999997</v>
      </c>
      <c r="V232" s="10" t="s">
        <v>1116</v>
      </c>
      <c r="W232" s="10" t="s">
        <v>28</v>
      </c>
      <c r="X232" s="1">
        <f t="shared" si="6"/>
        <v>45.556427999999997</v>
      </c>
      <c r="Y232" s="1">
        <f t="shared" si="7"/>
        <v>-62.666885000000001</v>
      </c>
      <c r="Z232" s="25" t="s">
        <v>1844</v>
      </c>
    </row>
    <row r="233" spans="1:26" ht="20" customHeight="1">
      <c r="A233" s="7">
        <v>7</v>
      </c>
      <c r="B233" s="12">
        <v>240201</v>
      </c>
      <c r="C233" s="9">
        <v>35033323</v>
      </c>
      <c r="D233" s="10" t="s">
        <v>1117</v>
      </c>
      <c r="E233" s="10" t="s">
        <v>1118</v>
      </c>
      <c r="F233" s="10" t="s">
        <v>1119</v>
      </c>
      <c r="G233" s="10" t="s">
        <v>1120</v>
      </c>
      <c r="H233" s="9">
        <v>2</v>
      </c>
      <c r="I233" s="9">
        <v>20</v>
      </c>
      <c r="J233" s="10" t="s">
        <v>27</v>
      </c>
      <c r="K233" s="10" t="s">
        <v>120</v>
      </c>
      <c r="L233" s="10" t="s">
        <v>29</v>
      </c>
      <c r="M233" s="10" t="s">
        <v>31</v>
      </c>
      <c r="N233" s="10" t="s">
        <v>30</v>
      </c>
      <c r="O233" s="10" t="s">
        <v>31</v>
      </c>
      <c r="P233" s="10" t="s">
        <v>30</v>
      </c>
      <c r="Q233" s="10" t="s">
        <v>31</v>
      </c>
      <c r="R233" s="10" t="s">
        <v>30</v>
      </c>
      <c r="S233" s="10" t="s">
        <v>121</v>
      </c>
      <c r="T233" s="9">
        <v>-61.659056059999998</v>
      </c>
      <c r="U233" s="9">
        <v>45.177428620000001</v>
      </c>
      <c r="V233" s="10" t="s">
        <v>1121</v>
      </c>
      <c r="W233" s="10" t="s">
        <v>120</v>
      </c>
      <c r="X233" s="1">
        <f t="shared" si="6"/>
        <v>45.177428999999997</v>
      </c>
      <c r="Y233" s="1">
        <f t="shared" si="7"/>
        <v>-61.659056</v>
      </c>
      <c r="Z233" s="25" t="s">
        <v>1845</v>
      </c>
    </row>
    <row r="234" spans="1:26" ht="20" customHeight="1">
      <c r="A234" s="7">
        <v>154</v>
      </c>
      <c r="B234" s="12">
        <v>380701</v>
      </c>
      <c r="C234" s="9">
        <v>25010901</v>
      </c>
      <c r="D234" s="10" t="s">
        <v>1122</v>
      </c>
      <c r="E234" s="10" t="s">
        <v>1123</v>
      </c>
      <c r="F234" s="10" t="s">
        <v>271</v>
      </c>
      <c r="G234" s="10" t="s">
        <v>1124</v>
      </c>
      <c r="H234" s="9">
        <v>2</v>
      </c>
      <c r="I234" s="9">
        <v>15</v>
      </c>
      <c r="J234" s="10" t="s">
        <v>55</v>
      </c>
      <c r="K234" s="10" t="s">
        <v>56</v>
      </c>
      <c r="L234" s="10" t="s">
        <v>29</v>
      </c>
      <c r="M234" s="10" t="s">
        <v>30</v>
      </c>
      <c r="N234" s="10" t="s">
        <v>31</v>
      </c>
      <c r="O234" s="10" t="s">
        <v>30</v>
      </c>
      <c r="P234" s="10" t="s">
        <v>31</v>
      </c>
      <c r="Q234" s="10" t="s">
        <v>30</v>
      </c>
      <c r="R234" s="10" t="s">
        <v>31</v>
      </c>
      <c r="S234" s="10" t="s">
        <v>273</v>
      </c>
      <c r="T234" s="9">
        <v>-64.216310280000002</v>
      </c>
      <c r="U234" s="9">
        <v>45.823607510000002</v>
      </c>
      <c r="V234" s="10" t="s">
        <v>1125</v>
      </c>
      <c r="W234" s="10" t="s">
        <v>56</v>
      </c>
      <c r="X234" s="1">
        <f t="shared" si="6"/>
        <v>45.823608</v>
      </c>
      <c r="Y234" s="1">
        <f t="shared" si="7"/>
        <v>-64.216309999999993</v>
      </c>
      <c r="Z234" s="25" t="s">
        <v>1846</v>
      </c>
    </row>
    <row r="235" spans="1:26" ht="20" customHeight="1">
      <c r="A235" s="7">
        <v>298</v>
      </c>
      <c r="B235" s="8" t="s">
        <v>1126</v>
      </c>
      <c r="C235" s="9">
        <v>15165780</v>
      </c>
      <c r="D235" s="10" t="s">
        <v>1127</v>
      </c>
      <c r="E235" s="11"/>
      <c r="F235" s="10" t="s">
        <v>286</v>
      </c>
      <c r="G235" s="10" t="s">
        <v>1128</v>
      </c>
      <c r="H235" s="9">
        <v>2</v>
      </c>
      <c r="I235" s="9">
        <v>20</v>
      </c>
      <c r="J235" s="10" t="s">
        <v>39</v>
      </c>
      <c r="K235" s="10" t="s">
        <v>47</v>
      </c>
      <c r="L235" s="10" t="s">
        <v>29</v>
      </c>
      <c r="M235" s="10" t="s">
        <v>30</v>
      </c>
      <c r="N235" s="10" t="s">
        <v>31</v>
      </c>
      <c r="O235" s="10" t="s">
        <v>30</v>
      </c>
      <c r="P235" s="10" t="s">
        <v>31</v>
      </c>
      <c r="Q235" s="10" t="s">
        <v>30</v>
      </c>
      <c r="R235" s="10" t="s">
        <v>31</v>
      </c>
      <c r="S235" s="10" t="s">
        <v>48</v>
      </c>
      <c r="T235" s="9">
        <v>-60.234641029999999</v>
      </c>
      <c r="U235" s="9">
        <v>46.241342119999999</v>
      </c>
      <c r="V235" s="10" t="s">
        <v>1129</v>
      </c>
      <c r="W235" s="10" t="s">
        <v>47</v>
      </c>
      <c r="X235" s="1">
        <f t="shared" si="6"/>
        <v>46.241342000000003</v>
      </c>
      <c r="Y235" s="1">
        <f t="shared" si="7"/>
        <v>-60.234641000000003</v>
      </c>
      <c r="Z235" s="25" t="s">
        <v>1847</v>
      </c>
    </row>
    <row r="236" spans="1:26" ht="20" customHeight="1">
      <c r="A236" s="7">
        <v>85</v>
      </c>
      <c r="B236" s="12">
        <v>600501</v>
      </c>
      <c r="C236" s="9">
        <v>30279467</v>
      </c>
      <c r="D236" s="10" t="s">
        <v>1130</v>
      </c>
      <c r="E236" s="10" t="s">
        <v>1131</v>
      </c>
      <c r="F236" s="10" t="s">
        <v>1132</v>
      </c>
      <c r="G236" s="10" t="s">
        <v>1133</v>
      </c>
      <c r="H236" s="9">
        <v>2</v>
      </c>
      <c r="I236" s="9">
        <v>15</v>
      </c>
      <c r="J236" s="10" t="s">
        <v>73</v>
      </c>
      <c r="K236" s="10" t="s">
        <v>266</v>
      </c>
      <c r="L236" s="10" t="s">
        <v>29</v>
      </c>
      <c r="M236" s="10" t="s">
        <v>31</v>
      </c>
      <c r="N236" s="10" t="s">
        <v>30</v>
      </c>
      <c r="O236" s="10" t="s">
        <v>31</v>
      </c>
      <c r="P236" s="10" t="s">
        <v>30</v>
      </c>
      <c r="Q236" s="10" t="s">
        <v>31</v>
      </c>
      <c r="R236" s="10" t="s">
        <v>30</v>
      </c>
      <c r="S236" s="10" t="s">
        <v>1066</v>
      </c>
      <c r="T236" s="9">
        <v>-66.320866670000001</v>
      </c>
      <c r="U236" s="9">
        <v>44.278154720000003</v>
      </c>
      <c r="V236" s="10" t="s">
        <v>1134</v>
      </c>
      <c r="W236" s="10" t="s">
        <v>266</v>
      </c>
      <c r="X236" s="1">
        <f t="shared" si="6"/>
        <v>44.278154999999998</v>
      </c>
      <c r="Y236" s="1">
        <f t="shared" si="7"/>
        <v>-66.320867000000007</v>
      </c>
      <c r="Z236" s="25" t="s">
        <v>1848</v>
      </c>
    </row>
    <row r="237" spans="1:26" ht="20" customHeight="1">
      <c r="A237" s="7">
        <v>25</v>
      </c>
      <c r="B237" s="12">
        <v>310301</v>
      </c>
      <c r="C237" s="9">
        <v>987396</v>
      </c>
      <c r="D237" s="10" t="s">
        <v>1135</v>
      </c>
      <c r="E237" s="10" t="s">
        <v>1136</v>
      </c>
      <c r="F237" s="10" t="s">
        <v>323</v>
      </c>
      <c r="G237" s="10" t="s">
        <v>26</v>
      </c>
      <c r="H237" s="9">
        <v>2</v>
      </c>
      <c r="I237" s="9">
        <v>10</v>
      </c>
      <c r="J237" s="10" t="s">
        <v>27</v>
      </c>
      <c r="K237" s="10" t="s">
        <v>28</v>
      </c>
      <c r="L237" s="10" t="s">
        <v>29</v>
      </c>
      <c r="M237" s="10" t="s">
        <v>30</v>
      </c>
      <c r="N237" s="10" t="s">
        <v>31</v>
      </c>
      <c r="O237" s="10" t="s">
        <v>30</v>
      </c>
      <c r="P237" s="10" t="s">
        <v>31</v>
      </c>
      <c r="Q237" s="10" t="s">
        <v>30</v>
      </c>
      <c r="R237" s="10" t="s">
        <v>31</v>
      </c>
      <c r="S237" s="10" t="s">
        <v>173</v>
      </c>
      <c r="T237" s="9">
        <v>-62.667190720000001</v>
      </c>
      <c r="U237" s="9">
        <v>45.556613319999997</v>
      </c>
      <c r="V237" s="10" t="s">
        <v>1137</v>
      </c>
      <c r="W237" s="10" t="s">
        <v>28</v>
      </c>
      <c r="X237" s="1">
        <f t="shared" si="6"/>
        <v>45.556612999999999</v>
      </c>
      <c r="Y237" s="1">
        <f t="shared" si="7"/>
        <v>-62.667191000000003</v>
      </c>
      <c r="Z237" s="25" t="s">
        <v>1849</v>
      </c>
    </row>
    <row r="238" spans="1:26" ht="20" customHeight="1">
      <c r="A238" s="7">
        <v>194</v>
      </c>
      <c r="B238" s="12">
        <v>442801</v>
      </c>
      <c r="C238" s="9">
        <v>40045049</v>
      </c>
      <c r="D238" s="10" t="s">
        <v>1138</v>
      </c>
      <c r="E238" s="10" t="s">
        <v>1139</v>
      </c>
      <c r="F238" s="10" t="s">
        <v>1140</v>
      </c>
      <c r="G238" s="10" t="s">
        <v>1141</v>
      </c>
      <c r="H238" s="9">
        <v>2</v>
      </c>
      <c r="I238" s="9">
        <v>15</v>
      </c>
      <c r="J238" s="10" t="s">
        <v>95</v>
      </c>
      <c r="K238" s="10" t="s">
        <v>93</v>
      </c>
      <c r="L238" s="10" t="s">
        <v>74</v>
      </c>
      <c r="M238" s="10" t="s">
        <v>31</v>
      </c>
      <c r="N238" s="10" t="s">
        <v>30</v>
      </c>
      <c r="O238" s="10" t="s">
        <v>30</v>
      </c>
      <c r="P238" s="10" t="s">
        <v>31</v>
      </c>
      <c r="Q238" s="10" t="s">
        <v>30</v>
      </c>
      <c r="R238" s="10" t="s">
        <v>31</v>
      </c>
      <c r="S238" s="10" t="s">
        <v>97</v>
      </c>
      <c r="T238" s="9">
        <v>-63.599956779999999</v>
      </c>
      <c r="U238" s="9">
        <v>44.785268350000003</v>
      </c>
      <c r="V238" s="10" t="s">
        <v>1142</v>
      </c>
      <c r="W238" s="10" t="s">
        <v>93</v>
      </c>
      <c r="X238" s="1">
        <f t="shared" si="6"/>
        <v>44.785268000000002</v>
      </c>
      <c r="Y238" s="1">
        <f t="shared" si="7"/>
        <v>-63.599957000000003</v>
      </c>
      <c r="Z238" s="25" t="s">
        <v>1850</v>
      </c>
    </row>
    <row r="239" spans="1:26" ht="20" customHeight="1">
      <c r="A239" s="7">
        <v>187</v>
      </c>
      <c r="B239" s="12">
        <v>440201</v>
      </c>
      <c r="C239" s="9">
        <v>40450447</v>
      </c>
      <c r="D239" s="10" t="s">
        <v>1143</v>
      </c>
      <c r="E239" s="10" t="s">
        <v>1144</v>
      </c>
      <c r="F239" s="10" t="s">
        <v>623</v>
      </c>
      <c r="G239" s="10" t="s">
        <v>1145</v>
      </c>
      <c r="H239" s="9">
        <v>2</v>
      </c>
      <c r="I239" s="9">
        <v>35</v>
      </c>
      <c r="J239" s="10" t="s">
        <v>95</v>
      </c>
      <c r="K239" s="10" t="s">
        <v>93</v>
      </c>
      <c r="L239" s="10" t="s">
        <v>74</v>
      </c>
      <c r="M239" s="10" t="s">
        <v>30</v>
      </c>
      <c r="N239" s="10" t="s">
        <v>31</v>
      </c>
      <c r="O239" s="10" t="s">
        <v>30</v>
      </c>
      <c r="P239" s="10" t="s">
        <v>31</v>
      </c>
      <c r="Q239" s="10" t="s">
        <v>30</v>
      </c>
      <c r="R239" s="10" t="s">
        <v>31</v>
      </c>
      <c r="S239" s="10" t="s">
        <v>97</v>
      </c>
      <c r="T239" s="9">
        <v>-63.492516369999997</v>
      </c>
      <c r="U239" s="9">
        <v>44.6125398</v>
      </c>
      <c r="V239" s="10" t="s">
        <v>1146</v>
      </c>
      <c r="W239" s="10" t="s">
        <v>93</v>
      </c>
      <c r="X239" s="1">
        <f t="shared" si="6"/>
        <v>44.612540000000003</v>
      </c>
      <c r="Y239" s="1">
        <f t="shared" si="7"/>
        <v>-63.492516000000002</v>
      </c>
      <c r="Z239" s="25" t="s">
        <v>1851</v>
      </c>
    </row>
    <row r="240" spans="1:26" ht="20" customHeight="1">
      <c r="A240" s="7">
        <v>61</v>
      </c>
      <c r="B240" s="12">
        <v>530201</v>
      </c>
      <c r="C240" s="9">
        <v>55202766</v>
      </c>
      <c r="D240" s="10" t="s">
        <v>1147</v>
      </c>
      <c r="E240" s="10" t="s">
        <v>1148</v>
      </c>
      <c r="F240" s="10" t="s">
        <v>238</v>
      </c>
      <c r="G240" s="10" t="s">
        <v>239</v>
      </c>
      <c r="H240" s="9">
        <v>2</v>
      </c>
      <c r="I240" s="9">
        <v>22</v>
      </c>
      <c r="J240" s="10" t="s">
        <v>73</v>
      </c>
      <c r="K240" s="10" t="s">
        <v>212</v>
      </c>
      <c r="L240" s="10" t="s">
        <v>29</v>
      </c>
      <c r="M240" s="10" t="s">
        <v>30</v>
      </c>
      <c r="N240" s="10" t="s">
        <v>31</v>
      </c>
      <c r="O240" s="10" t="s">
        <v>30</v>
      </c>
      <c r="P240" s="10" t="s">
        <v>31</v>
      </c>
      <c r="Q240" s="10" t="s">
        <v>30</v>
      </c>
      <c r="R240" s="10" t="s">
        <v>31</v>
      </c>
      <c r="S240" s="10" t="s">
        <v>213</v>
      </c>
      <c r="T240" s="9">
        <v>-64.454988970000002</v>
      </c>
      <c r="U240" s="9">
        <v>45.066177289999999</v>
      </c>
      <c r="V240" s="10" t="s">
        <v>1149</v>
      </c>
      <c r="W240" s="10" t="s">
        <v>212</v>
      </c>
      <c r="X240" s="1">
        <f t="shared" si="6"/>
        <v>45.066177000000003</v>
      </c>
      <c r="Y240" s="1">
        <f t="shared" si="7"/>
        <v>-64.454988999999998</v>
      </c>
      <c r="Z240" s="25" t="s">
        <v>1852</v>
      </c>
    </row>
    <row r="241" spans="1:26" ht="20" customHeight="1">
      <c r="A241" s="7">
        <v>305</v>
      </c>
      <c r="B241" s="8" t="s">
        <v>1150</v>
      </c>
      <c r="C241" s="9">
        <v>75036913</v>
      </c>
      <c r="D241" s="10" t="s">
        <v>1151</v>
      </c>
      <c r="E241" s="10" t="s">
        <v>1152</v>
      </c>
      <c r="F241" s="10" t="s">
        <v>1151</v>
      </c>
      <c r="G241" s="10" t="s">
        <v>1153</v>
      </c>
      <c r="H241" s="9">
        <v>1</v>
      </c>
      <c r="I241" s="9">
        <v>10</v>
      </c>
      <c r="J241" s="10" t="s">
        <v>39</v>
      </c>
      <c r="K241" s="10" t="s">
        <v>405</v>
      </c>
      <c r="L241" s="10" t="s">
        <v>29</v>
      </c>
      <c r="M241" s="10" t="s">
        <v>30</v>
      </c>
      <c r="N241" s="10" t="s">
        <v>31</v>
      </c>
      <c r="O241" s="10" t="s">
        <v>30</v>
      </c>
      <c r="P241" s="10" t="s">
        <v>31</v>
      </c>
      <c r="Q241" s="10" t="s">
        <v>30</v>
      </c>
      <c r="R241" s="10" t="s">
        <v>31</v>
      </c>
      <c r="S241" s="10" t="s">
        <v>406</v>
      </c>
      <c r="T241" s="9">
        <v>-61.074141040000001</v>
      </c>
      <c r="U241" s="9">
        <v>45.607258510000001</v>
      </c>
      <c r="V241" s="10" t="s">
        <v>1154</v>
      </c>
      <c r="W241" s="10" t="s">
        <v>405</v>
      </c>
      <c r="X241" s="1">
        <f t="shared" si="6"/>
        <v>45.607258999999999</v>
      </c>
      <c r="Y241" s="1">
        <f t="shared" si="7"/>
        <v>-61.074140999999997</v>
      </c>
      <c r="Z241" s="25" t="s">
        <v>1853</v>
      </c>
    </row>
    <row r="242" spans="1:26" ht="20" customHeight="1">
      <c r="A242" s="7">
        <v>18</v>
      </c>
      <c r="B242" s="12">
        <v>282301</v>
      </c>
      <c r="C242" s="9">
        <v>948166</v>
      </c>
      <c r="D242" s="10" t="s">
        <v>1155</v>
      </c>
      <c r="E242" s="10" t="s">
        <v>1156</v>
      </c>
      <c r="F242" s="10" t="s">
        <v>227</v>
      </c>
      <c r="G242" s="10" t="s">
        <v>717</v>
      </c>
      <c r="H242" s="9">
        <v>3</v>
      </c>
      <c r="I242" s="9">
        <v>18</v>
      </c>
      <c r="J242" s="10" t="s">
        <v>27</v>
      </c>
      <c r="K242" s="10" t="s">
        <v>28</v>
      </c>
      <c r="L242" s="10" t="s">
        <v>74</v>
      </c>
      <c r="M242" s="10" t="s">
        <v>31</v>
      </c>
      <c r="N242" s="10" t="s">
        <v>30</v>
      </c>
      <c r="O242" s="10" t="s">
        <v>30</v>
      </c>
      <c r="P242" s="10" t="s">
        <v>31</v>
      </c>
      <c r="Q242" s="10" t="s">
        <v>30</v>
      </c>
      <c r="R242" s="10" t="s">
        <v>31</v>
      </c>
      <c r="S242" s="10" t="s">
        <v>229</v>
      </c>
      <c r="T242" s="9">
        <v>-62.637315039999997</v>
      </c>
      <c r="U242" s="9">
        <v>45.592765249999999</v>
      </c>
      <c r="V242" s="10" t="s">
        <v>1157</v>
      </c>
      <c r="W242" s="10" t="s">
        <v>28</v>
      </c>
      <c r="X242" s="1">
        <f t="shared" si="6"/>
        <v>45.592765</v>
      </c>
      <c r="Y242" s="1">
        <f t="shared" si="7"/>
        <v>-62.637315000000001</v>
      </c>
      <c r="Z242" s="25" t="s">
        <v>1854</v>
      </c>
    </row>
    <row r="243" spans="1:26" ht="20" customHeight="1">
      <c r="A243" s="7">
        <v>114</v>
      </c>
      <c r="B243" s="8" t="s">
        <v>1158</v>
      </c>
      <c r="C243" s="9">
        <v>991414</v>
      </c>
      <c r="D243" s="10" t="s">
        <v>1159</v>
      </c>
      <c r="E243" s="10" t="s">
        <v>1160</v>
      </c>
      <c r="F243" s="10" t="s">
        <v>323</v>
      </c>
      <c r="G243" s="10" t="s">
        <v>26</v>
      </c>
      <c r="H243" s="9">
        <v>1</v>
      </c>
      <c r="I243" s="9">
        <v>10</v>
      </c>
      <c r="J243" s="10" t="s">
        <v>27</v>
      </c>
      <c r="K243" s="10" t="s">
        <v>28</v>
      </c>
      <c r="L243" s="10" t="s">
        <v>29</v>
      </c>
      <c r="M243" s="10" t="s">
        <v>30</v>
      </c>
      <c r="N243" s="10" t="s">
        <v>31</v>
      </c>
      <c r="O243" s="10" t="s">
        <v>30</v>
      </c>
      <c r="P243" s="10" t="s">
        <v>31</v>
      </c>
      <c r="Q243" s="10" t="s">
        <v>30</v>
      </c>
      <c r="R243" s="10" t="s">
        <v>31</v>
      </c>
      <c r="S243" s="10" t="s">
        <v>173</v>
      </c>
      <c r="T243" s="9">
        <v>-62.6711204</v>
      </c>
      <c r="U243" s="9">
        <v>45.554567560000002</v>
      </c>
      <c r="V243" s="10" t="s">
        <v>1161</v>
      </c>
      <c r="W243" s="10" t="s">
        <v>28</v>
      </c>
      <c r="X243" s="1">
        <f t="shared" si="6"/>
        <v>45.554568000000003</v>
      </c>
      <c r="Y243" s="1">
        <f t="shared" si="7"/>
        <v>-62.671120000000002</v>
      </c>
      <c r="Z243" s="25" t="s">
        <v>1855</v>
      </c>
    </row>
    <row r="244" spans="1:26" ht="20" customHeight="1">
      <c r="A244" s="7">
        <v>248</v>
      </c>
      <c r="B244" s="8" t="s">
        <v>43</v>
      </c>
      <c r="C244" s="9">
        <v>15054042</v>
      </c>
      <c r="D244" s="10" t="s">
        <v>1162</v>
      </c>
      <c r="E244" s="10" t="s">
        <v>1163</v>
      </c>
      <c r="F244" s="10" t="s">
        <v>46</v>
      </c>
      <c r="G244" s="11"/>
      <c r="H244" s="9">
        <v>1</v>
      </c>
      <c r="I244" s="9">
        <v>2</v>
      </c>
      <c r="J244" s="10" t="s">
        <v>39</v>
      </c>
      <c r="K244" s="10" t="s">
        <v>47</v>
      </c>
      <c r="L244" s="10" t="s">
        <v>29</v>
      </c>
      <c r="M244" s="10" t="s">
        <v>30</v>
      </c>
      <c r="N244" s="10" t="s">
        <v>31</v>
      </c>
      <c r="O244" s="10" t="s">
        <v>30</v>
      </c>
      <c r="P244" s="10" t="s">
        <v>31</v>
      </c>
      <c r="Q244" s="10" t="s">
        <v>30</v>
      </c>
      <c r="R244" s="10" t="s">
        <v>31</v>
      </c>
      <c r="S244" s="10" t="s">
        <v>48</v>
      </c>
      <c r="T244" s="9">
        <v>-60.198862339999998</v>
      </c>
      <c r="U244" s="9">
        <v>46.143035429999998</v>
      </c>
      <c r="V244" s="10" t="s">
        <v>1164</v>
      </c>
      <c r="W244" s="10" t="s">
        <v>47</v>
      </c>
      <c r="X244" s="1">
        <f t="shared" si="6"/>
        <v>46.143034999999998</v>
      </c>
      <c r="Y244" s="1">
        <f t="shared" si="7"/>
        <v>-60.198861999999998</v>
      </c>
      <c r="Z244" s="25" t="s">
        <v>1856</v>
      </c>
    </row>
    <row r="245" spans="1:26" ht="20" customHeight="1">
      <c r="A245" s="7">
        <v>135</v>
      </c>
      <c r="B245" s="12">
        <v>340701</v>
      </c>
      <c r="C245" s="9">
        <v>20168076</v>
      </c>
      <c r="D245" s="10" t="s">
        <v>1165</v>
      </c>
      <c r="E245" s="10" t="s">
        <v>1166</v>
      </c>
      <c r="F245" s="10" t="s">
        <v>1167</v>
      </c>
      <c r="G245" s="10" t="s">
        <v>1168</v>
      </c>
      <c r="H245" s="9">
        <v>2</v>
      </c>
      <c r="I245" s="9">
        <v>15</v>
      </c>
      <c r="J245" s="10" t="s">
        <v>55</v>
      </c>
      <c r="K245" s="10" t="s">
        <v>81</v>
      </c>
      <c r="L245" s="10" t="s">
        <v>29</v>
      </c>
      <c r="M245" s="10" t="s">
        <v>31</v>
      </c>
      <c r="N245" s="10" t="s">
        <v>30</v>
      </c>
      <c r="O245" s="10" t="s">
        <v>31</v>
      </c>
      <c r="P245" s="10" t="s">
        <v>30</v>
      </c>
      <c r="Q245" s="10" t="s">
        <v>31</v>
      </c>
      <c r="R245" s="10" t="s">
        <v>30</v>
      </c>
      <c r="S245" s="10" t="s">
        <v>307</v>
      </c>
      <c r="T245" s="9">
        <v>-63.27868496</v>
      </c>
      <c r="U245" s="9">
        <v>45.254895179999998</v>
      </c>
      <c r="V245" s="10" t="s">
        <v>1169</v>
      </c>
      <c r="W245" s="10" t="s">
        <v>81</v>
      </c>
      <c r="X245" s="1">
        <f t="shared" si="6"/>
        <v>45.254894999999998</v>
      </c>
      <c r="Y245" s="1">
        <f t="shared" si="7"/>
        <v>-63.278685000000003</v>
      </c>
      <c r="Z245" s="25" t="s">
        <v>1857</v>
      </c>
    </row>
    <row r="246" spans="1:26" ht="20" customHeight="1">
      <c r="A246" s="7">
        <v>253</v>
      </c>
      <c r="B246" s="8" t="s">
        <v>1170</v>
      </c>
      <c r="C246" s="9">
        <v>15403025</v>
      </c>
      <c r="D246" s="10" t="s">
        <v>1171</v>
      </c>
      <c r="E246" s="11"/>
      <c r="F246" s="10" t="s">
        <v>132</v>
      </c>
      <c r="G246" s="10" t="s">
        <v>1172</v>
      </c>
      <c r="H246" s="9">
        <v>1</v>
      </c>
      <c r="I246" s="9">
        <v>4</v>
      </c>
      <c r="J246" s="10" t="s">
        <v>39</v>
      </c>
      <c r="K246" s="10" t="s">
        <v>47</v>
      </c>
      <c r="L246" s="10" t="s">
        <v>29</v>
      </c>
      <c r="M246" s="10" t="s">
        <v>31</v>
      </c>
      <c r="N246" s="10" t="s">
        <v>30</v>
      </c>
      <c r="O246" s="10" t="s">
        <v>30</v>
      </c>
      <c r="P246" s="10" t="s">
        <v>31</v>
      </c>
      <c r="Q246" s="10" t="s">
        <v>30</v>
      </c>
      <c r="R246" s="10" t="s">
        <v>31</v>
      </c>
      <c r="S246" s="10" t="s">
        <v>48</v>
      </c>
      <c r="T246" s="9">
        <v>-59.967974089999998</v>
      </c>
      <c r="U246" s="9">
        <v>46.188009719999997</v>
      </c>
      <c r="V246" s="10" t="s">
        <v>1173</v>
      </c>
      <c r="W246" s="10" t="s">
        <v>47</v>
      </c>
      <c r="X246" s="1">
        <f t="shared" si="6"/>
        <v>46.188009999999998</v>
      </c>
      <c r="Y246" s="1">
        <f t="shared" si="7"/>
        <v>-59.967973999999998</v>
      </c>
      <c r="Z246" s="25" t="s">
        <v>1858</v>
      </c>
    </row>
    <row r="247" spans="1:26" ht="20" customHeight="1">
      <c r="A247" s="7">
        <v>321</v>
      </c>
      <c r="B247" s="8" t="s">
        <v>1174</v>
      </c>
      <c r="C247" s="9">
        <v>50131812</v>
      </c>
      <c r="D247" s="10" t="s">
        <v>1175</v>
      </c>
      <c r="E247" s="10" t="s">
        <v>1176</v>
      </c>
      <c r="F247" s="10" t="s">
        <v>40</v>
      </c>
      <c r="G247" s="10" t="s">
        <v>198</v>
      </c>
      <c r="H247" s="9">
        <v>2</v>
      </c>
      <c r="I247" s="9">
        <v>15</v>
      </c>
      <c r="J247" s="10" t="s">
        <v>39</v>
      </c>
      <c r="K247" s="10" t="s">
        <v>40</v>
      </c>
      <c r="L247" s="10" t="s">
        <v>29</v>
      </c>
      <c r="M247" s="10" t="s">
        <v>31</v>
      </c>
      <c r="N247" s="10" t="s">
        <v>30</v>
      </c>
      <c r="O247" s="10" t="s">
        <v>30</v>
      </c>
      <c r="P247" s="10" t="s">
        <v>31</v>
      </c>
      <c r="Q247" s="10" t="s">
        <v>30</v>
      </c>
      <c r="R247" s="10" t="s">
        <v>31</v>
      </c>
      <c r="S247" s="10" t="s">
        <v>41</v>
      </c>
      <c r="T247" s="9">
        <v>-61.299718149999997</v>
      </c>
      <c r="U247" s="9">
        <v>46.229246170000003</v>
      </c>
      <c r="V247" s="10" t="s">
        <v>1177</v>
      </c>
      <c r="W247" s="10" t="s">
        <v>40</v>
      </c>
      <c r="X247" s="1">
        <f t="shared" si="6"/>
        <v>46.229246000000003</v>
      </c>
      <c r="Y247" s="1">
        <f t="shared" si="7"/>
        <v>-61.299717999999999</v>
      </c>
      <c r="Z247" s="25" t="s">
        <v>1859</v>
      </c>
    </row>
    <row r="248" spans="1:26" ht="20" customHeight="1">
      <c r="A248" s="7">
        <v>249</v>
      </c>
      <c r="B248" s="8" t="s">
        <v>43</v>
      </c>
      <c r="C248" s="9">
        <v>15054042</v>
      </c>
      <c r="D248" s="10" t="s">
        <v>1178</v>
      </c>
      <c r="E248" s="10" t="s">
        <v>1179</v>
      </c>
      <c r="F248" s="10" t="s">
        <v>46</v>
      </c>
      <c r="G248" s="11"/>
      <c r="H248" s="9">
        <v>1</v>
      </c>
      <c r="I248" s="9">
        <v>2</v>
      </c>
      <c r="J248" s="10" t="s">
        <v>39</v>
      </c>
      <c r="K248" s="10" t="s">
        <v>47</v>
      </c>
      <c r="L248" s="10" t="s">
        <v>29</v>
      </c>
      <c r="M248" s="10" t="s">
        <v>30</v>
      </c>
      <c r="N248" s="10" t="s">
        <v>31</v>
      </c>
      <c r="O248" s="10" t="s">
        <v>30</v>
      </c>
      <c r="P248" s="10" t="s">
        <v>31</v>
      </c>
      <c r="Q248" s="10" t="s">
        <v>30</v>
      </c>
      <c r="R248" s="10" t="s">
        <v>31</v>
      </c>
      <c r="S248" s="10" t="s">
        <v>48</v>
      </c>
      <c r="T248" s="9">
        <v>-60.198798590000003</v>
      </c>
      <c r="U248" s="9">
        <v>46.142972290000003</v>
      </c>
      <c r="V248" s="10" t="s">
        <v>1180</v>
      </c>
      <c r="W248" s="10" t="s">
        <v>47</v>
      </c>
      <c r="X248" s="1">
        <f t="shared" si="6"/>
        <v>46.142972</v>
      </c>
      <c r="Y248" s="1">
        <f t="shared" si="7"/>
        <v>-60.198799000000001</v>
      </c>
      <c r="Z248" s="25" t="s">
        <v>1860</v>
      </c>
    </row>
    <row r="249" spans="1:26" ht="20" customHeight="1">
      <c r="A249" s="7">
        <v>105</v>
      </c>
      <c r="B249" s="12">
        <v>740201</v>
      </c>
      <c r="C249" s="9">
        <v>60262375</v>
      </c>
      <c r="D249" s="10" t="s">
        <v>1181</v>
      </c>
      <c r="E249" s="10" t="s">
        <v>1182</v>
      </c>
      <c r="F249" s="10" t="s">
        <v>1183</v>
      </c>
      <c r="G249" s="10" t="s">
        <v>1184</v>
      </c>
      <c r="H249" s="9">
        <v>2</v>
      </c>
      <c r="I249" s="9">
        <v>15</v>
      </c>
      <c r="J249" s="10" t="s">
        <v>73</v>
      </c>
      <c r="K249" s="10" t="s">
        <v>88</v>
      </c>
      <c r="L249" s="10" t="s">
        <v>29</v>
      </c>
      <c r="M249" s="10" t="s">
        <v>31</v>
      </c>
      <c r="N249" s="10" t="s">
        <v>30</v>
      </c>
      <c r="O249" s="10" t="s">
        <v>31</v>
      </c>
      <c r="P249" s="10" t="s">
        <v>30</v>
      </c>
      <c r="Q249" s="10" t="s">
        <v>31</v>
      </c>
      <c r="R249" s="10" t="s">
        <v>30</v>
      </c>
      <c r="S249" s="10" t="s">
        <v>89</v>
      </c>
      <c r="T249" s="9">
        <v>-64.727014960000005</v>
      </c>
      <c r="U249" s="9">
        <v>44.544714849999998</v>
      </c>
      <c r="V249" s="10" t="s">
        <v>1185</v>
      </c>
      <c r="W249" s="10" t="s">
        <v>88</v>
      </c>
      <c r="X249" s="1">
        <f t="shared" si="6"/>
        <v>44.544714999999997</v>
      </c>
      <c r="Y249" s="1">
        <f t="shared" si="7"/>
        <v>-64.727014999999994</v>
      </c>
      <c r="Z249" s="25" t="s">
        <v>1861</v>
      </c>
    </row>
    <row r="250" spans="1:26" ht="20" customHeight="1">
      <c r="A250" s="7">
        <v>319</v>
      </c>
      <c r="B250" s="8" t="s">
        <v>1186</v>
      </c>
      <c r="C250" s="9">
        <v>50128057</v>
      </c>
      <c r="D250" s="10" t="s">
        <v>1187</v>
      </c>
      <c r="E250" s="10" t="s">
        <v>1188</v>
      </c>
      <c r="F250" s="10" t="s">
        <v>40</v>
      </c>
      <c r="G250" s="10" t="s">
        <v>198</v>
      </c>
      <c r="H250" s="9">
        <v>2</v>
      </c>
      <c r="I250" s="9">
        <v>15</v>
      </c>
      <c r="J250" s="10" t="s">
        <v>39</v>
      </c>
      <c r="K250" s="10" t="s">
        <v>40</v>
      </c>
      <c r="L250" s="10" t="s">
        <v>29</v>
      </c>
      <c r="M250" s="10" t="s">
        <v>31</v>
      </c>
      <c r="N250" s="10" t="s">
        <v>30</v>
      </c>
      <c r="O250" s="10" t="s">
        <v>30</v>
      </c>
      <c r="P250" s="10" t="s">
        <v>31</v>
      </c>
      <c r="Q250" s="10" t="s">
        <v>30</v>
      </c>
      <c r="R250" s="10" t="s">
        <v>31</v>
      </c>
      <c r="S250" s="10" t="s">
        <v>41</v>
      </c>
      <c r="T250" s="9">
        <v>-61.300573219999997</v>
      </c>
      <c r="U250" s="9">
        <v>46.22966847</v>
      </c>
      <c r="V250" s="10" t="s">
        <v>1189</v>
      </c>
      <c r="W250" s="10" t="s">
        <v>40</v>
      </c>
      <c r="X250" s="1">
        <f t="shared" si="6"/>
        <v>46.229667999999997</v>
      </c>
      <c r="Y250" s="1">
        <f t="shared" si="7"/>
        <v>-61.300573</v>
      </c>
      <c r="Z250" s="25" t="s">
        <v>1862</v>
      </c>
    </row>
    <row r="251" spans="1:26" ht="20" customHeight="1">
      <c r="A251" s="7">
        <v>122</v>
      </c>
      <c r="B251" s="8" t="s">
        <v>1190</v>
      </c>
      <c r="C251" s="9">
        <v>55084669</v>
      </c>
      <c r="D251" s="10" t="s">
        <v>1191</v>
      </c>
      <c r="E251" s="10" t="s">
        <v>1192</v>
      </c>
      <c r="F251" s="10" t="s">
        <v>292</v>
      </c>
      <c r="G251" s="10" t="s">
        <v>293</v>
      </c>
      <c r="H251" s="9">
        <v>1</v>
      </c>
      <c r="I251" s="9">
        <v>10</v>
      </c>
      <c r="J251" s="10" t="s">
        <v>73</v>
      </c>
      <c r="K251" s="10" t="s">
        <v>212</v>
      </c>
      <c r="L251" s="10" t="s">
        <v>29</v>
      </c>
      <c r="M251" s="10" t="s">
        <v>31</v>
      </c>
      <c r="N251" s="10" t="s">
        <v>30</v>
      </c>
      <c r="O251" s="10" t="s">
        <v>31</v>
      </c>
      <c r="P251" s="10" t="s">
        <v>30</v>
      </c>
      <c r="Q251" s="10" t="s">
        <v>31</v>
      </c>
      <c r="R251" s="10" t="s">
        <v>30</v>
      </c>
      <c r="S251" s="10" t="s">
        <v>213</v>
      </c>
      <c r="T251" s="9">
        <v>-64.95297884</v>
      </c>
      <c r="U251" s="9">
        <v>44.987564939999999</v>
      </c>
      <c r="V251" s="10" t="s">
        <v>1193</v>
      </c>
      <c r="W251" s="10" t="s">
        <v>212</v>
      </c>
      <c r="X251" s="1">
        <f t="shared" si="6"/>
        <v>44.987564999999996</v>
      </c>
      <c r="Y251" s="1">
        <f t="shared" si="7"/>
        <v>-64.952978999999999</v>
      </c>
      <c r="Z251" s="25" t="s">
        <v>1863</v>
      </c>
    </row>
    <row r="252" spans="1:26" ht="20" customHeight="1">
      <c r="A252" s="7">
        <v>56</v>
      </c>
      <c r="B252" s="12">
        <v>510303</v>
      </c>
      <c r="C252" s="9">
        <v>55266423</v>
      </c>
      <c r="D252" s="10" t="s">
        <v>490</v>
      </c>
      <c r="E252" s="10" t="s">
        <v>485</v>
      </c>
      <c r="F252" s="10" t="s">
        <v>486</v>
      </c>
      <c r="G252" s="10" t="s">
        <v>487</v>
      </c>
      <c r="H252" s="9">
        <v>1</v>
      </c>
      <c r="I252" s="9">
        <v>4</v>
      </c>
      <c r="J252" s="10" t="s">
        <v>73</v>
      </c>
      <c r="K252" s="10" t="s">
        <v>212</v>
      </c>
      <c r="L252" s="10" t="s">
        <v>29</v>
      </c>
      <c r="M252" s="10" t="s">
        <v>30</v>
      </c>
      <c r="N252" s="10" t="s">
        <v>31</v>
      </c>
      <c r="O252" s="10" t="s">
        <v>30</v>
      </c>
      <c r="P252" s="10" t="s">
        <v>31</v>
      </c>
      <c r="Q252" s="10" t="s">
        <v>30</v>
      </c>
      <c r="R252" s="10" t="s">
        <v>31</v>
      </c>
      <c r="S252" s="10" t="s">
        <v>488</v>
      </c>
      <c r="T252" s="9">
        <v>-64.491595309999994</v>
      </c>
      <c r="U252" s="9">
        <v>45.083590610000002</v>
      </c>
      <c r="V252" s="10" t="s">
        <v>1194</v>
      </c>
      <c r="W252" s="10" t="s">
        <v>212</v>
      </c>
      <c r="X252" s="1">
        <f t="shared" si="6"/>
        <v>45.083590999999998</v>
      </c>
      <c r="Y252" s="1">
        <f t="shared" si="7"/>
        <v>-64.491595000000004</v>
      </c>
      <c r="Z252" s="25" t="s">
        <v>1864</v>
      </c>
    </row>
    <row r="253" spans="1:26" ht="20" customHeight="1">
      <c r="A253" s="7">
        <v>108</v>
      </c>
      <c r="B253" s="12">
        <v>760201</v>
      </c>
      <c r="C253" s="9">
        <v>60155546</v>
      </c>
      <c r="D253" s="10" t="s">
        <v>1195</v>
      </c>
      <c r="E253" s="10" t="s">
        <v>1196</v>
      </c>
      <c r="F253" s="10" t="s">
        <v>1197</v>
      </c>
      <c r="G253" s="10" t="s">
        <v>1198</v>
      </c>
      <c r="H253" s="9">
        <v>2</v>
      </c>
      <c r="I253" s="9">
        <v>15</v>
      </c>
      <c r="J253" s="10" t="s">
        <v>73</v>
      </c>
      <c r="K253" s="10" t="s">
        <v>88</v>
      </c>
      <c r="L253" s="10" t="s">
        <v>29</v>
      </c>
      <c r="M253" s="10" t="s">
        <v>31</v>
      </c>
      <c r="N253" s="10" t="s">
        <v>30</v>
      </c>
      <c r="O253" s="10" t="s">
        <v>31</v>
      </c>
      <c r="P253" s="10" t="s">
        <v>30</v>
      </c>
      <c r="Q253" s="10" t="s">
        <v>31</v>
      </c>
      <c r="R253" s="10" t="s">
        <v>30</v>
      </c>
      <c r="S253" s="10" t="s">
        <v>1199</v>
      </c>
      <c r="T253" s="9">
        <v>-64.310063319999998</v>
      </c>
      <c r="U253" s="9">
        <v>44.528452010000002</v>
      </c>
      <c r="V253" s="10" t="s">
        <v>1200</v>
      </c>
      <c r="W253" s="10" t="s">
        <v>88</v>
      </c>
      <c r="X253" s="1">
        <f t="shared" si="6"/>
        <v>44.528452000000001</v>
      </c>
      <c r="Y253" s="1">
        <f t="shared" si="7"/>
        <v>-64.310063</v>
      </c>
      <c r="Z253" s="25" t="s">
        <v>1865</v>
      </c>
    </row>
    <row r="254" spans="1:26" ht="20" customHeight="1">
      <c r="A254" s="7">
        <v>243</v>
      </c>
      <c r="B254" s="8" t="s">
        <v>43</v>
      </c>
      <c r="C254" s="9">
        <v>15080013</v>
      </c>
      <c r="D254" s="10" t="s">
        <v>1201</v>
      </c>
      <c r="E254" s="10" t="s">
        <v>1202</v>
      </c>
      <c r="F254" s="10" t="s">
        <v>46</v>
      </c>
      <c r="G254" s="11"/>
      <c r="H254" s="9">
        <v>1</v>
      </c>
      <c r="I254" s="9">
        <v>2</v>
      </c>
      <c r="J254" s="10" t="s">
        <v>39</v>
      </c>
      <c r="K254" s="10" t="s">
        <v>47</v>
      </c>
      <c r="L254" s="10" t="s">
        <v>29</v>
      </c>
      <c r="M254" s="10" t="s">
        <v>30</v>
      </c>
      <c r="N254" s="10" t="s">
        <v>31</v>
      </c>
      <c r="O254" s="10" t="s">
        <v>30</v>
      </c>
      <c r="P254" s="10" t="s">
        <v>31</v>
      </c>
      <c r="Q254" s="10" t="s">
        <v>30</v>
      </c>
      <c r="R254" s="10" t="s">
        <v>31</v>
      </c>
      <c r="S254" s="10" t="s">
        <v>48</v>
      </c>
      <c r="T254" s="9">
        <v>-60.19861934</v>
      </c>
      <c r="U254" s="9">
        <v>46.118864549999998</v>
      </c>
      <c r="V254" s="10" t="s">
        <v>1203</v>
      </c>
      <c r="W254" s="10" t="s">
        <v>47</v>
      </c>
      <c r="X254" s="1">
        <f t="shared" si="6"/>
        <v>46.118865</v>
      </c>
      <c r="Y254" s="1">
        <f t="shared" si="7"/>
        <v>-60.198619000000001</v>
      </c>
      <c r="Z254" s="25" t="s">
        <v>1866</v>
      </c>
    </row>
    <row r="255" spans="1:26" ht="20" customHeight="1">
      <c r="A255" s="7">
        <v>44</v>
      </c>
      <c r="B255" s="12">
        <v>460501</v>
      </c>
      <c r="C255" s="9">
        <v>45231669</v>
      </c>
      <c r="D255" s="10" t="s">
        <v>1204</v>
      </c>
      <c r="E255" s="10" t="s">
        <v>1205</v>
      </c>
      <c r="F255" s="10" t="s">
        <v>111</v>
      </c>
      <c r="G255" s="10" t="s">
        <v>112</v>
      </c>
      <c r="H255" s="9">
        <v>2</v>
      </c>
      <c r="I255" s="9">
        <v>15</v>
      </c>
      <c r="J255" s="10" t="s">
        <v>73</v>
      </c>
      <c r="K255" s="10" t="s">
        <v>113</v>
      </c>
      <c r="L255" s="10" t="s">
        <v>29</v>
      </c>
      <c r="M255" s="10" t="s">
        <v>31</v>
      </c>
      <c r="N255" s="10" t="s">
        <v>30</v>
      </c>
      <c r="O255" s="10" t="s">
        <v>30</v>
      </c>
      <c r="P255" s="10" t="s">
        <v>31</v>
      </c>
      <c r="Q255" s="10" t="s">
        <v>30</v>
      </c>
      <c r="R255" s="10" t="s">
        <v>31</v>
      </c>
      <c r="S255" s="10" t="s">
        <v>613</v>
      </c>
      <c r="T255" s="9">
        <v>-64.127379210000001</v>
      </c>
      <c r="U255" s="9">
        <v>44.981244570000001</v>
      </c>
      <c r="V255" s="10" t="s">
        <v>1206</v>
      </c>
      <c r="W255" s="10" t="s">
        <v>113</v>
      </c>
      <c r="X255" s="1">
        <f t="shared" si="6"/>
        <v>44.981245000000001</v>
      </c>
      <c r="Y255" s="1">
        <f t="shared" si="7"/>
        <v>-64.127379000000005</v>
      </c>
      <c r="Z255" s="25" t="s">
        <v>1867</v>
      </c>
    </row>
    <row r="256" spans="1:26" ht="20" customHeight="1">
      <c r="A256" s="7">
        <v>50</v>
      </c>
      <c r="B256" s="12">
        <v>481201</v>
      </c>
      <c r="C256" s="9">
        <v>45230919</v>
      </c>
      <c r="D256" s="10" t="s">
        <v>1207</v>
      </c>
      <c r="E256" s="10" t="s">
        <v>1208</v>
      </c>
      <c r="F256" s="10" t="s">
        <v>111</v>
      </c>
      <c r="G256" s="10" t="s">
        <v>1209</v>
      </c>
      <c r="H256" s="9">
        <v>1</v>
      </c>
      <c r="I256" s="9">
        <v>20</v>
      </c>
      <c r="J256" s="10" t="s">
        <v>73</v>
      </c>
      <c r="K256" s="10" t="s">
        <v>113</v>
      </c>
      <c r="L256" s="10" t="s">
        <v>29</v>
      </c>
      <c r="M256" s="10" t="s">
        <v>31</v>
      </c>
      <c r="N256" s="10" t="s">
        <v>30</v>
      </c>
      <c r="O256" s="10" t="s">
        <v>30</v>
      </c>
      <c r="P256" s="10" t="s">
        <v>31</v>
      </c>
      <c r="Q256" s="10" t="s">
        <v>30</v>
      </c>
      <c r="R256" s="10" t="s">
        <v>31</v>
      </c>
      <c r="S256" s="10" t="s">
        <v>114</v>
      </c>
      <c r="T256" s="9">
        <v>-64.128686380000005</v>
      </c>
      <c r="U256" s="9">
        <v>44.975366899999997</v>
      </c>
      <c r="V256" s="10" t="s">
        <v>1210</v>
      </c>
      <c r="W256" s="10" t="s">
        <v>113</v>
      </c>
      <c r="X256" s="1">
        <f t="shared" si="6"/>
        <v>44.975366999999999</v>
      </c>
      <c r="Y256" s="1">
        <f t="shared" si="7"/>
        <v>-64.128686000000002</v>
      </c>
      <c r="Z256" s="25" t="s">
        <v>1868</v>
      </c>
    </row>
    <row r="257" spans="1:26" ht="20" customHeight="1">
      <c r="A257" s="7">
        <v>147</v>
      </c>
      <c r="B257" s="12">
        <v>370401</v>
      </c>
      <c r="C257" s="9">
        <v>25338906</v>
      </c>
      <c r="D257" s="10" t="s">
        <v>1211</v>
      </c>
      <c r="E257" s="10" t="s">
        <v>1212</v>
      </c>
      <c r="F257" s="10" t="s">
        <v>1213</v>
      </c>
      <c r="G257" s="10" t="s">
        <v>1214</v>
      </c>
      <c r="H257" s="9">
        <v>1</v>
      </c>
      <c r="I257" s="9">
        <v>15</v>
      </c>
      <c r="J257" s="10" t="s">
        <v>55</v>
      </c>
      <c r="K257" s="10" t="s">
        <v>56</v>
      </c>
      <c r="L257" s="10" t="s">
        <v>29</v>
      </c>
      <c r="M257" s="10" t="s">
        <v>31</v>
      </c>
      <c r="N257" s="10" t="s">
        <v>30</v>
      </c>
      <c r="O257" s="10" t="s">
        <v>31</v>
      </c>
      <c r="P257" s="10" t="s">
        <v>30</v>
      </c>
      <c r="Q257" s="10" t="s">
        <v>30</v>
      </c>
      <c r="R257" s="10" t="s">
        <v>31</v>
      </c>
      <c r="S257" s="10" t="s">
        <v>57</v>
      </c>
      <c r="T257" s="9">
        <v>-64.435151500000003</v>
      </c>
      <c r="U257" s="9">
        <v>45.687129339999998</v>
      </c>
      <c r="V257" s="10" t="s">
        <v>1215</v>
      </c>
      <c r="W257" s="10" t="s">
        <v>56</v>
      </c>
      <c r="X257" s="1">
        <f t="shared" si="6"/>
        <v>45.687128999999999</v>
      </c>
      <c r="Y257" s="1">
        <f t="shared" si="7"/>
        <v>-64.435151000000005</v>
      </c>
      <c r="Z257" s="25" t="s">
        <v>1869</v>
      </c>
    </row>
    <row r="258" spans="1:26" ht="20" customHeight="1">
      <c r="A258" s="7">
        <v>41</v>
      </c>
      <c r="B258" s="12">
        <v>431101</v>
      </c>
      <c r="C258" s="9">
        <v>155796</v>
      </c>
      <c r="D258" s="10" t="s">
        <v>1216</v>
      </c>
      <c r="E258" s="10" t="s">
        <v>1217</v>
      </c>
      <c r="F258" s="10" t="s">
        <v>93</v>
      </c>
      <c r="G258" s="10" t="s">
        <v>1218</v>
      </c>
      <c r="H258" s="9">
        <v>15</v>
      </c>
      <c r="I258" s="9">
        <v>217</v>
      </c>
      <c r="J258" s="10" t="s">
        <v>95</v>
      </c>
      <c r="K258" s="10" t="s">
        <v>93</v>
      </c>
      <c r="L258" s="10" t="s">
        <v>74</v>
      </c>
      <c r="M258" s="10" t="s">
        <v>30</v>
      </c>
      <c r="N258" s="10" t="s">
        <v>31</v>
      </c>
      <c r="O258" s="10" t="s">
        <v>30</v>
      </c>
      <c r="P258" s="10" t="s">
        <v>31</v>
      </c>
      <c r="Q258" s="10" t="s">
        <v>30</v>
      </c>
      <c r="R258" s="10" t="s">
        <v>31</v>
      </c>
      <c r="S258" s="10" t="s">
        <v>97</v>
      </c>
      <c r="T258" s="9">
        <v>-63.585443120000001</v>
      </c>
      <c r="U258" s="9">
        <v>44.651846810000002</v>
      </c>
      <c r="V258" s="10" t="s">
        <v>1219</v>
      </c>
      <c r="W258" s="10" t="s">
        <v>93</v>
      </c>
      <c r="X258" s="1">
        <f t="shared" si="6"/>
        <v>44.651846999999997</v>
      </c>
      <c r="Y258" s="1">
        <f t="shared" si="7"/>
        <v>-63.585442999999998</v>
      </c>
      <c r="Z258" s="25" t="s">
        <v>1870</v>
      </c>
    </row>
    <row r="259" spans="1:26" ht="20" customHeight="1">
      <c r="A259" s="7">
        <v>36</v>
      </c>
      <c r="B259" s="12">
        <v>330801</v>
      </c>
      <c r="C259" s="9">
        <v>895060</v>
      </c>
      <c r="D259" s="10" t="s">
        <v>1220</v>
      </c>
      <c r="E259" s="10" t="s">
        <v>1221</v>
      </c>
      <c r="F259" s="10" t="s">
        <v>1222</v>
      </c>
      <c r="G259" s="10" t="s">
        <v>1223</v>
      </c>
      <c r="H259" s="9">
        <v>2</v>
      </c>
      <c r="I259" s="9">
        <v>15</v>
      </c>
      <c r="J259" s="10" t="s">
        <v>27</v>
      </c>
      <c r="K259" s="10" t="s">
        <v>28</v>
      </c>
      <c r="L259" s="10" t="s">
        <v>29</v>
      </c>
      <c r="M259" s="10" t="s">
        <v>30</v>
      </c>
      <c r="N259" s="10" t="s">
        <v>31</v>
      </c>
      <c r="O259" s="10" t="s">
        <v>31</v>
      </c>
      <c r="P259" s="10" t="s">
        <v>30</v>
      </c>
      <c r="Q259" s="10" t="s">
        <v>30</v>
      </c>
      <c r="R259" s="10" t="s">
        <v>31</v>
      </c>
      <c r="S259" s="10" t="s">
        <v>32</v>
      </c>
      <c r="T259" s="9">
        <v>-62.555250970000003</v>
      </c>
      <c r="U259" s="9">
        <v>45.565508710000003</v>
      </c>
      <c r="V259" s="10" t="s">
        <v>1224</v>
      </c>
      <c r="W259" s="10" t="s">
        <v>28</v>
      </c>
      <c r="X259" s="1">
        <f t="shared" ref="X259:X322" si="8">VALUE(MID(V259, 2, FIND(",", V259) - 2))</f>
        <v>45.565508999999999</v>
      </c>
      <c r="Y259" s="1">
        <f t="shared" ref="Y259:Y322" si="9">VALUE(MID(V259, FIND(",", V259) + 2, LEN(V259) - FIND(",", V259) - 2))</f>
        <v>-62.555250999999998</v>
      </c>
      <c r="Z259" s="25" t="s">
        <v>1871</v>
      </c>
    </row>
    <row r="260" spans="1:26" ht="20" customHeight="1">
      <c r="A260" s="7">
        <v>78</v>
      </c>
      <c r="B260" s="12">
        <v>580601</v>
      </c>
      <c r="C260" s="9">
        <v>30228092</v>
      </c>
      <c r="D260" s="10" t="s">
        <v>1225</v>
      </c>
      <c r="E260" s="10" t="s">
        <v>1226</v>
      </c>
      <c r="F260" s="10" t="s">
        <v>266</v>
      </c>
      <c r="G260" s="10" t="s">
        <v>686</v>
      </c>
      <c r="H260" s="9">
        <v>2</v>
      </c>
      <c r="I260" s="9">
        <v>15</v>
      </c>
      <c r="J260" s="10" t="s">
        <v>73</v>
      </c>
      <c r="K260" s="10" t="s">
        <v>266</v>
      </c>
      <c r="L260" s="10" t="s">
        <v>29</v>
      </c>
      <c r="M260" s="10" t="s">
        <v>30</v>
      </c>
      <c r="N260" s="10" t="s">
        <v>31</v>
      </c>
      <c r="O260" s="10" t="s">
        <v>30</v>
      </c>
      <c r="P260" s="10" t="s">
        <v>31</v>
      </c>
      <c r="Q260" s="10" t="s">
        <v>30</v>
      </c>
      <c r="R260" s="10" t="s">
        <v>31</v>
      </c>
      <c r="S260" s="10" t="s">
        <v>687</v>
      </c>
      <c r="T260" s="9">
        <v>-65.762498679999993</v>
      </c>
      <c r="U260" s="9">
        <v>44.614374589999997</v>
      </c>
      <c r="V260" s="10" t="s">
        <v>1227</v>
      </c>
      <c r="W260" s="10" t="s">
        <v>266</v>
      </c>
      <c r="X260" s="1">
        <f t="shared" si="8"/>
        <v>44.614375000000003</v>
      </c>
      <c r="Y260" s="1">
        <f t="shared" si="9"/>
        <v>-65.762499000000005</v>
      </c>
      <c r="Z260" s="25" t="s">
        <v>1872</v>
      </c>
    </row>
    <row r="261" spans="1:26" ht="20" customHeight="1">
      <c r="A261" s="7">
        <v>228</v>
      </c>
      <c r="B261" s="8" t="s">
        <v>1228</v>
      </c>
      <c r="C261" s="9">
        <v>15036163</v>
      </c>
      <c r="D261" s="10" t="s">
        <v>1229</v>
      </c>
      <c r="E261" s="10" t="s">
        <v>1230</v>
      </c>
      <c r="F261" s="10" t="s">
        <v>46</v>
      </c>
      <c r="G261" s="10" t="s">
        <v>1231</v>
      </c>
      <c r="H261" s="9">
        <v>2</v>
      </c>
      <c r="I261" s="9">
        <v>60</v>
      </c>
      <c r="J261" s="10" t="s">
        <v>39</v>
      </c>
      <c r="K261" s="10" t="s">
        <v>47</v>
      </c>
      <c r="L261" s="10" t="s">
        <v>74</v>
      </c>
      <c r="M261" s="10" t="s">
        <v>31</v>
      </c>
      <c r="N261" s="10" t="s">
        <v>30</v>
      </c>
      <c r="O261" s="10" t="s">
        <v>30</v>
      </c>
      <c r="P261" s="10" t="s">
        <v>31</v>
      </c>
      <c r="Q261" s="10" t="s">
        <v>30</v>
      </c>
      <c r="R261" s="10" t="s">
        <v>31</v>
      </c>
      <c r="S261" s="10" t="s">
        <v>48</v>
      </c>
      <c r="T261" s="9">
        <v>-60.201388229999999</v>
      </c>
      <c r="U261" s="9">
        <v>46.116495190000002</v>
      </c>
      <c r="V261" s="10" t="s">
        <v>1232</v>
      </c>
      <c r="W261" s="10" t="s">
        <v>47</v>
      </c>
      <c r="X261" s="1">
        <f t="shared" si="8"/>
        <v>46.116495</v>
      </c>
      <c r="Y261" s="1">
        <f t="shared" si="9"/>
        <v>-60.201388000000001</v>
      </c>
      <c r="Z261" s="25" t="s">
        <v>1873</v>
      </c>
    </row>
    <row r="262" spans="1:26" ht="20" customHeight="1">
      <c r="A262" s="7">
        <v>159</v>
      </c>
      <c r="B262" s="12">
        <v>390501</v>
      </c>
      <c r="C262" s="9">
        <v>25230863</v>
      </c>
      <c r="D262" s="10" t="s">
        <v>1233</v>
      </c>
      <c r="E262" s="10" t="s">
        <v>1234</v>
      </c>
      <c r="F262" s="10" t="s">
        <v>53</v>
      </c>
      <c r="G262" s="10" t="s">
        <v>54</v>
      </c>
      <c r="H262" s="9">
        <v>2</v>
      </c>
      <c r="I262" s="9">
        <v>20</v>
      </c>
      <c r="J262" s="10" t="s">
        <v>55</v>
      </c>
      <c r="K262" s="10" t="s">
        <v>56</v>
      </c>
      <c r="L262" s="10" t="s">
        <v>74</v>
      </c>
      <c r="M262" s="10" t="s">
        <v>30</v>
      </c>
      <c r="N262" s="10" t="s">
        <v>31</v>
      </c>
      <c r="O262" s="10" t="s">
        <v>30</v>
      </c>
      <c r="P262" s="10" t="s">
        <v>31</v>
      </c>
      <c r="Q262" s="10" t="s">
        <v>30</v>
      </c>
      <c r="R262" s="10" t="s">
        <v>31</v>
      </c>
      <c r="S262" s="10" t="s">
        <v>57</v>
      </c>
      <c r="T262" s="9">
        <v>-64.058585059999999</v>
      </c>
      <c r="U262" s="9">
        <v>45.653021010000003</v>
      </c>
      <c r="V262" s="10" t="s">
        <v>1235</v>
      </c>
      <c r="W262" s="10" t="s">
        <v>56</v>
      </c>
      <c r="X262" s="1">
        <f t="shared" si="8"/>
        <v>45.653021000000003</v>
      </c>
      <c r="Y262" s="1">
        <f t="shared" si="9"/>
        <v>-64.058584999999994</v>
      </c>
      <c r="Z262" s="25" t="s">
        <v>1874</v>
      </c>
    </row>
    <row r="263" spans="1:26" ht="20" customHeight="1">
      <c r="A263" s="7">
        <v>16</v>
      </c>
      <c r="B263" s="12">
        <v>281801</v>
      </c>
      <c r="C263" s="9">
        <v>936831</v>
      </c>
      <c r="D263" s="10" t="s">
        <v>1236</v>
      </c>
      <c r="E263" s="10" t="s">
        <v>1237</v>
      </c>
      <c r="F263" s="10" t="s">
        <v>227</v>
      </c>
      <c r="G263" s="10" t="s">
        <v>1238</v>
      </c>
      <c r="H263" s="9">
        <v>2</v>
      </c>
      <c r="I263" s="9">
        <v>15</v>
      </c>
      <c r="J263" s="10" t="s">
        <v>27</v>
      </c>
      <c r="K263" s="10" t="s">
        <v>28</v>
      </c>
      <c r="L263" s="10" t="s">
        <v>29</v>
      </c>
      <c r="M263" s="10" t="s">
        <v>30</v>
      </c>
      <c r="N263" s="10" t="s">
        <v>31</v>
      </c>
      <c r="O263" s="10" t="s">
        <v>30</v>
      </c>
      <c r="P263" s="10" t="s">
        <v>31</v>
      </c>
      <c r="Q263" s="10" t="s">
        <v>30</v>
      </c>
      <c r="R263" s="10" t="s">
        <v>31</v>
      </c>
      <c r="S263" s="10" t="s">
        <v>229</v>
      </c>
      <c r="T263" s="9">
        <v>-62.641517120000003</v>
      </c>
      <c r="U263" s="9">
        <v>45.58166275</v>
      </c>
      <c r="V263" s="10" t="s">
        <v>1239</v>
      </c>
      <c r="W263" s="10" t="s">
        <v>28</v>
      </c>
      <c r="X263" s="1">
        <f t="shared" si="8"/>
        <v>45.581662999999999</v>
      </c>
      <c r="Y263" s="1">
        <f t="shared" si="9"/>
        <v>-62.641517</v>
      </c>
      <c r="Z263" s="25" t="s">
        <v>1875</v>
      </c>
    </row>
    <row r="264" spans="1:26" ht="20" customHeight="1">
      <c r="A264" s="7">
        <v>74</v>
      </c>
      <c r="B264" s="12">
        <v>580201</v>
      </c>
      <c r="C264" s="9">
        <v>30230601</v>
      </c>
      <c r="D264" s="10" t="s">
        <v>1240</v>
      </c>
      <c r="E264" s="10" t="s">
        <v>1241</v>
      </c>
      <c r="F264" s="10" t="s">
        <v>266</v>
      </c>
      <c r="G264" s="10" t="s">
        <v>686</v>
      </c>
      <c r="H264" s="9">
        <v>2</v>
      </c>
      <c r="I264" s="9">
        <v>19</v>
      </c>
      <c r="J264" s="10" t="s">
        <v>73</v>
      </c>
      <c r="K264" s="10" t="s">
        <v>266</v>
      </c>
      <c r="L264" s="10" t="s">
        <v>29</v>
      </c>
      <c r="M264" s="10" t="s">
        <v>30</v>
      </c>
      <c r="N264" s="10" t="s">
        <v>31</v>
      </c>
      <c r="O264" s="10" t="s">
        <v>30</v>
      </c>
      <c r="P264" s="10" t="s">
        <v>31</v>
      </c>
      <c r="Q264" s="10" t="s">
        <v>30</v>
      </c>
      <c r="R264" s="10" t="s">
        <v>31</v>
      </c>
      <c r="S264" s="10" t="s">
        <v>687</v>
      </c>
      <c r="T264" s="9">
        <v>-65.759798500000002</v>
      </c>
      <c r="U264" s="9">
        <v>44.622993440000002</v>
      </c>
      <c r="V264" s="10" t="s">
        <v>1242</v>
      </c>
      <c r="W264" s="10" t="s">
        <v>266</v>
      </c>
      <c r="X264" s="1">
        <f t="shared" si="8"/>
        <v>44.622993000000001</v>
      </c>
      <c r="Y264" s="1">
        <f t="shared" si="9"/>
        <v>-65.759798000000004</v>
      </c>
      <c r="Z264" s="25" t="s">
        <v>1876</v>
      </c>
    </row>
    <row r="265" spans="1:26" ht="20" customHeight="1">
      <c r="A265" s="7">
        <v>138</v>
      </c>
      <c r="B265" s="12">
        <v>341201</v>
      </c>
      <c r="C265" s="9">
        <v>20221347</v>
      </c>
      <c r="D265" s="10" t="s">
        <v>1243</v>
      </c>
      <c r="E265" s="10" t="s">
        <v>1244</v>
      </c>
      <c r="F265" s="10" t="s">
        <v>1245</v>
      </c>
      <c r="G265" s="10" t="s">
        <v>1246</v>
      </c>
      <c r="H265" s="9">
        <v>2</v>
      </c>
      <c r="I265" s="9">
        <v>15</v>
      </c>
      <c r="J265" s="10" t="s">
        <v>55</v>
      </c>
      <c r="K265" s="10" t="s">
        <v>81</v>
      </c>
      <c r="L265" s="10" t="s">
        <v>29</v>
      </c>
      <c r="M265" s="10" t="s">
        <v>30</v>
      </c>
      <c r="N265" s="10" t="s">
        <v>31</v>
      </c>
      <c r="O265" s="10" t="s">
        <v>31</v>
      </c>
      <c r="P265" s="10" t="s">
        <v>30</v>
      </c>
      <c r="Q265" s="10" t="s">
        <v>31</v>
      </c>
      <c r="R265" s="10" t="s">
        <v>30</v>
      </c>
      <c r="S265" s="10" t="s">
        <v>307</v>
      </c>
      <c r="T265" s="9">
        <v>-63.466293950000001</v>
      </c>
      <c r="U265" s="9">
        <v>45.438296899999997</v>
      </c>
      <c r="V265" s="10" t="s">
        <v>1247</v>
      </c>
      <c r="W265" s="10" t="s">
        <v>81</v>
      </c>
      <c r="X265" s="1">
        <f t="shared" si="8"/>
        <v>45.438296999999999</v>
      </c>
      <c r="Y265" s="1">
        <f t="shared" si="9"/>
        <v>-63.466293999999998</v>
      </c>
      <c r="Z265" s="25" t="s">
        <v>1877</v>
      </c>
    </row>
    <row r="266" spans="1:26" ht="20" customHeight="1">
      <c r="A266" s="7">
        <v>265</v>
      </c>
      <c r="B266" s="8" t="s">
        <v>1248</v>
      </c>
      <c r="C266" s="9">
        <v>15492184</v>
      </c>
      <c r="D266" s="10" t="s">
        <v>1249</v>
      </c>
      <c r="E266" s="10" t="s">
        <v>1250</v>
      </c>
      <c r="F266" s="10" t="s">
        <v>167</v>
      </c>
      <c r="G266" s="10" t="s">
        <v>1251</v>
      </c>
      <c r="H266" s="9">
        <v>2</v>
      </c>
      <c r="I266" s="9">
        <v>40</v>
      </c>
      <c r="J266" s="10" t="s">
        <v>39</v>
      </c>
      <c r="K266" s="10" t="s">
        <v>47</v>
      </c>
      <c r="L266" s="10" t="s">
        <v>74</v>
      </c>
      <c r="M266" s="10" t="s">
        <v>31</v>
      </c>
      <c r="N266" s="10" t="s">
        <v>30</v>
      </c>
      <c r="O266" s="10" t="s">
        <v>30</v>
      </c>
      <c r="P266" s="10" t="s">
        <v>31</v>
      </c>
      <c r="Q266" s="10" t="s">
        <v>30</v>
      </c>
      <c r="R266" s="10" t="s">
        <v>31</v>
      </c>
      <c r="S266" s="10" t="s">
        <v>48</v>
      </c>
      <c r="T266" s="9">
        <v>-60.093132730000001</v>
      </c>
      <c r="U266" s="9">
        <v>46.256500789999997</v>
      </c>
      <c r="V266" s="10" t="s">
        <v>1252</v>
      </c>
      <c r="W266" s="10" t="s">
        <v>47</v>
      </c>
      <c r="X266" s="1">
        <f t="shared" si="8"/>
        <v>46.256501</v>
      </c>
      <c r="Y266" s="1">
        <f t="shared" si="9"/>
        <v>-60.093133000000002</v>
      </c>
      <c r="Z266" s="25" t="s">
        <v>1878</v>
      </c>
    </row>
    <row r="267" spans="1:26" ht="20" customHeight="1">
      <c r="A267" s="7">
        <v>262</v>
      </c>
      <c r="B267" s="8" t="s">
        <v>1253</v>
      </c>
      <c r="C267" s="9">
        <v>15467152</v>
      </c>
      <c r="D267" s="10" t="s">
        <v>1254</v>
      </c>
      <c r="E267" s="10" t="s">
        <v>1255</v>
      </c>
      <c r="F267" s="10" t="s">
        <v>167</v>
      </c>
      <c r="G267" s="10" t="s">
        <v>1256</v>
      </c>
      <c r="H267" s="9">
        <v>1</v>
      </c>
      <c r="I267" s="9">
        <v>20</v>
      </c>
      <c r="J267" s="10" t="s">
        <v>39</v>
      </c>
      <c r="K267" s="10" t="s">
        <v>47</v>
      </c>
      <c r="L267" s="10" t="s">
        <v>29</v>
      </c>
      <c r="M267" s="10" t="s">
        <v>30</v>
      </c>
      <c r="N267" s="10" t="s">
        <v>31</v>
      </c>
      <c r="O267" s="10" t="s">
        <v>30</v>
      </c>
      <c r="P267" s="10" t="s">
        <v>31</v>
      </c>
      <c r="Q267" s="10" t="s">
        <v>30</v>
      </c>
      <c r="R267" s="10" t="s">
        <v>31</v>
      </c>
      <c r="S267" s="10" t="s">
        <v>48</v>
      </c>
      <c r="T267" s="9">
        <v>-60.08205633</v>
      </c>
      <c r="U267" s="9">
        <v>46.243908380000001</v>
      </c>
      <c r="V267" s="10" t="s">
        <v>1257</v>
      </c>
      <c r="W267" s="10" t="s">
        <v>47</v>
      </c>
      <c r="X267" s="1">
        <f t="shared" si="8"/>
        <v>46.243907999999998</v>
      </c>
      <c r="Y267" s="1">
        <f t="shared" si="9"/>
        <v>-60.082056000000001</v>
      </c>
      <c r="Z267" s="25" t="s">
        <v>1879</v>
      </c>
    </row>
    <row r="268" spans="1:26" ht="20" customHeight="1">
      <c r="A268" s="7">
        <v>84</v>
      </c>
      <c r="B268" s="12">
        <v>600201</v>
      </c>
      <c r="C268" s="9">
        <v>30141378</v>
      </c>
      <c r="D268" s="10" t="s">
        <v>1258</v>
      </c>
      <c r="E268" s="10" t="s">
        <v>1259</v>
      </c>
      <c r="F268" s="10" t="s">
        <v>1260</v>
      </c>
      <c r="G268" s="10" t="s">
        <v>1261</v>
      </c>
      <c r="H268" s="9">
        <v>2</v>
      </c>
      <c r="I268" s="9">
        <v>15</v>
      </c>
      <c r="J268" s="10" t="s">
        <v>73</v>
      </c>
      <c r="K268" s="10" t="s">
        <v>266</v>
      </c>
      <c r="L268" s="10" t="s">
        <v>29</v>
      </c>
      <c r="M268" s="10" t="s">
        <v>30</v>
      </c>
      <c r="N268" s="10" t="s">
        <v>31</v>
      </c>
      <c r="O268" s="10" t="s">
        <v>31</v>
      </c>
      <c r="P268" s="10" t="s">
        <v>30</v>
      </c>
      <c r="Q268" s="10" t="s">
        <v>31</v>
      </c>
      <c r="R268" s="10" t="s">
        <v>30</v>
      </c>
      <c r="S268" s="10" t="s">
        <v>1066</v>
      </c>
      <c r="T268" s="9">
        <v>-65.642659690000002</v>
      </c>
      <c r="U268" s="9">
        <v>44.579894609999997</v>
      </c>
      <c r="V268" s="10" t="s">
        <v>1262</v>
      </c>
      <c r="W268" s="10" t="s">
        <v>266</v>
      </c>
      <c r="X268" s="1">
        <f t="shared" si="8"/>
        <v>44.579895</v>
      </c>
      <c r="Y268" s="1">
        <f t="shared" si="9"/>
        <v>-65.642660000000006</v>
      </c>
      <c r="Z268" s="25" t="s">
        <v>1880</v>
      </c>
    </row>
    <row r="269" spans="1:26" ht="20" customHeight="1">
      <c r="A269" s="7">
        <v>99</v>
      </c>
      <c r="B269" s="12">
        <v>700801</v>
      </c>
      <c r="C269" s="9">
        <v>60032364</v>
      </c>
      <c r="D269" s="10" t="s">
        <v>1263</v>
      </c>
      <c r="E269" s="10" t="s">
        <v>1264</v>
      </c>
      <c r="F269" s="10" t="s">
        <v>156</v>
      </c>
      <c r="G269" s="10" t="s">
        <v>1265</v>
      </c>
      <c r="H269" s="9">
        <v>2</v>
      </c>
      <c r="I269" s="9">
        <v>30</v>
      </c>
      <c r="J269" s="10" t="s">
        <v>73</v>
      </c>
      <c r="K269" s="10" t="s">
        <v>88</v>
      </c>
      <c r="L269" s="10" t="s">
        <v>74</v>
      </c>
      <c r="M269" s="10" t="s">
        <v>31</v>
      </c>
      <c r="N269" s="10" t="s">
        <v>30</v>
      </c>
      <c r="O269" s="10" t="s">
        <v>30</v>
      </c>
      <c r="P269" s="10" t="s">
        <v>31</v>
      </c>
      <c r="Q269" s="10" t="s">
        <v>30</v>
      </c>
      <c r="R269" s="10" t="s">
        <v>31</v>
      </c>
      <c r="S269" s="10" t="s">
        <v>158</v>
      </c>
      <c r="T269" s="9">
        <v>-64.521317659999994</v>
      </c>
      <c r="U269" s="9">
        <v>44.369186460000002</v>
      </c>
      <c r="V269" s="10" t="s">
        <v>1266</v>
      </c>
      <c r="W269" s="10" t="s">
        <v>88</v>
      </c>
      <c r="X269" s="1">
        <f t="shared" si="8"/>
        <v>44.369185999999999</v>
      </c>
      <c r="Y269" s="1">
        <f t="shared" si="9"/>
        <v>-64.521317999999994</v>
      </c>
      <c r="Z269" s="25" t="s">
        <v>1881</v>
      </c>
    </row>
    <row r="270" spans="1:26" ht="20" customHeight="1">
      <c r="A270" s="7">
        <v>294</v>
      </c>
      <c r="B270" s="8" t="s">
        <v>1267</v>
      </c>
      <c r="C270" s="9">
        <v>15019995</v>
      </c>
      <c r="D270" s="10" t="s">
        <v>1268</v>
      </c>
      <c r="E270" s="11"/>
      <c r="F270" s="10" t="s">
        <v>519</v>
      </c>
      <c r="G270" s="10" t="s">
        <v>1031</v>
      </c>
      <c r="H270" s="9">
        <v>2</v>
      </c>
      <c r="I270" s="9">
        <v>25</v>
      </c>
      <c r="J270" s="10" t="s">
        <v>39</v>
      </c>
      <c r="K270" s="10" t="s">
        <v>47</v>
      </c>
      <c r="L270" s="10" t="s">
        <v>74</v>
      </c>
      <c r="M270" s="10" t="s">
        <v>31</v>
      </c>
      <c r="N270" s="10" t="s">
        <v>30</v>
      </c>
      <c r="O270" s="10" t="s">
        <v>30</v>
      </c>
      <c r="P270" s="10" t="s">
        <v>31</v>
      </c>
      <c r="Q270" s="10" t="s">
        <v>30</v>
      </c>
      <c r="R270" s="10" t="s">
        <v>31</v>
      </c>
      <c r="S270" s="10" t="s">
        <v>48</v>
      </c>
      <c r="T270" s="9">
        <v>-60.25780864</v>
      </c>
      <c r="U270" s="9">
        <v>46.207209669999997</v>
      </c>
      <c r="V270" s="10" t="s">
        <v>1269</v>
      </c>
      <c r="W270" s="10" t="s">
        <v>47</v>
      </c>
      <c r="X270" s="1">
        <f t="shared" si="8"/>
        <v>46.207210000000003</v>
      </c>
      <c r="Y270" s="1">
        <f t="shared" si="9"/>
        <v>-60.257809000000002</v>
      </c>
      <c r="Z270" s="25" t="s">
        <v>1882</v>
      </c>
    </row>
    <row r="271" spans="1:26" ht="20" customHeight="1">
      <c r="A271" s="7">
        <v>203</v>
      </c>
      <c r="B271" s="12">
        <v>447901</v>
      </c>
      <c r="C271" s="9">
        <v>40615601</v>
      </c>
      <c r="D271" s="10" t="s">
        <v>1270</v>
      </c>
      <c r="E271" s="10" t="s">
        <v>1271</v>
      </c>
      <c r="F271" s="10" t="s">
        <v>1272</v>
      </c>
      <c r="G271" s="10" t="s">
        <v>1273</v>
      </c>
      <c r="H271" s="9">
        <v>1</v>
      </c>
      <c r="I271" s="9">
        <v>10</v>
      </c>
      <c r="J271" s="10" t="s">
        <v>95</v>
      </c>
      <c r="K271" s="10" t="s">
        <v>93</v>
      </c>
      <c r="L271" s="10" t="s">
        <v>29</v>
      </c>
      <c r="M271" s="10" t="s">
        <v>31</v>
      </c>
      <c r="N271" s="10" t="s">
        <v>30</v>
      </c>
      <c r="O271" s="10" t="s">
        <v>31</v>
      </c>
      <c r="P271" s="10" t="s">
        <v>30</v>
      </c>
      <c r="Q271" s="10" t="s">
        <v>31</v>
      </c>
      <c r="R271" s="10" t="s">
        <v>30</v>
      </c>
      <c r="S271" s="10" t="s">
        <v>97</v>
      </c>
      <c r="T271" s="9">
        <v>-63.855921639999998</v>
      </c>
      <c r="U271" s="9">
        <v>44.702464999999997</v>
      </c>
      <c r="V271" s="10" t="s">
        <v>1274</v>
      </c>
      <c r="W271" s="10" t="s">
        <v>93</v>
      </c>
      <c r="X271" s="1">
        <f t="shared" si="8"/>
        <v>44.702464999999997</v>
      </c>
      <c r="Y271" s="1">
        <f t="shared" si="9"/>
        <v>-63.855922</v>
      </c>
      <c r="Z271" s="25" t="s">
        <v>1883</v>
      </c>
    </row>
    <row r="272" spans="1:26" ht="20" customHeight="1">
      <c r="A272" s="7">
        <v>53</v>
      </c>
      <c r="B272" s="12">
        <v>510101</v>
      </c>
      <c r="C272" s="9">
        <v>55339766</v>
      </c>
      <c r="D272" s="10" t="s">
        <v>1275</v>
      </c>
      <c r="E272" s="10" t="s">
        <v>485</v>
      </c>
      <c r="F272" s="10" t="s">
        <v>486</v>
      </c>
      <c r="G272" s="10" t="s">
        <v>487</v>
      </c>
      <c r="H272" s="9">
        <v>2</v>
      </c>
      <c r="I272" s="9">
        <v>20</v>
      </c>
      <c r="J272" s="10" t="s">
        <v>73</v>
      </c>
      <c r="K272" s="10" t="s">
        <v>212</v>
      </c>
      <c r="L272" s="10" t="s">
        <v>29</v>
      </c>
      <c r="M272" s="10" t="s">
        <v>30</v>
      </c>
      <c r="N272" s="10" t="s">
        <v>31</v>
      </c>
      <c r="O272" s="10" t="s">
        <v>30</v>
      </c>
      <c r="P272" s="10" t="s">
        <v>31</v>
      </c>
      <c r="Q272" s="10" t="s">
        <v>30</v>
      </c>
      <c r="R272" s="10" t="s">
        <v>31</v>
      </c>
      <c r="S272" s="10" t="s">
        <v>488</v>
      </c>
      <c r="T272" s="9">
        <v>-64.490671680000005</v>
      </c>
      <c r="U272" s="9">
        <v>45.083527359999998</v>
      </c>
      <c r="V272" s="10" t="s">
        <v>1276</v>
      </c>
      <c r="W272" s="10" t="s">
        <v>212</v>
      </c>
      <c r="X272" s="1">
        <f t="shared" si="8"/>
        <v>45.083526999999997</v>
      </c>
      <c r="Y272" s="1">
        <f t="shared" si="9"/>
        <v>-64.490672000000004</v>
      </c>
      <c r="Z272" s="25" t="s">
        <v>1884</v>
      </c>
    </row>
    <row r="273" spans="1:26" ht="20" customHeight="1">
      <c r="A273" s="7">
        <v>4</v>
      </c>
      <c r="B273" s="12">
        <v>221401</v>
      </c>
      <c r="C273" s="9">
        <v>1228733</v>
      </c>
      <c r="D273" s="10" t="s">
        <v>1277</v>
      </c>
      <c r="E273" s="10" t="s">
        <v>1278</v>
      </c>
      <c r="F273" s="10" t="s">
        <v>453</v>
      </c>
      <c r="G273" s="10" t="s">
        <v>1279</v>
      </c>
      <c r="H273" s="9">
        <v>2</v>
      </c>
      <c r="I273" s="9">
        <v>25</v>
      </c>
      <c r="J273" s="10" t="s">
        <v>27</v>
      </c>
      <c r="K273" s="10" t="s">
        <v>453</v>
      </c>
      <c r="L273" s="10" t="s">
        <v>74</v>
      </c>
      <c r="M273" s="10" t="s">
        <v>30</v>
      </c>
      <c r="N273" s="10" t="s">
        <v>31</v>
      </c>
      <c r="O273" s="10" t="s">
        <v>30</v>
      </c>
      <c r="P273" s="10" t="s">
        <v>31</v>
      </c>
      <c r="Q273" s="10" t="s">
        <v>30</v>
      </c>
      <c r="R273" s="10" t="s">
        <v>31</v>
      </c>
      <c r="S273" s="10" t="s">
        <v>455</v>
      </c>
      <c r="T273" s="9">
        <v>-61.992305739999999</v>
      </c>
      <c r="U273" s="9">
        <v>45.625447010000002</v>
      </c>
      <c r="V273" s="10" t="s">
        <v>1280</v>
      </c>
      <c r="W273" s="10" t="s">
        <v>453</v>
      </c>
      <c r="X273" s="1">
        <f t="shared" si="8"/>
        <v>45.625447000000001</v>
      </c>
      <c r="Y273" s="1">
        <f t="shared" si="9"/>
        <v>-61.992305999999999</v>
      </c>
      <c r="Z273" s="25" t="s">
        <v>1885</v>
      </c>
    </row>
    <row r="274" spans="1:26" ht="20" customHeight="1">
      <c r="A274" s="7">
        <v>156</v>
      </c>
      <c r="B274" s="12">
        <v>382201</v>
      </c>
      <c r="C274" s="9">
        <v>25008582</v>
      </c>
      <c r="D274" s="10" t="s">
        <v>1281</v>
      </c>
      <c r="E274" s="10" t="s">
        <v>1282</v>
      </c>
      <c r="F274" s="10" t="s">
        <v>271</v>
      </c>
      <c r="G274" s="10" t="s">
        <v>1283</v>
      </c>
      <c r="H274" s="9">
        <v>2</v>
      </c>
      <c r="I274" s="9">
        <v>15</v>
      </c>
      <c r="J274" s="10" t="s">
        <v>55</v>
      </c>
      <c r="K274" s="10" t="s">
        <v>56</v>
      </c>
      <c r="L274" s="10" t="s">
        <v>29</v>
      </c>
      <c r="M274" s="10" t="s">
        <v>30</v>
      </c>
      <c r="N274" s="10" t="s">
        <v>31</v>
      </c>
      <c r="O274" s="10" t="s">
        <v>30</v>
      </c>
      <c r="P274" s="10" t="s">
        <v>31</v>
      </c>
      <c r="Q274" s="10" t="s">
        <v>30</v>
      </c>
      <c r="R274" s="10" t="s">
        <v>31</v>
      </c>
      <c r="S274" s="10" t="s">
        <v>273</v>
      </c>
      <c r="T274" s="9">
        <v>-64.210137889999999</v>
      </c>
      <c r="U274" s="9">
        <v>45.83574857</v>
      </c>
      <c r="V274" s="10" t="s">
        <v>1284</v>
      </c>
      <c r="W274" s="10" t="s">
        <v>56</v>
      </c>
      <c r="X274" s="1">
        <f t="shared" si="8"/>
        <v>45.835749</v>
      </c>
      <c r="Y274" s="1">
        <f t="shared" si="9"/>
        <v>-64.210138000000001</v>
      </c>
      <c r="Z274" s="25" t="s">
        <v>1886</v>
      </c>
    </row>
    <row r="275" spans="1:26" ht="20" customHeight="1">
      <c r="A275" s="7">
        <v>89</v>
      </c>
      <c r="B275" s="12">
        <v>660101</v>
      </c>
      <c r="C275" s="9">
        <v>80051477</v>
      </c>
      <c r="D275" s="10" t="s">
        <v>1285</v>
      </c>
      <c r="E275" s="10" t="s">
        <v>1286</v>
      </c>
      <c r="F275" s="10" t="s">
        <v>1287</v>
      </c>
      <c r="G275" s="10" t="s">
        <v>1288</v>
      </c>
      <c r="H275" s="9">
        <v>2</v>
      </c>
      <c r="I275" s="9">
        <v>40</v>
      </c>
      <c r="J275" s="10" t="s">
        <v>73</v>
      </c>
      <c r="K275" s="10" t="s">
        <v>899</v>
      </c>
      <c r="L275" s="10" t="s">
        <v>74</v>
      </c>
      <c r="M275" s="10" t="s">
        <v>30</v>
      </c>
      <c r="N275" s="10" t="s">
        <v>31</v>
      </c>
      <c r="O275" s="10" t="s">
        <v>31</v>
      </c>
      <c r="P275" s="10" t="s">
        <v>30</v>
      </c>
      <c r="Q275" s="10" t="s">
        <v>31</v>
      </c>
      <c r="R275" s="10" t="s">
        <v>30</v>
      </c>
      <c r="S275" s="10" t="s">
        <v>914</v>
      </c>
      <c r="T275" s="9">
        <v>-65.608777149999995</v>
      </c>
      <c r="U275" s="9">
        <v>43.530112750000001</v>
      </c>
      <c r="V275" s="10" t="s">
        <v>1289</v>
      </c>
      <c r="W275" s="10" t="s">
        <v>899</v>
      </c>
      <c r="X275" s="1">
        <f t="shared" si="8"/>
        <v>43.530113</v>
      </c>
      <c r="Y275" s="1">
        <f t="shared" si="9"/>
        <v>-65.608777000000003</v>
      </c>
      <c r="Z275" s="25" t="s">
        <v>1887</v>
      </c>
    </row>
    <row r="276" spans="1:26" ht="20" customHeight="1">
      <c r="A276" s="7">
        <v>170</v>
      </c>
      <c r="B276" s="12">
        <v>420602</v>
      </c>
      <c r="C276" s="9">
        <v>67520</v>
      </c>
      <c r="D276" s="10" t="s">
        <v>1290</v>
      </c>
      <c r="E276" s="10" t="s">
        <v>1291</v>
      </c>
      <c r="F276" s="10" t="s">
        <v>311</v>
      </c>
      <c r="G276" s="10" t="s">
        <v>510</v>
      </c>
      <c r="H276" s="9">
        <v>2</v>
      </c>
      <c r="I276" s="9">
        <v>6</v>
      </c>
      <c r="J276" s="10" t="s">
        <v>95</v>
      </c>
      <c r="K276" s="10" t="s">
        <v>93</v>
      </c>
      <c r="L276" s="10" t="s">
        <v>29</v>
      </c>
      <c r="M276" s="10" t="s">
        <v>30</v>
      </c>
      <c r="N276" s="10" t="s">
        <v>31</v>
      </c>
      <c r="O276" s="10" t="s">
        <v>30</v>
      </c>
      <c r="P276" s="10" t="s">
        <v>31</v>
      </c>
      <c r="Q276" s="10" t="s">
        <v>30</v>
      </c>
      <c r="R276" s="10" t="s">
        <v>31</v>
      </c>
      <c r="S276" s="10" t="s">
        <v>97</v>
      </c>
      <c r="T276" s="9">
        <v>-63.585505179999998</v>
      </c>
      <c r="U276" s="9">
        <v>44.670650340000002</v>
      </c>
      <c r="V276" s="10" t="s">
        <v>1292</v>
      </c>
      <c r="W276" s="10" t="s">
        <v>93</v>
      </c>
      <c r="X276" s="1">
        <f t="shared" si="8"/>
        <v>44.670650000000002</v>
      </c>
      <c r="Y276" s="1">
        <f t="shared" si="9"/>
        <v>-63.585504999999998</v>
      </c>
      <c r="Z276" s="25" t="s">
        <v>1888</v>
      </c>
    </row>
    <row r="277" spans="1:26" ht="20" customHeight="1">
      <c r="A277" s="7">
        <v>180</v>
      </c>
      <c r="B277" s="12">
        <v>431701</v>
      </c>
      <c r="C277" s="9">
        <v>40182859</v>
      </c>
      <c r="D277" s="10" t="s">
        <v>1293</v>
      </c>
      <c r="E277" s="10" t="s">
        <v>1294</v>
      </c>
      <c r="F277" s="10" t="s">
        <v>93</v>
      </c>
      <c r="G277" s="10" t="s">
        <v>1295</v>
      </c>
      <c r="H277" s="9">
        <v>3</v>
      </c>
      <c r="I277" s="9">
        <v>30</v>
      </c>
      <c r="J277" s="10" t="s">
        <v>95</v>
      </c>
      <c r="K277" s="10" t="s">
        <v>93</v>
      </c>
      <c r="L277" s="10" t="s">
        <v>74</v>
      </c>
      <c r="M277" s="10" t="s">
        <v>30</v>
      </c>
      <c r="N277" s="10" t="s">
        <v>31</v>
      </c>
      <c r="O277" s="10" t="s">
        <v>30</v>
      </c>
      <c r="P277" s="10" t="s">
        <v>31</v>
      </c>
      <c r="Q277" s="10" t="s">
        <v>30</v>
      </c>
      <c r="R277" s="10" t="s">
        <v>31</v>
      </c>
      <c r="S277" s="10" t="s">
        <v>97</v>
      </c>
      <c r="T277" s="9">
        <v>-63.615954809999998</v>
      </c>
      <c r="U277" s="9">
        <v>44.671510400000003</v>
      </c>
      <c r="V277" s="10" t="s">
        <v>1296</v>
      </c>
      <c r="W277" s="10" t="s">
        <v>93</v>
      </c>
      <c r="X277" s="1">
        <f t="shared" si="8"/>
        <v>44.671509999999998</v>
      </c>
      <c r="Y277" s="1">
        <f t="shared" si="9"/>
        <v>-63.615955</v>
      </c>
      <c r="Z277" s="25" t="s">
        <v>1889</v>
      </c>
    </row>
    <row r="278" spans="1:26" ht="20" customHeight="1">
      <c r="A278" s="7">
        <v>164</v>
      </c>
      <c r="B278" s="12">
        <v>400701</v>
      </c>
      <c r="C278" s="9">
        <v>25219593</v>
      </c>
      <c r="D278" s="10" t="s">
        <v>1297</v>
      </c>
      <c r="E278" s="10" t="s">
        <v>1298</v>
      </c>
      <c r="F278" s="10" t="s">
        <v>411</v>
      </c>
      <c r="G278" s="10" t="s">
        <v>412</v>
      </c>
      <c r="H278" s="9">
        <v>2</v>
      </c>
      <c r="I278" s="9">
        <v>16</v>
      </c>
      <c r="J278" s="10" t="s">
        <v>55</v>
      </c>
      <c r="K278" s="10" t="s">
        <v>56</v>
      </c>
      <c r="L278" s="10" t="s">
        <v>96</v>
      </c>
      <c r="M278" s="10" t="s">
        <v>31</v>
      </c>
      <c r="N278" s="10" t="s">
        <v>30</v>
      </c>
      <c r="O278" s="10" t="s">
        <v>30</v>
      </c>
      <c r="P278" s="10" t="s">
        <v>31</v>
      </c>
      <c r="Q278" s="10" t="s">
        <v>30</v>
      </c>
      <c r="R278" s="10" t="s">
        <v>31</v>
      </c>
      <c r="S278" s="10" t="s">
        <v>413</v>
      </c>
      <c r="T278" s="9">
        <v>-64.330742450000002</v>
      </c>
      <c r="U278" s="9">
        <v>45.406419919999998</v>
      </c>
      <c r="V278" s="10" t="s">
        <v>1299</v>
      </c>
      <c r="W278" s="10" t="s">
        <v>56</v>
      </c>
      <c r="X278" s="1">
        <f t="shared" si="8"/>
        <v>45.406419999999997</v>
      </c>
      <c r="Y278" s="1">
        <f t="shared" si="9"/>
        <v>-64.330742000000001</v>
      </c>
      <c r="Z278" s="25" t="s">
        <v>1890</v>
      </c>
    </row>
    <row r="279" spans="1:26" ht="20" customHeight="1">
      <c r="A279" s="7">
        <v>215</v>
      </c>
      <c r="B279" s="12">
        <v>613001</v>
      </c>
      <c r="C279" s="9">
        <v>90218181</v>
      </c>
      <c r="D279" s="10" t="s">
        <v>1300</v>
      </c>
      <c r="E279" s="10" t="s">
        <v>1301</v>
      </c>
      <c r="F279" s="10" t="s">
        <v>71</v>
      </c>
      <c r="G279" s="10" t="s">
        <v>1302</v>
      </c>
      <c r="H279" s="9">
        <v>2</v>
      </c>
      <c r="I279" s="9">
        <v>17</v>
      </c>
      <c r="J279" s="10" t="s">
        <v>73</v>
      </c>
      <c r="K279" s="10" t="s">
        <v>71</v>
      </c>
      <c r="L279" s="10" t="s">
        <v>74</v>
      </c>
      <c r="M279" s="10" t="s">
        <v>30</v>
      </c>
      <c r="N279" s="10" t="s">
        <v>31</v>
      </c>
      <c r="O279" s="10" t="s">
        <v>30</v>
      </c>
      <c r="P279" s="10" t="s">
        <v>31</v>
      </c>
      <c r="Q279" s="10" t="s">
        <v>30</v>
      </c>
      <c r="R279" s="10" t="s">
        <v>31</v>
      </c>
      <c r="S279" s="10" t="s">
        <v>75</v>
      </c>
      <c r="T279" s="9">
        <v>-66.101181780000005</v>
      </c>
      <c r="U279" s="9">
        <v>43.835862489999997</v>
      </c>
      <c r="V279" s="10" t="s">
        <v>1303</v>
      </c>
      <c r="W279" s="10" t="s">
        <v>71</v>
      </c>
      <c r="X279" s="1">
        <f t="shared" si="8"/>
        <v>43.835861999999999</v>
      </c>
      <c r="Y279" s="1">
        <f t="shared" si="9"/>
        <v>-66.101181999999994</v>
      </c>
      <c r="Z279" s="25" t="s">
        <v>1891</v>
      </c>
    </row>
    <row r="280" spans="1:26" ht="20" customHeight="1">
      <c r="A280" s="7">
        <v>315</v>
      </c>
      <c r="B280" s="8" t="s">
        <v>1304</v>
      </c>
      <c r="C280" s="9">
        <v>50043926</v>
      </c>
      <c r="D280" s="10" t="s">
        <v>1305</v>
      </c>
      <c r="E280" s="10" t="s">
        <v>1306</v>
      </c>
      <c r="F280" s="10" t="s">
        <v>618</v>
      </c>
      <c r="G280" s="10" t="s">
        <v>1307</v>
      </c>
      <c r="H280" s="9">
        <v>1</v>
      </c>
      <c r="I280" s="9">
        <v>10</v>
      </c>
      <c r="J280" s="10" t="s">
        <v>39</v>
      </c>
      <c r="K280" s="10" t="s">
        <v>40</v>
      </c>
      <c r="L280" s="10" t="s">
        <v>29</v>
      </c>
      <c r="M280" s="10" t="s">
        <v>31</v>
      </c>
      <c r="N280" s="10" t="s">
        <v>30</v>
      </c>
      <c r="O280" s="10" t="s">
        <v>30</v>
      </c>
      <c r="P280" s="10" t="s">
        <v>31</v>
      </c>
      <c r="Q280" s="10" t="s">
        <v>30</v>
      </c>
      <c r="R280" s="10" t="s">
        <v>31</v>
      </c>
      <c r="S280" s="10" t="s">
        <v>41</v>
      </c>
      <c r="T280" s="9">
        <v>-61.399074159999998</v>
      </c>
      <c r="U280" s="9">
        <v>46.074013450000002</v>
      </c>
      <c r="V280" s="10" t="s">
        <v>1308</v>
      </c>
      <c r="W280" s="10" t="s">
        <v>40</v>
      </c>
      <c r="X280" s="1">
        <f t="shared" si="8"/>
        <v>46.074013000000001</v>
      </c>
      <c r="Y280" s="1">
        <f t="shared" si="9"/>
        <v>-61.399073999999999</v>
      </c>
      <c r="Z280" s="25" t="s">
        <v>1892</v>
      </c>
    </row>
    <row r="281" spans="1:26" ht="20" customHeight="1">
      <c r="A281" s="7">
        <v>306</v>
      </c>
      <c r="B281" s="8" t="s">
        <v>1309</v>
      </c>
      <c r="C281" s="9">
        <v>75104273</v>
      </c>
      <c r="D281" s="10" t="s">
        <v>1310</v>
      </c>
      <c r="E281" s="10" t="s">
        <v>1311</v>
      </c>
      <c r="F281" s="10" t="s">
        <v>1312</v>
      </c>
      <c r="G281" s="10" t="s">
        <v>1313</v>
      </c>
      <c r="H281" s="9">
        <v>2</v>
      </c>
      <c r="I281" s="9">
        <v>10</v>
      </c>
      <c r="J281" s="10" t="s">
        <v>39</v>
      </c>
      <c r="K281" s="10" t="s">
        <v>405</v>
      </c>
      <c r="L281" s="10" t="s">
        <v>29</v>
      </c>
      <c r="M281" s="10" t="s">
        <v>31</v>
      </c>
      <c r="N281" s="10" t="s">
        <v>30</v>
      </c>
      <c r="O281" s="10" t="s">
        <v>31</v>
      </c>
      <c r="P281" s="10" t="s">
        <v>30</v>
      </c>
      <c r="Q281" s="10" t="s">
        <v>31</v>
      </c>
      <c r="R281" s="10" t="s">
        <v>30</v>
      </c>
      <c r="S281" s="10" t="s">
        <v>406</v>
      </c>
      <c r="T281" s="9">
        <v>-60.938207319999997</v>
      </c>
      <c r="U281" s="9">
        <v>45.636067689999997</v>
      </c>
      <c r="V281" s="10" t="s">
        <v>1314</v>
      </c>
      <c r="W281" s="10" t="s">
        <v>405</v>
      </c>
      <c r="X281" s="1">
        <f t="shared" si="8"/>
        <v>45.636068000000002</v>
      </c>
      <c r="Y281" s="1">
        <f t="shared" si="9"/>
        <v>-60.938206999999998</v>
      </c>
      <c r="Z281" s="25" t="s">
        <v>1893</v>
      </c>
    </row>
    <row r="282" spans="1:26" ht="20" customHeight="1">
      <c r="A282" s="7">
        <v>79</v>
      </c>
      <c r="B282" s="12">
        <v>590101</v>
      </c>
      <c r="C282" s="9">
        <v>30035133</v>
      </c>
      <c r="D282" s="10" t="s">
        <v>1315</v>
      </c>
      <c r="E282" s="10" t="s">
        <v>1316</v>
      </c>
      <c r="F282" s="10" t="s">
        <v>1317</v>
      </c>
      <c r="G282" s="10" t="s">
        <v>1318</v>
      </c>
      <c r="H282" s="9">
        <v>2</v>
      </c>
      <c r="I282" s="9">
        <v>20</v>
      </c>
      <c r="J282" s="10" t="s">
        <v>73</v>
      </c>
      <c r="K282" s="10" t="s">
        <v>266</v>
      </c>
      <c r="L282" s="10" t="s">
        <v>74</v>
      </c>
      <c r="M282" s="10" t="s">
        <v>30</v>
      </c>
      <c r="N282" s="10" t="s">
        <v>31</v>
      </c>
      <c r="O282" s="10" t="s">
        <v>31</v>
      </c>
      <c r="P282" s="10" t="s">
        <v>30</v>
      </c>
      <c r="Q282" s="10" t="s">
        <v>31</v>
      </c>
      <c r="R282" s="10" t="s">
        <v>30</v>
      </c>
      <c r="S282" s="10" t="s">
        <v>267</v>
      </c>
      <c r="T282" s="9">
        <v>-66.114823180000002</v>
      </c>
      <c r="U282" s="9">
        <v>44.333760740000002</v>
      </c>
      <c r="V282" s="10" t="s">
        <v>1319</v>
      </c>
      <c r="W282" s="10" t="s">
        <v>266</v>
      </c>
      <c r="X282" s="1">
        <f t="shared" si="8"/>
        <v>44.333761000000003</v>
      </c>
      <c r="Y282" s="1">
        <f t="shared" si="9"/>
        <v>-66.114823000000001</v>
      </c>
      <c r="Z282" s="25" t="s">
        <v>1894</v>
      </c>
    </row>
    <row r="283" spans="1:26" ht="20" customHeight="1">
      <c r="A283" s="7">
        <v>183</v>
      </c>
      <c r="B283" s="12">
        <v>432301</v>
      </c>
      <c r="C283" s="9">
        <v>40345225</v>
      </c>
      <c r="D283" s="10" t="s">
        <v>1320</v>
      </c>
      <c r="E283" s="10" t="s">
        <v>1321</v>
      </c>
      <c r="F283" s="10" t="s">
        <v>93</v>
      </c>
      <c r="G283" s="10" t="s">
        <v>1322</v>
      </c>
      <c r="H283" s="9">
        <v>3</v>
      </c>
      <c r="I283" s="9">
        <v>30</v>
      </c>
      <c r="J283" s="10" t="s">
        <v>95</v>
      </c>
      <c r="K283" s="10" t="s">
        <v>93</v>
      </c>
      <c r="L283" s="10" t="s">
        <v>74</v>
      </c>
      <c r="M283" s="10" t="s">
        <v>31</v>
      </c>
      <c r="N283" s="10" t="s">
        <v>30</v>
      </c>
      <c r="O283" s="10" t="s">
        <v>30</v>
      </c>
      <c r="P283" s="10" t="s">
        <v>31</v>
      </c>
      <c r="Q283" s="10" t="s">
        <v>30</v>
      </c>
      <c r="R283" s="10" t="s">
        <v>31</v>
      </c>
      <c r="S283" s="10" t="s">
        <v>97</v>
      </c>
      <c r="T283" s="9">
        <v>-63.604469309999999</v>
      </c>
      <c r="U283" s="9">
        <v>44.66707332</v>
      </c>
      <c r="V283" s="10" t="s">
        <v>1323</v>
      </c>
      <c r="W283" s="10" t="s">
        <v>93</v>
      </c>
      <c r="X283" s="1">
        <f t="shared" si="8"/>
        <v>44.667073000000002</v>
      </c>
      <c r="Y283" s="1">
        <f t="shared" si="9"/>
        <v>-63.604469000000002</v>
      </c>
      <c r="Z283" s="25" t="s">
        <v>1895</v>
      </c>
    </row>
    <row r="284" spans="1:26" ht="20" customHeight="1">
      <c r="A284" s="7">
        <v>252</v>
      </c>
      <c r="B284" s="8" t="s">
        <v>1170</v>
      </c>
      <c r="C284" s="9">
        <v>15393606</v>
      </c>
      <c r="D284" s="10" t="s">
        <v>1324</v>
      </c>
      <c r="E284" s="11"/>
      <c r="F284" s="10" t="s">
        <v>132</v>
      </c>
      <c r="G284" s="10" t="s">
        <v>1172</v>
      </c>
      <c r="H284" s="9">
        <v>1</v>
      </c>
      <c r="I284" s="9">
        <v>10</v>
      </c>
      <c r="J284" s="10" t="s">
        <v>39</v>
      </c>
      <c r="K284" s="10" t="s">
        <v>47</v>
      </c>
      <c r="L284" s="10" t="s">
        <v>29</v>
      </c>
      <c r="M284" s="10" t="s">
        <v>31</v>
      </c>
      <c r="N284" s="10" t="s">
        <v>30</v>
      </c>
      <c r="O284" s="10" t="s">
        <v>30</v>
      </c>
      <c r="P284" s="10" t="s">
        <v>31</v>
      </c>
      <c r="Q284" s="10" t="s">
        <v>30</v>
      </c>
      <c r="R284" s="10" t="s">
        <v>31</v>
      </c>
      <c r="S284" s="10" t="s">
        <v>48</v>
      </c>
      <c r="T284" s="9">
        <v>-59.955260289999998</v>
      </c>
      <c r="U284" s="9">
        <v>46.199282859999997</v>
      </c>
      <c r="V284" s="10" t="s">
        <v>1325</v>
      </c>
      <c r="W284" s="10" t="s">
        <v>47</v>
      </c>
      <c r="X284" s="1">
        <f t="shared" si="8"/>
        <v>46.199283000000001</v>
      </c>
      <c r="Y284" s="1">
        <f t="shared" si="9"/>
        <v>-59.955260000000003</v>
      </c>
      <c r="Z284" s="25" t="s">
        <v>1896</v>
      </c>
    </row>
    <row r="285" spans="1:26" ht="20" customHeight="1">
      <c r="A285" s="7">
        <v>40</v>
      </c>
      <c r="B285" s="12">
        <v>430601</v>
      </c>
      <c r="C285" s="9">
        <v>148809</v>
      </c>
      <c r="D285" s="10" t="s">
        <v>1326</v>
      </c>
      <c r="E285" s="10" t="s">
        <v>1327</v>
      </c>
      <c r="F285" s="10" t="s">
        <v>93</v>
      </c>
      <c r="G285" s="10" t="s">
        <v>1328</v>
      </c>
      <c r="H285" s="9">
        <v>10</v>
      </c>
      <c r="I285" s="9">
        <v>165</v>
      </c>
      <c r="J285" s="10" t="s">
        <v>1329</v>
      </c>
      <c r="K285" s="10" t="s">
        <v>93</v>
      </c>
      <c r="L285" s="10" t="s">
        <v>96</v>
      </c>
      <c r="M285" s="10" t="s">
        <v>30</v>
      </c>
      <c r="N285" s="10" t="s">
        <v>31</v>
      </c>
      <c r="O285" s="10" t="s">
        <v>30</v>
      </c>
      <c r="P285" s="10" t="s">
        <v>31</v>
      </c>
      <c r="Q285" s="10" t="s">
        <v>30</v>
      </c>
      <c r="R285" s="10" t="s">
        <v>31</v>
      </c>
      <c r="S285" s="10" t="s">
        <v>97</v>
      </c>
      <c r="T285" s="9">
        <v>-63.588677310000001</v>
      </c>
      <c r="U285" s="9">
        <v>44.655367099999999</v>
      </c>
      <c r="V285" s="10" t="s">
        <v>1330</v>
      </c>
      <c r="W285" s="10" t="s">
        <v>93</v>
      </c>
      <c r="X285" s="1">
        <f t="shared" si="8"/>
        <v>44.655366999999998</v>
      </c>
      <c r="Y285" s="1">
        <f t="shared" si="9"/>
        <v>-63.588676999999997</v>
      </c>
      <c r="Z285" s="25" t="s">
        <v>1897</v>
      </c>
    </row>
    <row r="286" spans="1:26" ht="20" customHeight="1">
      <c r="A286" s="7">
        <v>250</v>
      </c>
      <c r="B286" s="8" t="s">
        <v>43</v>
      </c>
      <c r="C286" s="9">
        <v>15057417</v>
      </c>
      <c r="D286" s="10" t="s">
        <v>1331</v>
      </c>
      <c r="E286" s="10" t="s">
        <v>1332</v>
      </c>
      <c r="F286" s="10" t="s">
        <v>46</v>
      </c>
      <c r="G286" s="11"/>
      <c r="H286" s="9">
        <v>1</v>
      </c>
      <c r="I286" s="9">
        <v>2</v>
      </c>
      <c r="J286" s="10" t="s">
        <v>39</v>
      </c>
      <c r="K286" s="10" t="s">
        <v>47</v>
      </c>
      <c r="L286" s="10" t="s">
        <v>29</v>
      </c>
      <c r="M286" s="10" t="s">
        <v>30</v>
      </c>
      <c r="N286" s="10" t="s">
        <v>31</v>
      </c>
      <c r="O286" s="10" t="s">
        <v>30</v>
      </c>
      <c r="P286" s="10" t="s">
        <v>31</v>
      </c>
      <c r="Q286" s="10" t="s">
        <v>30</v>
      </c>
      <c r="R286" s="10" t="s">
        <v>31</v>
      </c>
      <c r="S286" s="10" t="s">
        <v>48</v>
      </c>
      <c r="T286" s="9">
        <v>-60.19411599</v>
      </c>
      <c r="U286" s="9">
        <v>46.14376257</v>
      </c>
      <c r="V286" s="10" t="s">
        <v>1333</v>
      </c>
      <c r="W286" s="10" t="s">
        <v>47</v>
      </c>
      <c r="X286" s="1">
        <f t="shared" si="8"/>
        <v>46.143763</v>
      </c>
      <c r="Y286" s="1">
        <f t="shared" si="9"/>
        <v>-60.194116000000001</v>
      </c>
      <c r="Z286" s="25" t="s">
        <v>1898</v>
      </c>
    </row>
    <row r="287" spans="1:26" ht="20" customHeight="1">
      <c r="A287" s="7">
        <v>220</v>
      </c>
      <c r="B287" s="12">
        <v>630201</v>
      </c>
      <c r="C287" s="9">
        <v>90087024</v>
      </c>
      <c r="D287" s="10" t="s">
        <v>1334</v>
      </c>
      <c r="E287" s="10" t="s">
        <v>1335</v>
      </c>
      <c r="F287" s="10" t="s">
        <v>1336</v>
      </c>
      <c r="G287" s="10" t="s">
        <v>1337</v>
      </c>
      <c r="H287" s="9">
        <v>2</v>
      </c>
      <c r="I287" s="9">
        <v>15</v>
      </c>
      <c r="J287" s="10" t="s">
        <v>73</v>
      </c>
      <c r="K287" s="10" t="s">
        <v>71</v>
      </c>
      <c r="L287" s="10" t="s">
        <v>74</v>
      </c>
      <c r="M287" s="10" t="s">
        <v>30</v>
      </c>
      <c r="N287" s="10" t="s">
        <v>31</v>
      </c>
      <c r="O287" s="10" t="s">
        <v>31</v>
      </c>
      <c r="P287" s="10" t="s">
        <v>30</v>
      </c>
      <c r="Q287" s="10" t="s">
        <v>31</v>
      </c>
      <c r="R287" s="10" t="s">
        <v>30</v>
      </c>
      <c r="S287" s="10" t="s">
        <v>219</v>
      </c>
      <c r="T287" s="9">
        <v>-65.973553839999994</v>
      </c>
      <c r="U287" s="9">
        <v>43.857789820000001</v>
      </c>
      <c r="V287" s="10" t="s">
        <v>1338</v>
      </c>
      <c r="W287" s="10" t="s">
        <v>71</v>
      </c>
      <c r="X287" s="1">
        <f t="shared" si="8"/>
        <v>43.857790000000001</v>
      </c>
      <c r="Y287" s="1">
        <f t="shared" si="9"/>
        <v>-65.973553999999993</v>
      </c>
      <c r="Z287" s="25" t="s">
        <v>1899</v>
      </c>
    </row>
    <row r="288" spans="1:26" ht="20" customHeight="1">
      <c r="A288" s="7">
        <v>242</v>
      </c>
      <c r="B288" s="8" t="s">
        <v>43</v>
      </c>
      <c r="C288" s="9">
        <v>15080013</v>
      </c>
      <c r="D288" s="10" t="s">
        <v>1339</v>
      </c>
      <c r="E288" s="10" t="s">
        <v>1340</v>
      </c>
      <c r="F288" s="10" t="s">
        <v>46</v>
      </c>
      <c r="G288" s="11"/>
      <c r="H288" s="9">
        <v>1</v>
      </c>
      <c r="I288" s="9">
        <v>2</v>
      </c>
      <c r="J288" s="10" t="s">
        <v>39</v>
      </c>
      <c r="K288" s="10" t="s">
        <v>47</v>
      </c>
      <c r="L288" s="10" t="s">
        <v>29</v>
      </c>
      <c r="M288" s="10" t="s">
        <v>30</v>
      </c>
      <c r="N288" s="10" t="s">
        <v>31</v>
      </c>
      <c r="O288" s="10" t="s">
        <v>30</v>
      </c>
      <c r="P288" s="10" t="s">
        <v>31</v>
      </c>
      <c r="Q288" s="10" t="s">
        <v>30</v>
      </c>
      <c r="R288" s="10" t="s">
        <v>31</v>
      </c>
      <c r="S288" s="10" t="s">
        <v>48</v>
      </c>
      <c r="T288" s="9">
        <v>-60.19857056</v>
      </c>
      <c r="U288" s="9">
        <v>46.118935980000003</v>
      </c>
      <c r="V288" s="10" t="s">
        <v>1341</v>
      </c>
      <c r="W288" s="10" t="s">
        <v>47</v>
      </c>
      <c r="X288" s="1">
        <f t="shared" si="8"/>
        <v>46.118935999999998</v>
      </c>
      <c r="Y288" s="1">
        <f t="shared" si="9"/>
        <v>-60.198571000000001</v>
      </c>
      <c r="Z288" s="25" t="s">
        <v>1900</v>
      </c>
    </row>
    <row r="289" spans="1:26" ht="20" customHeight="1">
      <c r="A289" s="7">
        <v>20</v>
      </c>
      <c r="B289" s="12">
        <v>290101</v>
      </c>
      <c r="C289" s="9">
        <v>65016982</v>
      </c>
      <c r="D289" s="10" t="s">
        <v>1342</v>
      </c>
      <c r="E289" s="10" t="s">
        <v>1343</v>
      </c>
      <c r="F289" s="10" t="s">
        <v>385</v>
      </c>
      <c r="G289" s="10" t="s">
        <v>386</v>
      </c>
      <c r="H289" s="9">
        <v>2</v>
      </c>
      <c r="I289" s="9">
        <v>20</v>
      </c>
      <c r="J289" s="10" t="s">
        <v>27</v>
      </c>
      <c r="K289" s="10" t="s">
        <v>28</v>
      </c>
      <c r="L289" s="10" t="s">
        <v>29</v>
      </c>
      <c r="M289" s="10" t="s">
        <v>31</v>
      </c>
      <c r="N289" s="10" t="s">
        <v>30</v>
      </c>
      <c r="O289" s="10" t="s">
        <v>30</v>
      </c>
      <c r="P289" s="10" t="s">
        <v>31</v>
      </c>
      <c r="Q289" s="10" t="s">
        <v>30</v>
      </c>
      <c r="R289" s="10" t="s">
        <v>31</v>
      </c>
      <c r="S289" s="10" t="s">
        <v>387</v>
      </c>
      <c r="T289" s="9">
        <v>-62.637296460000002</v>
      </c>
      <c r="U289" s="9">
        <v>45.61045369</v>
      </c>
      <c r="V289" s="10" t="s">
        <v>1344</v>
      </c>
      <c r="W289" s="10" t="s">
        <v>28</v>
      </c>
      <c r="X289" s="1">
        <f t="shared" si="8"/>
        <v>45.610453999999997</v>
      </c>
      <c r="Y289" s="1">
        <f t="shared" si="9"/>
        <v>-62.637295999999999</v>
      </c>
      <c r="Z289" s="25" t="s">
        <v>1901</v>
      </c>
    </row>
    <row r="290" spans="1:26" ht="20" customHeight="1">
      <c r="A290" s="7">
        <v>185</v>
      </c>
      <c r="B290" s="12">
        <v>432601</v>
      </c>
      <c r="C290" s="9">
        <v>40646267</v>
      </c>
      <c r="D290" s="10" t="s">
        <v>1345</v>
      </c>
      <c r="E290" s="10" t="s">
        <v>1346</v>
      </c>
      <c r="F290" s="10" t="s">
        <v>93</v>
      </c>
      <c r="G290" s="10" t="s">
        <v>1347</v>
      </c>
      <c r="H290" s="9">
        <v>4</v>
      </c>
      <c r="I290" s="9">
        <v>55</v>
      </c>
      <c r="J290" s="10" t="s">
        <v>95</v>
      </c>
      <c r="K290" s="10" t="s">
        <v>93</v>
      </c>
      <c r="L290" s="10" t="s">
        <v>74</v>
      </c>
      <c r="M290" s="10" t="s">
        <v>30</v>
      </c>
      <c r="N290" s="10" t="s">
        <v>31</v>
      </c>
      <c r="O290" s="10" t="s">
        <v>30</v>
      </c>
      <c r="P290" s="10" t="s">
        <v>31</v>
      </c>
      <c r="Q290" s="10" t="s">
        <v>30</v>
      </c>
      <c r="R290" s="10" t="s">
        <v>31</v>
      </c>
      <c r="S290" s="10" t="s">
        <v>97</v>
      </c>
      <c r="T290" s="9">
        <v>-63.632177489999997</v>
      </c>
      <c r="U290" s="9">
        <v>44.660777279999998</v>
      </c>
      <c r="V290" s="10" t="s">
        <v>1348</v>
      </c>
      <c r="W290" s="10" t="s">
        <v>93</v>
      </c>
      <c r="X290" s="1">
        <f t="shared" si="8"/>
        <v>44.660777000000003</v>
      </c>
      <c r="Y290" s="1">
        <f t="shared" si="9"/>
        <v>-63.632176999999999</v>
      </c>
      <c r="Z290" s="25" t="s">
        <v>1902</v>
      </c>
    </row>
    <row r="291" spans="1:26" ht="20" customHeight="1">
      <c r="A291" s="7">
        <v>132</v>
      </c>
      <c r="B291" s="8" t="s">
        <v>1349</v>
      </c>
      <c r="C291" s="9">
        <v>90214438</v>
      </c>
      <c r="D291" s="10" t="s">
        <v>1350</v>
      </c>
      <c r="E291" s="10" t="s">
        <v>1351</v>
      </c>
      <c r="F291" s="10" t="s">
        <v>71</v>
      </c>
      <c r="G291" s="10" t="s">
        <v>1352</v>
      </c>
      <c r="H291" s="9">
        <v>1</v>
      </c>
      <c r="I291" s="9">
        <v>30</v>
      </c>
      <c r="J291" s="10" t="s">
        <v>73</v>
      </c>
      <c r="K291" s="10" t="s">
        <v>71</v>
      </c>
      <c r="L291" s="10" t="s">
        <v>29</v>
      </c>
      <c r="M291" s="10" t="s">
        <v>31</v>
      </c>
      <c r="N291" s="10" t="s">
        <v>30</v>
      </c>
      <c r="O291" s="10" t="s">
        <v>30</v>
      </c>
      <c r="P291" s="10" t="s">
        <v>31</v>
      </c>
      <c r="Q291" s="10" t="s">
        <v>31</v>
      </c>
      <c r="R291" s="10" t="s">
        <v>30</v>
      </c>
      <c r="S291" s="10" t="s">
        <v>75</v>
      </c>
      <c r="T291" s="9">
        <v>-66.113125030000006</v>
      </c>
      <c r="U291" s="9">
        <v>43.826244410000001</v>
      </c>
      <c r="V291" s="10" t="s">
        <v>1353</v>
      </c>
      <c r="W291" s="10" t="s">
        <v>71</v>
      </c>
      <c r="X291" s="1">
        <f t="shared" si="8"/>
        <v>43.826244000000003</v>
      </c>
      <c r="Y291" s="1">
        <f t="shared" si="9"/>
        <v>-66.113124999999997</v>
      </c>
      <c r="Z291" s="25" t="s">
        <v>1903</v>
      </c>
    </row>
    <row r="292" spans="1:26" ht="20" customHeight="1">
      <c r="A292" s="7">
        <v>235</v>
      </c>
      <c r="B292" s="8" t="s">
        <v>1354</v>
      </c>
      <c r="C292" s="9">
        <v>15095599</v>
      </c>
      <c r="D292" s="10" t="s">
        <v>1355</v>
      </c>
      <c r="E292" s="10" t="s">
        <v>1356</v>
      </c>
      <c r="F292" s="10" t="s">
        <v>46</v>
      </c>
      <c r="G292" s="10" t="s">
        <v>1357</v>
      </c>
      <c r="H292" s="9">
        <v>2</v>
      </c>
      <c r="I292" s="9">
        <v>24</v>
      </c>
      <c r="J292" s="10" t="s">
        <v>39</v>
      </c>
      <c r="K292" s="10" t="s">
        <v>47</v>
      </c>
      <c r="L292" s="10" t="s">
        <v>74</v>
      </c>
      <c r="M292" s="10" t="s">
        <v>31</v>
      </c>
      <c r="N292" s="10" t="s">
        <v>30</v>
      </c>
      <c r="O292" s="10" t="s">
        <v>30</v>
      </c>
      <c r="P292" s="10" t="s">
        <v>31</v>
      </c>
      <c r="Q292" s="10" t="s">
        <v>30</v>
      </c>
      <c r="R292" s="10" t="s">
        <v>31</v>
      </c>
      <c r="S292" s="10" t="s">
        <v>48</v>
      </c>
      <c r="T292" s="9">
        <v>-60.167243480000003</v>
      </c>
      <c r="U292" s="9">
        <v>46.127797800000003</v>
      </c>
      <c r="V292" s="10" t="s">
        <v>1358</v>
      </c>
      <c r="W292" s="10" t="s">
        <v>47</v>
      </c>
      <c r="X292" s="1">
        <f t="shared" si="8"/>
        <v>46.127797999999999</v>
      </c>
      <c r="Y292" s="1">
        <f t="shared" si="9"/>
        <v>-60.167242999999999</v>
      </c>
      <c r="Z292" s="25" t="s">
        <v>1904</v>
      </c>
    </row>
    <row r="293" spans="1:26" ht="20" customHeight="1">
      <c r="A293" s="7">
        <v>241</v>
      </c>
      <c r="B293" s="8" t="s">
        <v>43</v>
      </c>
      <c r="C293" s="9">
        <v>15113954</v>
      </c>
      <c r="D293" s="10" t="s">
        <v>1359</v>
      </c>
      <c r="E293" s="10" t="s">
        <v>1360</v>
      </c>
      <c r="F293" s="10" t="s">
        <v>46</v>
      </c>
      <c r="G293" s="11"/>
      <c r="H293" s="9">
        <v>1</v>
      </c>
      <c r="I293" s="9">
        <v>2</v>
      </c>
      <c r="J293" s="10" t="s">
        <v>39</v>
      </c>
      <c r="K293" s="10" t="s">
        <v>47</v>
      </c>
      <c r="L293" s="10" t="s">
        <v>29</v>
      </c>
      <c r="M293" s="10" t="s">
        <v>30</v>
      </c>
      <c r="N293" s="10" t="s">
        <v>31</v>
      </c>
      <c r="O293" s="10" t="s">
        <v>30</v>
      </c>
      <c r="P293" s="10" t="s">
        <v>31</v>
      </c>
      <c r="Q293" s="10" t="s">
        <v>30</v>
      </c>
      <c r="R293" s="10" t="s">
        <v>31</v>
      </c>
      <c r="S293" s="10" t="s">
        <v>48</v>
      </c>
      <c r="T293" s="9">
        <v>-60.172718629999999</v>
      </c>
      <c r="U293" s="9">
        <v>46.13516534</v>
      </c>
      <c r="V293" s="10" t="s">
        <v>1361</v>
      </c>
      <c r="W293" s="10" t="s">
        <v>47</v>
      </c>
      <c r="X293" s="1">
        <f t="shared" si="8"/>
        <v>46.135165000000001</v>
      </c>
      <c r="Y293" s="1">
        <f t="shared" si="9"/>
        <v>-60.172719000000001</v>
      </c>
      <c r="Z293" s="25" t="s">
        <v>1905</v>
      </c>
    </row>
    <row r="294" spans="1:26" ht="20" customHeight="1">
      <c r="A294" s="7">
        <v>8</v>
      </c>
      <c r="B294" s="12">
        <v>240501</v>
      </c>
      <c r="C294" s="9">
        <v>35081538</v>
      </c>
      <c r="D294" s="10" t="s">
        <v>1362</v>
      </c>
      <c r="E294" s="10" t="s">
        <v>1363</v>
      </c>
      <c r="F294" s="10" t="s">
        <v>1364</v>
      </c>
      <c r="G294" s="10" t="s">
        <v>1365</v>
      </c>
      <c r="H294" s="9">
        <v>1</v>
      </c>
      <c r="I294" s="9">
        <v>5</v>
      </c>
      <c r="J294" s="10" t="s">
        <v>27</v>
      </c>
      <c r="K294" s="10" t="s">
        <v>120</v>
      </c>
      <c r="L294" s="10" t="s">
        <v>29</v>
      </c>
      <c r="M294" s="10" t="s">
        <v>31</v>
      </c>
      <c r="N294" s="10" t="s">
        <v>30</v>
      </c>
      <c r="O294" s="10" t="s">
        <v>31</v>
      </c>
      <c r="P294" s="10" t="s">
        <v>30</v>
      </c>
      <c r="Q294" s="10" t="s">
        <v>30</v>
      </c>
      <c r="R294" s="10" t="s">
        <v>31</v>
      </c>
      <c r="S294" s="10" t="s">
        <v>121</v>
      </c>
      <c r="T294" s="9">
        <v>-61.052919940000002</v>
      </c>
      <c r="U294" s="9">
        <v>45.294211769999997</v>
      </c>
      <c r="V294" s="10" t="s">
        <v>1366</v>
      </c>
      <c r="W294" s="10" t="s">
        <v>120</v>
      </c>
      <c r="X294" s="1">
        <f t="shared" si="8"/>
        <v>45.294212000000002</v>
      </c>
      <c r="Y294" s="1">
        <f t="shared" si="9"/>
        <v>-61.05292</v>
      </c>
      <c r="Z294" s="25" t="s">
        <v>1906</v>
      </c>
    </row>
    <row r="295" spans="1:26" ht="20" customHeight="1">
      <c r="A295" s="7">
        <v>325</v>
      </c>
      <c r="B295" s="8" t="s">
        <v>1367</v>
      </c>
      <c r="C295" s="9">
        <v>50094473</v>
      </c>
      <c r="D295" s="10" t="s">
        <v>1368</v>
      </c>
      <c r="E295" s="10" t="s">
        <v>1369</v>
      </c>
      <c r="F295" s="10" t="s">
        <v>1370</v>
      </c>
      <c r="G295" s="10" t="s">
        <v>1371</v>
      </c>
      <c r="H295" s="9">
        <v>2</v>
      </c>
      <c r="I295" s="9">
        <v>56</v>
      </c>
      <c r="J295" s="10" t="s">
        <v>39</v>
      </c>
      <c r="K295" s="10" t="s">
        <v>40</v>
      </c>
      <c r="L295" s="10" t="s">
        <v>74</v>
      </c>
      <c r="M295" s="10" t="s">
        <v>30</v>
      </c>
      <c r="N295" s="10" t="s">
        <v>31</v>
      </c>
      <c r="O295" s="10" t="s">
        <v>31</v>
      </c>
      <c r="P295" s="10" t="s">
        <v>30</v>
      </c>
      <c r="Q295" s="10" t="s">
        <v>30</v>
      </c>
      <c r="R295" s="10" t="s">
        <v>31</v>
      </c>
      <c r="S295" s="10" t="s">
        <v>41</v>
      </c>
      <c r="T295" s="9">
        <v>-61.019491530000003</v>
      </c>
      <c r="U295" s="9">
        <v>46.618387830000003</v>
      </c>
      <c r="V295" s="10" t="s">
        <v>1372</v>
      </c>
      <c r="W295" s="10" t="s">
        <v>40</v>
      </c>
      <c r="X295" s="1">
        <f t="shared" si="8"/>
        <v>46.618388000000003</v>
      </c>
      <c r="Y295" s="1">
        <f t="shared" si="9"/>
        <v>-61.019492</v>
      </c>
      <c r="Z295" s="25" t="s">
        <v>1907</v>
      </c>
    </row>
    <row r="296" spans="1:26" ht="20" customHeight="1">
      <c r="A296" s="7">
        <v>38</v>
      </c>
      <c r="B296" s="12">
        <v>331401</v>
      </c>
      <c r="C296" s="9">
        <v>964924</v>
      </c>
      <c r="D296" s="10" t="s">
        <v>1373</v>
      </c>
      <c r="E296" s="10" t="s">
        <v>1374</v>
      </c>
      <c r="F296" s="10" t="s">
        <v>1375</v>
      </c>
      <c r="G296" s="10" t="s">
        <v>1376</v>
      </c>
      <c r="H296" s="9">
        <v>2</v>
      </c>
      <c r="I296" s="9">
        <v>15</v>
      </c>
      <c r="J296" s="10" t="s">
        <v>27</v>
      </c>
      <c r="K296" s="10" t="s">
        <v>28</v>
      </c>
      <c r="L296" s="10" t="s">
        <v>29</v>
      </c>
      <c r="M296" s="10" t="s">
        <v>31</v>
      </c>
      <c r="N296" s="10" t="s">
        <v>30</v>
      </c>
      <c r="O296" s="10" t="s">
        <v>31</v>
      </c>
      <c r="P296" s="10" t="s">
        <v>30</v>
      </c>
      <c r="Q296" s="10" t="s">
        <v>31</v>
      </c>
      <c r="R296" s="10" t="s">
        <v>30</v>
      </c>
      <c r="S296" s="10" t="s">
        <v>32</v>
      </c>
      <c r="T296" s="9">
        <v>-62.557276989999998</v>
      </c>
      <c r="U296" s="9">
        <v>45.645386139999999</v>
      </c>
      <c r="V296" s="10" t="s">
        <v>1377</v>
      </c>
      <c r="W296" s="10" t="s">
        <v>28</v>
      </c>
      <c r="X296" s="1">
        <f t="shared" si="8"/>
        <v>45.645386000000002</v>
      </c>
      <c r="Y296" s="1">
        <f t="shared" si="9"/>
        <v>-62.557276999999999</v>
      </c>
      <c r="Z296" s="25" t="s">
        <v>1908</v>
      </c>
    </row>
    <row r="297" spans="1:26" ht="20" customHeight="1">
      <c r="A297" s="7">
        <v>192</v>
      </c>
      <c r="B297" s="12">
        <v>440801</v>
      </c>
      <c r="C297" s="9">
        <v>40021453</v>
      </c>
      <c r="D297" s="10" t="s">
        <v>1378</v>
      </c>
      <c r="E297" s="10" t="s">
        <v>1379</v>
      </c>
      <c r="F297" s="10" t="s">
        <v>1380</v>
      </c>
      <c r="G297" s="10" t="s">
        <v>1381</v>
      </c>
      <c r="H297" s="9">
        <v>2</v>
      </c>
      <c r="I297" s="9">
        <v>10</v>
      </c>
      <c r="J297" s="10" t="s">
        <v>95</v>
      </c>
      <c r="K297" s="10" t="s">
        <v>88</v>
      </c>
      <c r="L297" s="10" t="s">
        <v>29</v>
      </c>
      <c r="M297" s="10" t="s">
        <v>30</v>
      </c>
      <c r="N297" s="10" t="s">
        <v>31</v>
      </c>
      <c r="O297" s="10" t="s">
        <v>31</v>
      </c>
      <c r="P297" s="10" t="s">
        <v>30</v>
      </c>
      <c r="Q297" s="10" t="s">
        <v>31</v>
      </c>
      <c r="R297" s="10" t="s">
        <v>30</v>
      </c>
      <c r="S297" s="10" t="s">
        <v>97</v>
      </c>
      <c r="T297" s="9">
        <v>-64.065071869999997</v>
      </c>
      <c r="U297" s="9">
        <v>44.637045639999997</v>
      </c>
      <c r="V297" s="10" t="s">
        <v>1382</v>
      </c>
      <c r="W297" s="10" t="s">
        <v>88</v>
      </c>
      <c r="X297" s="1">
        <f t="shared" si="8"/>
        <v>44.637045999999998</v>
      </c>
      <c r="Y297" s="1">
        <f t="shared" si="9"/>
        <v>-64.065072000000001</v>
      </c>
      <c r="Z297" s="25" t="s">
        <v>1909</v>
      </c>
    </row>
    <row r="298" spans="1:26" ht="20" customHeight="1">
      <c r="A298" s="7">
        <v>281</v>
      </c>
      <c r="B298" s="8" t="s">
        <v>1383</v>
      </c>
      <c r="C298" s="9">
        <v>15223290</v>
      </c>
      <c r="D298" s="10" t="s">
        <v>1384</v>
      </c>
      <c r="E298" s="10" t="s">
        <v>1385</v>
      </c>
      <c r="F298" s="10" t="s">
        <v>1386</v>
      </c>
      <c r="G298" s="10" t="s">
        <v>1387</v>
      </c>
      <c r="H298" s="9">
        <v>2</v>
      </c>
      <c r="I298" s="9">
        <v>60</v>
      </c>
      <c r="J298" s="10" t="s">
        <v>39</v>
      </c>
      <c r="K298" s="10" t="s">
        <v>47</v>
      </c>
      <c r="L298" s="10" t="s">
        <v>74</v>
      </c>
      <c r="M298" s="10" t="s">
        <v>31</v>
      </c>
      <c r="N298" s="10" t="s">
        <v>30</v>
      </c>
      <c r="O298" s="10" t="s">
        <v>30</v>
      </c>
      <c r="P298" s="10" t="s">
        <v>31</v>
      </c>
      <c r="Q298" s="10" t="s">
        <v>30</v>
      </c>
      <c r="R298" s="10" t="s">
        <v>31</v>
      </c>
      <c r="S298" s="10" t="s">
        <v>48</v>
      </c>
      <c r="T298" s="9">
        <v>-60.158177719999998</v>
      </c>
      <c r="U298" s="9">
        <v>46.140733189999999</v>
      </c>
      <c r="V298" s="10" t="s">
        <v>1388</v>
      </c>
      <c r="W298" s="10" t="s">
        <v>47</v>
      </c>
      <c r="X298" s="1">
        <f t="shared" si="8"/>
        <v>46.140732999999997</v>
      </c>
      <c r="Y298" s="1">
        <f t="shared" si="9"/>
        <v>-60.158177999999999</v>
      </c>
      <c r="Z298" s="25" t="s">
        <v>1910</v>
      </c>
    </row>
    <row r="299" spans="1:26" ht="20" customHeight="1">
      <c r="A299" s="7">
        <v>82</v>
      </c>
      <c r="B299" s="12">
        <v>590701</v>
      </c>
      <c r="C299" s="9">
        <v>30102289</v>
      </c>
      <c r="D299" s="10" t="s">
        <v>1389</v>
      </c>
      <c r="E299" s="10" t="s">
        <v>1390</v>
      </c>
      <c r="F299" s="10" t="s">
        <v>1391</v>
      </c>
      <c r="G299" s="10" t="s">
        <v>1392</v>
      </c>
      <c r="H299" s="9">
        <v>1</v>
      </c>
      <c r="I299" s="9">
        <v>15</v>
      </c>
      <c r="J299" s="10" t="s">
        <v>73</v>
      </c>
      <c r="K299" s="10" t="s">
        <v>266</v>
      </c>
      <c r="L299" s="10" t="s">
        <v>29</v>
      </c>
      <c r="M299" s="10" t="s">
        <v>31</v>
      </c>
      <c r="N299" s="10" t="s">
        <v>30</v>
      </c>
      <c r="O299" s="10" t="s">
        <v>31</v>
      </c>
      <c r="P299" s="10" t="s">
        <v>30</v>
      </c>
      <c r="Q299" s="10" t="s">
        <v>31</v>
      </c>
      <c r="R299" s="10" t="s">
        <v>30</v>
      </c>
      <c r="S299" s="10" t="s">
        <v>267</v>
      </c>
      <c r="T299" s="9">
        <v>-66.160086489999998</v>
      </c>
      <c r="U299" s="9">
        <v>44.05004314</v>
      </c>
      <c r="V299" s="10" t="s">
        <v>1393</v>
      </c>
      <c r="W299" s="10" t="s">
        <v>266</v>
      </c>
      <c r="X299" s="1">
        <f t="shared" si="8"/>
        <v>44.050043000000002</v>
      </c>
      <c r="Y299" s="1">
        <f t="shared" si="9"/>
        <v>-66.160086000000007</v>
      </c>
      <c r="Z299" s="25" t="s">
        <v>1911</v>
      </c>
    </row>
    <row r="300" spans="1:26" ht="20" customHeight="1">
      <c r="A300" s="7">
        <v>146</v>
      </c>
      <c r="B300" s="12">
        <v>370301</v>
      </c>
      <c r="C300" s="9">
        <v>25055724</v>
      </c>
      <c r="D300" s="10" t="s">
        <v>1394</v>
      </c>
      <c r="E300" s="10" t="s">
        <v>1034</v>
      </c>
      <c r="F300" s="10" t="s">
        <v>1035</v>
      </c>
      <c r="G300" s="10" t="s">
        <v>1036</v>
      </c>
      <c r="H300" s="9">
        <v>1</v>
      </c>
      <c r="I300" s="9">
        <v>20</v>
      </c>
      <c r="J300" s="10" t="s">
        <v>55</v>
      </c>
      <c r="K300" s="10" t="s">
        <v>56</v>
      </c>
      <c r="L300" s="10" t="s">
        <v>29</v>
      </c>
      <c r="M300" s="10" t="s">
        <v>30</v>
      </c>
      <c r="N300" s="10" t="s">
        <v>31</v>
      </c>
      <c r="O300" s="10" t="s">
        <v>31</v>
      </c>
      <c r="P300" s="10" t="s">
        <v>30</v>
      </c>
      <c r="Q300" s="10" t="s">
        <v>31</v>
      </c>
      <c r="R300" s="10" t="s">
        <v>30</v>
      </c>
      <c r="S300" s="10" t="s">
        <v>57</v>
      </c>
      <c r="T300" s="9">
        <v>-64.382168960000001</v>
      </c>
      <c r="U300" s="9">
        <v>45.689518919999998</v>
      </c>
      <c r="V300" s="10" t="s">
        <v>1395</v>
      </c>
      <c r="W300" s="10" t="s">
        <v>56</v>
      </c>
      <c r="X300" s="1">
        <f t="shared" si="8"/>
        <v>45.689518999999997</v>
      </c>
      <c r="Y300" s="1">
        <f t="shared" si="9"/>
        <v>-64.382169000000005</v>
      </c>
      <c r="Z300" s="25" t="s">
        <v>1912</v>
      </c>
    </row>
    <row r="301" spans="1:26" ht="20" customHeight="1">
      <c r="A301" s="7">
        <v>111</v>
      </c>
      <c r="B301" s="8" t="s">
        <v>1396</v>
      </c>
      <c r="C301" s="9">
        <v>37501343</v>
      </c>
      <c r="D301" s="10" t="s">
        <v>1397</v>
      </c>
      <c r="E301" s="10" t="s">
        <v>1398</v>
      </c>
      <c r="F301" s="10" t="s">
        <v>1399</v>
      </c>
      <c r="G301" s="10" t="s">
        <v>1400</v>
      </c>
      <c r="H301" s="9">
        <v>1</v>
      </c>
      <c r="I301" s="9">
        <v>20</v>
      </c>
      <c r="J301" s="10" t="s">
        <v>27</v>
      </c>
      <c r="K301" s="10" t="s">
        <v>120</v>
      </c>
      <c r="L301" s="10" t="s">
        <v>29</v>
      </c>
      <c r="M301" s="10" t="s">
        <v>30</v>
      </c>
      <c r="N301" s="10" t="s">
        <v>31</v>
      </c>
      <c r="O301" s="10" t="s">
        <v>30</v>
      </c>
      <c r="P301" s="10" t="s">
        <v>31</v>
      </c>
      <c r="Q301" s="10" t="s">
        <v>30</v>
      </c>
      <c r="R301" s="10" t="s">
        <v>31</v>
      </c>
      <c r="S301" s="10" t="s">
        <v>1401</v>
      </c>
      <c r="T301" s="9">
        <v>-61.977453580000002</v>
      </c>
      <c r="U301" s="9">
        <v>45.145809559999996</v>
      </c>
      <c r="V301" s="10" t="s">
        <v>1402</v>
      </c>
      <c r="W301" s="10" t="s">
        <v>120</v>
      </c>
      <c r="X301" s="1">
        <f t="shared" si="8"/>
        <v>45.145809999999997</v>
      </c>
      <c r="Y301" s="1">
        <f t="shared" si="9"/>
        <v>-61.977454000000002</v>
      </c>
      <c r="Z301" s="25" t="s">
        <v>1913</v>
      </c>
    </row>
    <row r="302" spans="1:26" ht="20" customHeight="1">
      <c r="A302" s="7">
        <v>202</v>
      </c>
      <c r="B302" s="12">
        <v>447301</v>
      </c>
      <c r="C302" s="9">
        <v>40519530</v>
      </c>
      <c r="D302" s="10" t="s">
        <v>1403</v>
      </c>
      <c r="E302" s="10" t="s">
        <v>1404</v>
      </c>
      <c r="F302" s="10" t="s">
        <v>137</v>
      </c>
      <c r="G302" s="10" t="s">
        <v>1405</v>
      </c>
      <c r="H302" s="9">
        <v>2</v>
      </c>
      <c r="I302" s="9">
        <v>19</v>
      </c>
      <c r="J302" s="10" t="s">
        <v>95</v>
      </c>
      <c r="K302" s="10" t="s">
        <v>93</v>
      </c>
      <c r="L302" s="10" t="s">
        <v>74</v>
      </c>
      <c r="M302" s="10" t="s">
        <v>31</v>
      </c>
      <c r="N302" s="10" t="s">
        <v>30</v>
      </c>
      <c r="O302" s="10" t="s">
        <v>30</v>
      </c>
      <c r="P302" s="10" t="s">
        <v>31</v>
      </c>
      <c r="Q302" s="10" t="s">
        <v>30</v>
      </c>
      <c r="R302" s="10" t="s">
        <v>31</v>
      </c>
      <c r="S302" s="10" t="s">
        <v>97</v>
      </c>
      <c r="T302" s="9">
        <v>-63.689617030000001</v>
      </c>
      <c r="U302" s="9">
        <v>44.772864060000003</v>
      </c>
      <c r="V302" s="10" t="s">
        <v>1406</v>
      </c>
      <c r="W302" s="10" t="s">
        <v>93</v>
      </c>
      <c r="X302" s="1">
        <f t="shared" si="8"/>
        <v>44.772863999999998</v>
      </c>
      <c r="Y302" s="1">
        <f t="shared" si="9"/>
        <v>-63.689616999999998</v>
      </c>
      <c r="Z302" s="25" t="s">
        <v>1914</v>
      </c>
    </row>
    <row r="303" spans="1:26" ht="20" customHeight="1">
      <c r="A303" s="7">
        <v>191</v>
      </c>
      <c r="B303" s="12">
        <v>440701</v>
      </c>
      <c r="C303" s="9">
        <v>40004277</v>
      </c>
      <c r="D303" s="10" t="s">
        <v>1407</v>
      </c>
      <c r="E303" s="10" t="s">
        <v>1408</v>
      </c>
      <c r="F303" s="10" t="s">
        <v>137</v>
      </c>
      <c r="G303" s="10" t="s">
        <v>1409</v>
      </c>
      <c r="H303" s="9">
        <v>1</v>
      </c>
      <c r="I303" s="9">
        <v>20</v>
      </c>
      <c r="J303" s="10" t="s">
        <v>95</v>
      </c>
      <c r="K303" s="10" t="s">
        <v>93</v>
      </c>
      <c r="L303" s="10" t="s">
        <v>29</v>
      </c>
      <c r="M303" s="10" t="s">
        <v>31</v>
      </c>
      <c r="N303" s="10" t="s">
        <v>30</v>
      </c>
      <c r="O303" s="10" t="s">
        <v>30</v>
      </c>
      <c r="P303" s="10" t="s">
        <v>31</v>
      </c>
      <c r="Q303" s="10" t="s">
        <v>30</v>
      </c>
      <c r="R303" s="10" t="s">
        <v>31</v>
      </c>
      <c r="S303" s="10" t="s">
        <v>97</v>
      </c>
      <c r="T303" s="9">
        <v>-63.67671327</v>
      </c>
      <c r="U303" s="9">
        <v>44.771137430000003</v>
      </c>
      <c r="V303" s="10" t="s">
        <v>1410</v>
      </c>
      <c r="W303" s="10" t="s">
        <v>93</v>
      </c>
      <c r="X303" s="1">
        <f t="shared" si="8"/>
        <v>44.771137000000003</v>
      </c>
      <c r="Y303" s="1">
        <f t="shared" si="9"/>
        <v>-63.676712999999999</v>
      </c>
      <c r="Z303" s="25" t="s">
        <v>1915</v>
      </c>
    </row>
    <row r="304" spans="1:26" ht="20" customHeight="1">
      <c r="A304" s="7">
        <v>269</v>
      </c>
      <c r="B304" s="8" t="s">
        <v>1411</v>
      </c>
      <c r="C304" s="9">
        <v>15376619</v>
      </c>
      <c r="D304" s="10" t="s">
        <v>1412</v>
      </c>
      <c r="E304" s="10" t="s">
        <v>1413</v>
      </c>
      <c r="F304" s="10" t="s">
        <v>789</v>
      </c>
      <c r="G304" s="10" t="s">
        <v>790</v>
      </c>
      <c r="H304" s="9">
        <v>1</v>
      </c>
      <c r="I304" s="9">
        <v>10</v>
      </c>
      <c r="J304" s="10" t="s">
        <v>39</v>
      </c>
      <c r="K304" s="10" t="s">
        <v>47</v>
      </c>
      <c r="L304" s="10" t="s">
        <v>29</v>
      </c>
      <c r="M304" s="10" t="s">
        <v>31</v>
      </c>
      <c r="N304" s="10" t="s">
        <v>30</v>
      </c>
      <c r="O304" s="10" t="s">
        <v>30</v>
      </c>
      <c r="P304" s="10" t="s">
        <v>31</v>
      </c>
      <c r="Q304" s="10" t="s">
        <v>30</v>
      </c>
      <c r="R304" s="10" t="s">
        <v>31</v>
      </c>
      <c r="S304" s="10" t="s">
        <v>48</v>
      </c>
      <c r="T304" s="9">
        <v>-60.02402902</v>
      </c>
      <c r="U304" s="9">
        <v>46.203907530000002</v>
      </c>
      <c r="V304" s="10" t="s">
        <v>1414</v>
      </c>
      <c r="W304" s="10" t="s">
        <v>47</v>
      </c>
      <c r="X304" s="1">
        <f t="shared" si="8"/>
        <v>46.203907999999998</v>
      </c>
      <c r="Y304" s="1">
        <f t="shared" si="9"/>
        <v>-60.024028999999999</v>
      </c>
      <c r="Z304" s="25" t="s">
        <v>1916</v>
      </c>
    </row>
    <row r="305" spans="1:26" ht="20" customHeight="1">
      <c r="A305" s="7">
        <v>157</v>
      </c>
      <c r="B305" s="12">
        <v>382601</v>
      </c>
      <c r="C305" s="9">
        <v>25000498</v>
      </c>
      <c r="D305" s="10" t="s">
        <v>1415</v>
      </c>
      <c r="E305" s="10" t="s">
        <v>1416</v>
      </c>
      <c r="F305" s="10" t="s">
        <v>271</v>
      </c>
      <c r="G305" s="10" t="s">
        <v>1417</v>
      </c>
      <c r="H305" s="9">
        <v>3</v>
      </c>
      <c r="I305" s="9">
        <v>14</v>
      </c>
      <c r="J305" s="10" t="s">
        <v>55</v>
      </c>
      <c r="K305" s="10" t="s">
        <v>56</v>
      </c>
      <c r="L305" s="10" t="s">
        <v>74</v>
      </c>
      <c r="M305" s="10" t="s">
        <v>31</v>
      </c>
      <c r="N305" s="10" t="s">
        <v>30</v>
      </c>
      <c r="O305" s="10" t="s">
        <v>30</v>
      </c>
      <c r="P305" s="10" t="s">
        <v>31</v>
      </c>
      <c r="Q305" s="10" t="s">
        <v>30</v>
      </c>
      <c r="R305" s="10" t="s">
        <v>31</v>
      </c>
      <c r="S305" s="10" t="s">
        <v>273</v>
      </c>
      <c r="T305" s="9">
        <v>-64.219416010000003</v>
      </c>
      <c r="U305" s="9">
        <v>45.825555950000002</v>
      </c>
      <c r="V305" s="10" t="s">
        <v>1418</v>
      </c>
      <c r="W305" s="10" t="s">
        <v>56</v>
      </c>
      <c r="X305" s="1">
        <f t="shared" si="8"/>
        <v>45.825555999999999</v>
      </c>
      <c r="Y305" s="1">
        <f t="shared" si="9"/>
        <v>-64.219415999999995</v>
      </c>
      <c r="Z305" s="25" t="s">
        <v>1917</v>
      </c>
    </row>
    <row r="306" spans="1:26" ht="20" customHeight="1">
      <c r="A306" s="7">
        <v>255</v>
      </c>
      <c r="B306" s="8" t="s">
        <v>1419</v>
      </c>
      <c r="C306" s="9">
        <v>15252323</v>
      </c>
      <c r="D306" s="10" t="s">
        <v>1420</v>
      </c>
      <c r="E306" s="10" t="s">
        <v>1421</v>
      </c>
      <c r="F306" s="10" t="s">
        <v>132</v>
      </c>
      <c r="G306" s="10" t="s">
        <v>1422</v>
      </c>
      <c r="H306" s="9">
        <v>2</v>
      </c>
      <c r="I306" s="9">
        <v>48</v>
      </c>
      <c r="J306" s="10" t="s">
        <v>39</v>
      </c>
      <c r="K306" s="10" t="s">
        <v>47</v>
      </c>
      <c r="L306" s="10" t="s">
        <v>74</v>
      </c>
      <c r="M306" s="10" t="s">
        <v>31</v>
      </c>
      <c r="N306" s="10" t="s">
        <v>30</v>
      </c>
      <c r="O306" s="10" t="s">
        <v>30</v>
      </c>
      <c r="P306" s="10" t="s">
        <v>31</v>
      </c>
      <c r="Q306" s="10" t="s">
        <v>30</v>
      </c>
      <c r="R306" s="10" t="s">
        <v>31</v>
      </c>
      <c r="S306" s="10" t="s">
        <v>48</v>
      </c>
      <c r="T306" s="9">
        <v>-59.970034869999999</v>
      </c>
      <c r="U306" s="9">
        <v>46.18981591</v>
      </c>
      <c r="V306" s="10" t="s">
        <v>1423</v>
      </c>
      <c r="W306" s="10" t="s">
        <v>47</v>
      </c>
      <c r="X306" s="1">
        <f t="shared" si="8"/>
        <v>46.189816</v>
      </c>
      <c r="Y306" s="1">
        <f t="shared" si="9"/>
        <v>-59.970035000000003</v>
      </c>
      <c r="Z306" s="25" t="s">
        <v>1918</v>
      </c>
    </row>
    <row r="307" spans="1:26" ht="20" customHeight="1">
      <c r="A307" s="7">
        <v>266</v>
      </c>
      <c r="B307" s="8" t="s">
        <v>1424</v>
      </c>
      <c r="C307" s="9">
        <v>15477102</v>
      </c>
      <c r="D307" s="10" t="s">
        <v>1425</v>
      </c>
      <c r="E307" s="10" t="s">
        <v>1426</v>
      </c>
      <c r="F307" s="10" t="s">
        <v>167</v>
      </c>
      <c r="G307" s="10" t="s">
        <v>1427</v>
      </c>
      <c r="H307" s="9">
        <v>2</v>
      </c>
      <c r="I307" s="9">
        <v>24</v>
      </c>
      <c r="J307" s="10" t="s">
        <v>39</v>
      </c>
      <c r="K307" s="10" t="s">
        <v>47</v>
      </c>
      <c r="L307" s="10" t="s">
        <v>29</v>
      </c>
      <c r="M307" s="10" t="s">
        <v>30</v>
      </c>
      <c r="N307" s="10" t="s">
        <v>31</v>
      </c>
      <c r="O307" s="10" t="s">
        <v>30</v>
      </c>
      <c r="P307" s="10" t="s">
        <v>31</v>
      </c>
      <c r="Q307" s="10" t="s">
        <v>30</v>
      </c>
      <c r="R307" s="10" t="s">
        <v>31</v>
      </c>
      <c r="S307" s="10" t="s">
        <v>48</v>
      </c>
      <c r="T307" s="9">
        <v>-60.087136430000001</v>
      </c>
      <c r="U307" s="9">
        <v>46.23992372</v>
      </c>
      <c r="V307" s="10" t="s">
        <v>1428</v>
      </c>
      <c r="W307" s="10" t="s">
        <v>47</v>
      </c>
      <c r="X307" s="1">
        <f t="shared" si="8"/>
        <v>46.239924000000002</v>
      </c>
      <c r="Y307" s="1">
        <f t="shared" si="9"/>
        <v>-60.087136000000001</v>
      </c>
      <c r="Z307" s="25" t="s">
        <v>1919</v>
      </c>
    </row>
    <row r="308" spans="1:26" ht="20" customHeight="1">
      <c r="A308" s="7">
        <v>186</v>
      </c>
      <c r="B308" s="12">
        <v>440101</v>
      </c>
      <c r="C308" s="9">
        <v>40210452</v>
      </c>
      <c r="D308" s="10" t="s">
        <v>1429</v>
      </c>
      <c r="E308" s="10" t="s">
        <v>1430</v>
      </c>
      <c r="F308" s="10" t="s">
        <v>1431</v>
      </c>
      <c r="G308" s="10" t="s">
        <v>1432</v>
      </c>
      <c r="H308" s="9">
        <v>2</v>
      </c>
      <c r="I308" s="9">
        <v>30</v>
      </c>
      <c r="J308" s="10" t="s">
        <v>95</v>
      </c>
      <c r="K308" s="10" t="s">
        <v>93</v>
      </c>
      <c r="L308" s="10" t="s">
        <v>74</v>
      </c>
      <c r="M308" s="10" t="s">
        <v>31</v>
      </c>
      <c r="N308" s="10" t="s">
        <v>30</v>
      </c>
      <c r="O308" s="10" t="s">
        <v>31</v>
      </c>
      <c r="P308" s="10" t="s">
        <v>30</v>
      </c>
      <c r="Q308" s="10" t="s">
        <v>31</v>
      </c>
      <c r="R308" s="10" t="s">
        <v>30</v>
      </c>
      <c r="S308" s="10" t="s">
        <v>97</v>
      </c>
      <c r="T308" s="9">
        <v>-62.542837310000003</v>
      </c>
      <c r="U308" s="9">
        <v>44.926426550000002</v>
      </c>
      <c r="V308" s="10" t="s">
        <v>1433</v>
      </c>
      <c r="W308" s="10" t="s">
        <v>93</v>
      </c>
      <c r="X308" s="1">
        <f t="shared" si="8"/>
        <v>44.926426999999997</v>
      </c>
      <c r="Y308" s="1">
        <f t="shared" si="9"/>
        <v>-62.542836999999999</v>
      </c>
      <c r="Z308" s="25" t="s">
        <v>1920</v>
      </c>
    </row>
    <row r="309" spans="1:26" ht="20" customHeight="1">
      <c r="A309" s="7">
        <v>322</v>
      </c>
      <c r="B309" s="8" t="s">
        <v>1434</v>
      </c>
      <c r="C309" s="9">
        <v>50178086</v>
      </c>
      <c r="D309" s="10" t="s">
        <v>1435</v>
      </c>
      <c r="E309" s="10" t="s">
        <v>1436</v>
      </c>
      <c r="F309" s="10" t="s">
        <v>40</v>
      </c>
      <c r="G309" s="10" t="s">
        <v>198</v>
      </c>
      <c r="H309" s="9">
        <v>2</v>
      </c>
      <c r="I309" s="9">
        <v>15</v>
      </c>
      <c r="J309" s="10" t="s">
        <v>39</v>
      </c>
      <c r="K309" s="10" t="s">
        <v>40</v>
      </c>
      <c r="L309" s="10" t="s">
        <v>74</v>
      </c>
      <c r="M309" s="10" t="s">
        <v>31</v>
      </c>
      <c r="N309" s="10" t="s">
        <v>30</v>
      </c>
      <c r="O309" s="10" t="s">
        <v>30</v>
      </c>
      <c r="P309" s="10" t="s">
        <v>31</v>
      </c>
      <c r="Q309" s="10" t="s">
        <v>30</v>
      </c>
      <c r="R309" s="10" t="s">
        <v>31</v>
      </c>
      <c r="S309" s="10" t="s">
        <v>41</v>
      </c>
      <c r="T309" s="9">
        <v>-61.297689640000002</v>
      </c>
      <c r="U309" s="9">
        <v>46.229669919999999</v>
      </c>
      <c r="V309" s="10" t="s">
        <v>1437</v>
      </c>
      <c r="W309" s="10" t="s">
        <v>40</v>
      </c>
      <c r="X309" s="1">
        <f t="shared" si="8"/>
        <v>46.229669999999999</v>
      </c>
      <c r="Y309" s="1">
        <f t="shared" si="9"/>
        <v>-61.297690000000003</v>
      </c>
      <c r="Z309" s="25" t="s">
        <v>1921</v>
      </c>
    </row>
    <row r="310" spans="1:26" ht="20" customHeight="1">
      <c r="A310" s="7">
        <v>131</v>
      </c>
      <c r="B310" s="8" t="s">
        <v>1438</v>
      </c>
      <c r="C310" s="9">
        <v>5031166</v>
      </c>
      <c r="D310" s="10" t="s">
        <v>1439</v>
      </c>
      <c r="E310" s="11"/>
      <c r="F310" s="10" t="s">
        <v>1440</v>
      </c>
      <c r="G310" s="10" t="s">
        <v>1441</v>
      </c>
      <c r="H310" s="9">
        <v>1</v>
      </c>
      <c r="I310" s="9">
        <v>40</v>
      </c>
      <c r="J310" s="10" t="s">
        <v>73</v>
      </c>
      <c r="K310" s="10" t="s">
        <v>151</v>
      </c>
      <c r="L310" s="10" t="s">
        <v>29</v>
      </c>
      <c r="M310" s="10" t="s">
        <v>30</v>
      </c>
      <c r="N310" s="10" t="s">
        <v>31</v>
      </c>
      <c r="O310" s="10" t="s">
        <v>30</v>
      </c>
      <c r="P310" s="10" t="s">
        <v>31</v>
      </c>
      <c r="Q310" s="10" t="s">
        <v>30</v>
      </c>
      <c r="R310" s="10" t="s">
        <v>31</v>
      </c>
      <c r="S310" s="10" t="s">
        <v>1442</v>
      </c>
      <c r="T310" s="9">
        <v>-65.072375919999999</v>
      </c>
      <c r="U310" s="9">
        <v>44.951560129999997</v>
      </c>
      <c r="V310" s="10" t="s">
        <v>1443</v>
      </c>
      <c r="W310" s="10" t="s">
        <v>151</v>
      </c>
      <c r="X310" s="1">
        <f t="shared" si="8"/>
        <v>44.951560000000001</v>
      </c>
      <c r="Y310" s="1">
        <f t="shared" si="9"/>
        <v>-65.072376000000006</v>
      </c>
      <c r="Z310" s="25" t="s">
        <v>1922</v>
      </c>
    </row>
    <row r="311" spans="1:26" ht="20" customHeight="1">
      <c r="A311" s="7">
        <v>176</v>
      </c>
      <c r="B311" s="12">
        <v>431201</v>
      </c>
      <c r="C311" s="9">
        <v>40176265</v>
      </c>
      <c r="D311" s="10" t="s">
        <v>1444</v>
      </c>
      <c r="E311" s="10" t="s">
        <v>1445</v>
      </c>
      <c r="F311" s="10" t="s">
        <v>93</v>
      </c>
      <c r="G311" s="10" t="s">
        <v>1446</v>
      </c>
      <c r="H311" s="9">
        <v>2</v>
      </c>
      <c r="I311" s="9">
        <v>30</v>
      </c>
      <c r="J311" s="10" t="s">
        <v>95</v>
      </c>
      <c r="K311" s="10" t="s">
        <v>93</v>
      </c>
      <c r="L311" s="10" t="s">
        <v>29</v>
      </c>
      <c r="M311" s="10" t="s">
        <v>30</v>
      </c>
      <c r="N311" s="10" t="s">
        <v>31</v>
      </c>
      <c r="O311" s="10" t="s">
        <v>30</v>
      </c>
      <c r="P311" s="10" t="s">
        <v>31</v>
      </c>
      <c r="Q311" s="10" t="s">
        <v>30</v>
      </c>
      <c r="R311" s="10" t="s">
        <v>31</v>
      </c>
      <c r="S311" s="10" t="s">
        <v>97</v>
      </c>
      <c r="T311" s="9">
        <v>-63.618296020000002</v>
      </c>
      <c r="U311" s="9">
        <v>44.651027200000001</v>
      </c>
      <c r="V311" s="10" t="s">
        <v>1447</v>
      </c>
      <c r="W311" s="10" t="s">
        <v>93</v>
      </c>
      <c r="X311" s="1">
        <f t="shared" si="8"/>
        <v>44.651026999999999</v>
      </c>
      <c r="Y311" s="1">
        <f t="shared" si="9"/>
        <v>-63.618296000000001</v>
      </c>
      <c r="Z311" s="25" t="s">
        <v>1923</v>
      </c>
    </row>
    <row r="312" spans="1:26" ht="20" customHeight="1">
      <c r="A312" s="7">
        <v>296</v>
      </c>
      <c r="B312" s="8" t="s">
        <v>1448</v>
      </c>
      <c r="C312" s="9">
        <v>15175292</v>
      </c>
      <c r="D312" s="10" t="s">
        <v>1449</v>
      </c>
      <c r="E312" s="10" t="s">
        <v>852</v>
      </c>
      <c r="F312" s="10" t="s">
        <v>286</v>
      </c>
      <c r="G312" s="10" t="s">
        <v>1450</v>
      </c>
      <c r="H312" s="9">
        <v>1</v>
      </c>
      <c r="I312" s="9">
        <v>11</v>
      </c>
      <c r="J312" s="10" t="s">
        <v>39</v>
      </c>
      <c r="K312" s="10" t="s">
        <v>47</v>
      </c>
      <c r="L312" s="10" t="s">
        <v>29</v>
      </c>
      <c r="M312" s="10" t="s">
        <v>31</v>
      </c>
      <c r="N312" s="10" t="s">
        <v>30</v>
      </c>
      <c r="O312" s="10" t="s">
        <v>30</v>
      </c>
      <c r="P312" s="10" t="s">
        <v>31</v>
      </c>
      <c r="Q312" s="10" t="s">
        <v>30</v>
      </c>
      <c r="R312" s="10" t="s">
        <v>31</v>
      </c>
      <c r="S312" s="10" t="s">
        <v>48</v>
      </c>
      <c r="T312" s="9">
        <v>-60.22527255</v>
      </c>
      <c r="U312" s="9">
        <v>46.24031806</v>
      </c>
      <c r="V312" s="10" t="s">
        <v>1451</v>
      </c>
      <c r="W312" s="10" t="s">
        <v>47</v>
      </c>
      <c r="X312" s="1">
        <f t="shared" si="8"/>
        <v>46.240318000000002</v>
      </c>
      <c r="Y312" s="1">
        <f t="shared" si="9"/>
        <v>-60.225273000000001</v>
      </c>
      <c r="Z312" s="25" t="s">
        <v>1924</v>
      </c>
    </row>
    <row r="313" spans="1:26" ht="20" customHeight="1">
      <c r="A313" s="7">
        <v>334</v>
      </c>
      <c r="B313" s="8" t="s">
        <v>1452</v>
      </c>
      <c r="C313" s="9">
        <v>25155649</v>
      </c>
      <c r="D313" s="10" t="s">
        <v>1453</v>
      </c>
      <c r="E313" s="10" t="s">
        <v>1454</v>
      </c>
      <c r="F313" s="10" t="s">
        <v>1455</v>
      </c>
      <c r="G313" s="10" t="s">
        <v>1456</v>
      </c>
      <c r="H313" s="9">
        <v>1</v>
      </c>
      <c r="I313" s="9">
        <v>20</v>
      </c>
      <c r="J313" s="10" t="s">
        <v>55</v>
      </c>
      <c r="K313" s="10" t="s">
        <v>56</v>
      </c>
      <c r="L313" s="10" t="s">
        <v>29</v>
      </c>
      <c r="M313" s="10" t="s">
        <v>30</v>
      </c>
      <c r="N313" s="10" t="s">
        <v>31</v>
      </c>
      <c r="O313" s="10" t="s">
        <v>31</v>
      </c>
      <c r="P313" s="10" t="s">
        <v>30</v>
      </c>
      <c r="Q313" s="10" t="s">
        <v>31</v>
      </c>
      <c r="R313" s="10" t="s">
        <v>30</v>
      </c>
      <c r="S313" s="10" t="s">
        <v>57</v>
      </c>
      <c r="T313" s="9">
        <v>-63.66300279</v>
      </c>
      <c r="U313" s="9">
        <v>45.854745970000003</v>
      </c>
      <c r="V313" s="10" t="s">
        <v>1457</v>
      </c>
      <c r="W313" s="10" t="s">
        <v>56</v>
      </c>
      <c r="X313" s="1">
        <f t="shared" si="8"/>
        <v>45.854745999999999</v>
      </c>
      <c r="Y313" s="1">
        <f t="shared" si="9"/>
        <v>-63.663003000000003</v>
      </c>
      <c r="Z313" s="25" t="s">
        <v>1925</v>
      </c>
    </row>
    <row r="314" spans="1:26" ht="20" customHeight="1">
      <c r="A314" s="7">
        <v>6</v>
      </c>
      <c r="B314" s="12">
        <v>240101</v>
      </c>
      <c r="C314" s="9">
        <v>35049444</v>
      </c>
      <c r="D314" s="10" t="s">
        <v>1458</v>
      </c>
      <c r="E314" s="10" t="s">
        <v>1459</v>
      </c>
      <c r="F314" s="10" t="s">
        <v>120</v>
      </c>
      <c r="G314" s="10" t="s">
        <v>1460</v>
      </c>
      <c r="H314" s="9">
        <v>2</v>
      </c>
      <c r="I314" s="9">
        <v>20</v>
      </c>
      <c r="J314" s="10" t="s">
        <v>27</v>
      </c>
      <c r="K314" s="10" t="s">
        <v>120</v>
      </c>
      <c r="L314" s="10" t="s">
        <v>74</v>
      </c>
      <c r="M314" s="10" t="s">
        <v>31</v>
      </c>
      <c r="N314" s="10" t="s">
        <v>30</v>
      </c>
      <c r="O314" s="10" t="s">
        <v>31</v>
      </c>
      <c r="P314" s="10" t="s">
        <v>30</v>
      </c>
      <c r="Q314" s="10" t="s">
        <v>31</v>
      </c>
      <c r="R314" s="10" t="s">
        <v>30</v>
      </c>
      <c r="S314" s="10" t="s">
        <v>121</v>
      </c>
      <c r="T314" s="9">
        <v>-61.50427328</v>
      </c>
      <c r="U314" s="9">
        <v>45.401089970000001</v>
      </c>
      <c r="V314" s="10" t="s">
        <v>1461</v>
      </c>
      <c r="W314" s="10" t="s">
        <v>120</v>
      </c>
      <c r="X314" s="1">
        <f t="shared" si="8"/>
        <v>45.401090000000003</v>
      </c>
      <c r="Y314" s="1">
        <f t="shared" si="9"/>
        <v>-61.504272999999998</v>
      </c>
      <c r="Z314" s="25" t="s">
        <v>1926</v>
      </c>
    </row>
    <row r="315" spans="1:26" ht="20" customHeight="1">
      <c r="A315" s="7">
        <v>195</v>
      </c>
      <c r="B315" s="12">
        <v>442901</v>
      </c>
      <c r="C315" s="9">
        <v>40196495</v>
      </c>
      <c r="D315" s="10" t="s">
        <v>1462</v>
      </c>
      <c r="E315" s="10" t="s">
        <v>1463</v>
      </c>
      <c r="F315" s="10" t="s">
        <v>1464</v>
      </c>
      <c r="G315" s="10" t="s">
        <v>1465</v>
      </c>
      <c r="H315" s="9">
        <v>2</v>
      </c>
      <c r="I315" s="9">
        <v>15</v>
      </c>
      <c r="J315" s="10" t="s">
        <v>95</v>
      </c>
      <c r="K315" s="10" t="s">
        <v>93</v>
      </c>
      <c r="L315" s="10" t="s">
        <v>74</v>
      </c>
      <c r="M315" s="10" t="s">
        <v>30</v>
      </c>
      <c r="N315" s="10" t="s">
        <v>31</v>
      </c>
      <c r="O315" s="10" t="s">
        <v>30</v>
      </c>
      <c r="P315" s="10" t="s">
        <v>31</v>
      </c>
      <c r="Q315" s="10" t="s">
        <v>30</v>
      </c>
      <c r="R315" s="10" t="s">
        <v>31</v>
      </c>
      <c r="S315" s="10" t="s">
        <v>97</v>
      </c>
      <c r="T315" s="9">
        <v>-63.709434459999997</v>
      </c>
      <c r="U315" s="9">
        <v>44.643527339999999</v>
      </c>
      <c r="V315" s="10" t="s">
        <v>1466</v>
      </c>
      <c r="W315" s="10" t="s">
        <v>93</v>
      </c>
      <c r="X315" s="1">
        <f t="shared" si="8"/>
        <v>44.643526999999999</v>
      </c>
      <c r="Y315" s="1">
        <f t="shared" si="9"/>
        <v>-63.709434000000002</v>
      </c>
      <c r="Z315" s="25" t="s">
        <v>1927</v>
      </c>
    </row>
    <row r="316" spans="1:26" ht="20" customHeight="1">
      <c r="A316" s="7">
        <v>259</v>
      </c>
      <c r="B316" s="8" t="s">
        <v>1467</v>
      </c>
      <c r="C316" s="9">
        <v>15393432</v>
      </c>
      <c r="D316" s="10" t="s">
        <v>1468</v>
      </c>
      <c r="E316" s="10" t="s">
        <v>1469</v>
      </c>
      <c r="F316" s="10" t="s">
        <v>132</v>
      </c>
      <c r="G316" s="10" t="s">
        <v>1470</v>
      </c>
      <c r="H316" s="9">
        <v>2</v>
      </c>
      <c r="I316" s="9">
        <v>31</v>
      </c>
      <c r="J316" s="10" t="s">
        <v>39</v>
      </c>
      <c r="K316" s="10" t="s">
        <v>47</v>
      </c>
      <c r="L316" s="10" t="s">
        <v>74</v>
      </c>
      <c r="M316" s="10" t="s">
        <v>31</v>
      </c>
      <c r="N316" s="10" t="s">
        <v>30</v>
      </c>
      <c r="O316" s="10" t="s">
        <v>30</v>
      </c>
      <c r="P316" s="10" t="s">
        <v>31</v>
      </c>
      <c r="Q316" s="10" t="s">
        <v>30</v>
      </c>
      <c r="R316" s="10" t="s">
        <v>31</v>
      </c>
      <c r="S316" s="10" t="s">
        <v>48</v>
      </c>
      <c r="T316" s="9">
        <v>-59.955448400000002</v>
      </c>
      <c r="U316" s="9">
        <v>46.204562359999997</v>
      </c>
      <c r="V316" s="10" t="s">
        <v>1471</v>
      </c>
      <c r="W316" s="10" t="s">
        <v>47</v>
      </c>
      <c r="X316" s="1">
        <f t="shared" si="8"/>
        <v>46.204562000000003</v>
      </c>
      <c r="Y316" s="1">
        <f t="shared" si="9"/>
        <v>-59.955447999999997</v>
      </c>
      <c r="Z316" s="25" t="s">
        <v>1928</v>
      </c>
    </row>
    <row r="317" spans="1:26" ht="20" customHeight="1">
      <c r="A317" s="7">
        <v>102</v>
      </c>
      <c r="B317" s="12">
        <v>720101</v>
      </c>
      <c r="C317" s="9">
        <v>60376290</v>
      </c>
      <c r="D317" s="10" t="s">
        <v>1472</v>
      </c>
      <c r="E317" s="10" t="s">
        <v>1473</v>
      </c>
      <c r="F317" s="10" t="s">
        <v>356</v>
      </c>
      <c r="G317" s="10" t="s">
        <v>357</v>
      </c>
      <c r="H317" s="9">
        <v>2</v>
      </c>
      <c r="I317" s="9">
        <v>10</v>
      </c>
      <c r="J317" s="10" t="s">
        <v>73</v>
      </c>
      <c r="K317" s="10" t="s">
        <v>88</v>
      </c>
      <c r="L317" s="10" t="s">
        <v>29</v>
      </c>
      <c r="M317" s="10" t="s">
        <v>30</v>
      </c>
      <c r="N317" s="10" t="s">
        <v>31</v>
      </c>
      <c r="O317" s="10" t="s">
        <v>30</v>
      </c>
      <c r="P317" s="10" t="s">
        <v>31</v>
      </c>
      <c r="Q317" s="10" t="s">
        <v>30</v>
      </c>
      <c r="R317" s="10" t="s">
        <v>31</v>
      </c>
      <c r="S317" s="10" t="s">
        <v>358</v>
      </c>
      <c r="T317" s="9">
        <v>-64.383984589999997</v>
      </c>
      <c r="U317" s="9">
        <v>44.45042291</v>
      </c>
      <c r="V317" s="10" t="s">
        <v>1474</v>
      </c>
      <c r="W317" s="10" t="s">
        <v>88</v>
      </c>
      <c r="X317" s="1">
        <f t="shared" si="8"/>
        <v>44.450423000000001</v>
      </c>
      <c r="Y317" s="1">
        <f t="shared" si="9"/>
        <v>-64.383984999999996</v>
      </c>
      <c r="Z317" s="25" t="s">
        <v>1929</v>
      </c>
    </row>
    <row r="318" spans="1:26" ht="20" customHeight="1">
      <c r="A318" s="7">
        <v>238</v>
      </c>
      <c r="B318" s="8" t="s">
        <v>43</v>
      </c>
      <c r="C318" s="9">
        <v>15081037</v>
      </c>
      <c r="D318" s="10" t="s">
        <v>1475</v>
      </c>
      <c r="E318" s="10" t="s">
        <v>1476</v>
      </c>
      <c r="F318" s="10" t="s">
        <v>46</v>
      </c>
      <c r="G318" s="11"/>
      <c r="H318" s="9">
        <v>1</v>
      </c>
      <c r="I318" s="9">
        <v>2</v>
      </c>
      <c r="J318" s="10" t="s">
        <v>39</v>
      </c>
      <c r="K318" s="10" t="s">
        <v>47</v>
      </c>
      <c r="L318" s="10" t="s">
        <v>29</v>
      </c>
      <c r="M318" s="10" t="s">
        <v>30</v>
      </c>
      <c r="N318" s="10" t="s">
        <v>31</v>
      </c>
      <c r="O318" s="10" t="s">
        <v>30</v>
      </c>
      <c r="P318" s="10" t="s">
        <v>31</v>
      </c>
      <c r="Q318" s="10" t="s">
        <v>30</v>
      </c>
      <c r="R318" s="10" t="s">
        <v>31</v>
      </c>
      <c r="S318" s="10" t="s">
        <v>48</v>
      </c>
      <c r="T318" s="9">
        <v>-60.19916851</v>
      </c>
      <c r="U318" s="9">
        <v>46.119249600000003</v>
      </c>
      <c r="V318" s="10" t="s">
        <v>1477</v>
      </c>
      <c r="W318" s="10" t="s">
        <v>47</v>
      </c>
      <c r="X318" s="1">
        <f t="shared" si="8"/>
        <v>46.119250000000001</v>
      </c>
      <c r="Y318" s="1">
        <f t="shared" si="9"/>
        <v>-60.199168999999998</v>
      </c>
      <c r="Z318" s="25" t="s">
        <v>1930</v>
      </c>
    </row>
    <row r="319" spans="1:26" ht="20" customHeight="1">
      <c r="A319" s="7">
        <v>107</v>
      </c>
      <c r="B319" s="12">
        <v>760101</v>
      </c>
      <c r="C319" s="9">
        <v>60120961</v>
      </c>
      <c r="D319" s="10" t="s">
        <v>1478</v>
      </c>
      <c r="E319" s="10" t="s">
        <v>1479</v>
      </c>
      <c r="F319" s="10" t="s">
        <v>1480</v>
      </c>
      <c r="G319" s="10" t="s">
        <v>1481</v>
      </c>
      <c r="H319" s="9">
        <v>1</v>
      </c>
      <c r="I319" s="9">
        <v>10</v>
      </c>
      <c r="J319" s="10" t="s">
        <v>73</v>
      </c>
      <c r="K319" s="10" t="s">
        <v>88</v>
      </c>
      <c r="L319" s="10" t="s">
        <v>29</v>
      </c>
      <c r="M319" s="10" t="s">
        <v>31</v>
      </c>
      <c r="N319" s="10" t="s">
        <v>30</v>
      </c>
      <c r="O319" s="10" t="s">
        <v>31</v>
      </c>
      <c r="P319" s="10" t="s">
        <v>30</v>
      </c>
      <c r="Q319" s="10" t="s">
        <v>31</v>
      </c>
      <c r="R319" s="10" t="s">
        <v>30</v>
      </c>
      <c r="S319" s="10" t="s">
        <v>1199</v>
      </c>
      <c r="T319" s="9">
        <v>-64.459412049999997</v>
      </c>
      <c r="U319" s="9">
        <v>44.736970919999997</v>
      </c>
      <c r="V319" s="10" t="s">
        <v>1482</v>
      </c>
      <c r="W319" s="10" t="s">
        <v>88</v>
      </c>
      <c r="X319" s="1">
        <f t="shared" si="8"/>
        <v>44.736970999999997</v>
      </c>
      <c r="Y319" s="1">
        <f t="shared" si="9"/>
        <v>-64.459412</v>
      </c>
      <c r="Z319" s="25" t="s">
        <v>1931</v>
      </c>
    </row>
    <row r="320" spans="1:26" ht="20" customHeight="1">
      <c r="A320" s="7">
        <v>64</v>
      </c>
      <c r="B320" s="12">
        <v>531301</v>
      </c>
      <c r="C320" s="9">
        <v>55023949</v>
      </c>
      <c r="D320" s="10" t="s">
        <v>1483</v>
      </c>
      <c r="E320" s="10" t="s">
        <v>1484</v>
      </c>
      <c r="F320" s="10" t="s">
        <v>1485</v>
      </c>
      <c r="G320" s="10" t="s">
        <v>1486</v>
      </c>
      <c r="H320" s="9">
        <v>3</v>
      </c>
      <c r="I320" s="9">
        <v>15</v>
      </c>
      <c r="J320" s="10" t="s">
        <v>73</v>
      </c>
      <c r="K320" s="10" t="s">
        <v>212</v>
      </c>
      <c r="L320" s="10" t="s">
        <v>74</v>
      </c>
      <c r="M320" s="10" t="s">
        <v>30</v>
      </c>
      <c r="N320" s="10" t="s">
        <v>31</v>
      </c>
      <c r="O320" s="10" t="s">
        <v>30</v>
      </c>
      <c r="P320" s="10" t="s">
        <v>31</v>
      </c>
      <c r="Q320" s="10" t="s">
        <v>30</v>
      </c>
      <c r="R320" s="10" t="s">
        <v>31</v>
      </c>
      <c r="S320" s="10" t="s">
        <v>213</v>
      </c>
      <c r="T320" s="9">
        <v>-64.41050165</v>
      </c>
      <c r="U320" s="9">
        <v>45.09925234</v>
      </c>
      <c r="V320" s="10" t="s">
        <v>1487</v>
      </c>
      <c r="W320" s="10" t="s">
        <v>212</v>
      </c>
      <c r="X320" s="1">
        <f t="shared" si="8"/>
        <v>45.099252</v>
      </c>
      <c r="Y320" s="1">
        <f t="shared" si="9"/>
        <v>-64.410501999999994</v>
      </c>
      <c r="Z320" s="25" t="s">
        <v>1932</v>
      </c>
    </row>
    <row r="321" spans="1:26" ht="20" customHeight="1">
      <c r="A321" s="7">
        <v>268</v>
      </c>
      <c r="B321" s="8" t="s">
        <v>1488</v>
      </c>
      <c r="C321" s="9">
        <v>15477102</v>
      </c>
      <c r="D321" s="10" t="s">
        <v>1489</v>
      </c>
      <c r="E321" s="10" t="s">
        <v>1490</v>
      </c>
      <c r="F321" s="10" t="s">
        <v>167</v>
      </c>
      <c r="G321" s="10" t="s">
        <v>605</v>
      </c>
      <c r="H321" s="9">
        <v>2</v>
      </c>
      <c r="I321" s="9">
        <v>15</v>
      </c>
      <c r="J321" s="10" t="s">
        <v>39</v>
      </c>
      <c r="K321" s="10" t="s">
        <v>47</v>
      </c>
      <c r="L321" s="10" t="s">
        <v>74</v>
      </c>
      <c r="M321" s="10" t="s">
        <v>31</v>
      </c>
      <c r="N321" s="10" t="s">
        <v>30</v>
      </c>
      <c r="O321" s="10" t="s">
        <v>30</v>
      </c>
      <c r="P321" s="10" t="s">
        <v>31</v>
      </c>
      <c r="Q321" s="10" t="s">
        <v>30</v>
      </c>
      <c r="R321" s="10" t="s">
        <v>31</v>
      </c>
      <c r="S321" s="10" t="s">
        <v>48</v>
      </c>
      <c r="T321" s="9">
        <v>-60.087792329999999</v>
      </c>
      <c r="U321" s="9">
        <v>46.239871829999998</v>
      </c>
      <c r="V321" s="10" t="s">
        <v>1491</v>
      </c>
      <c r="W321" s="10" t="s">
        <v>47</v>
      </c>
      <c r="X321" s="1">
        <f t="shared" si="8"/>
        <v>46.239871999999998</v>
      </c>
      <c r="Y321" s="1">
        <f t="shared" si="9"/>
        <v>-60.087792</v>
      </c>
      <c r="Z321" s="25" t="s">
        <v>1933</v>
      </c>
    </row>
    <row r="322" spans="1:26" ht="20" customHeight="1">
      <c r="A322" s="7">
        <v>37</v>
      </c>
      <c r="B322" s="12">
        <v>330901</v>
      </c>
      <c r="C322" s="9">
        <v>863985</v>
      </c>
      <c r="D322" s="10" t="s">
        <v>1492</v>
      </c>
      <c r="E322" s="10" t="s">
        <v>1493</v>
      </c>
      <c r="F322" s="10" t="s">
        <v>1494</v>
      </c>
      <c r="G322" s="10" t="s">
        <v>1495</v>
      </c>
      <c r="H322" s="9">
        <v>2</v>
      </c>
      <c r="I322" s="9">
        <v>10</v>
      </c>
      <c r="J322" s="10" t="s">
        <v>27</v>
      </c>
      <c r="K322" s="10" t="s">
        <v>28</v>
      </c>
      <c r="L322" s="10" t="s">
        <v>29</v>
      </c>
      <c r="M322" s="10" t="s">
        <v>30</v>
      </c>
      <c r="N322" s="10" t="s">
        <v>31</v>
      </c>
      <c r="O322" s="10" t="s">
        <v>31</v>
      </c>
      <c r="P322" s="10" t="s">
        <v>30</v>
      </c>
      <c r="Q322" s="10" t="s">
        <v>31</v>
      </c>
      <c r="R322" s="10" t="s">
        <v>30</v>
      </c>
      <c r="S322" s="10" t="s">
        <v>32</v>
      </c>
      <c r="T322" s="9">
        <v>-62.707249760000003</v>
      </c>
      <c r="U322" s="9">
        <v>45.479405849999999</v>
      </c>
      <c r="V322" s="10" t="s">
        <v>1496</v>
      </c>
      <c r="W322" s="10" t="s">
        <v>28</v>
      </c>
      <c r="X322" s="1">
        <f t="shared" si="8"/>
        <v>45.479405999999997</v>
      </c>
      <c r="Y322" s="1">
        <f t="shared" si="9"/>
        <v>-62.707250000000002</v>
      </c>
      <c r="Z322" s="25" t="s">
        <v>1934</v>
      </c>
    </row>
    <row r="323" spans="1:26" ht="20" customHeight="1">
      <c r="A323" s="7">
        <v>291</v>
      </c>
      <c r="B323" s="8" t="s">
        <v>1497</v>
      </c>
      <c r="C323" s="9">
        <v>15020878</v>
      </c>
      <c r="D323" s="10" t="s">
        <v>1498</v>
      </c>
      <c r="E323" s="11"/>
      <c r="F323" s="10" t="s">
        <v>519</v>
      </c>
      <c r="G323" s="10" t="s">
        <v>1499</v>
      </c>
      <c r="H323" s="9">
        <v>2</v>
      </c>
      <c r="I323" s="9">
        <v>16</v>
      </c>
      <c r="J323" s="10" t="s">
        <v>39</v>
      </c>
      <c r="K323" s="10" t="s">
        <v>47</v>
      </c>
      <c r="L323" s="10" t="s">
        <v>29</v>
      </c>
      <c r="M323" s="10" t="s">
        <v>30</v>
      </c>
      <c r="N323" s="10" t="s">
        <v>31</v>
      </c>
      <c r="O323" s="10" t="s">
        <v>30</v>
      </c>
      <c r="P323" s="10" t="s">
        <v>31</v>
      </c>
      <c r="Q323" s="10" t="s">
        <v>30</v>
      </c>
      <c r="R323" s="10" t="s">
        <v>31</v>
      </c>
      <c r="S323" s="10" t="s">
        <v>48</v>
      </c>
      <c r="T323" s="9">
        <v>-60.258608240000001</v>
      </c>
      <c r="U323" s="9">
        <v>46.208272100000002</v>
      </c>
      <c r="V323" s="10" t="s">
        <v>1500</v>
      </c>
      <c r="W323" s="10" t="s">
        <v>47</v>
      </c>
      <c r="X323" s="1">
        <f t="shared" ref="X323:X343" si="10">VALUE(MID(V323, 2, FIND(",", V323) - 2))</f>
        <v>46.208272000000001</v>
      </c>
      <c r="Y323" s="1">
        <f t="shared" ref="Y323:Y343" si="11">VALUE(MID(V323, FIND(",", V323) + 2, LEN(V323) - FIND(",", V323) - 2))</f>
        <v>-60.258608000000002</v>
      </c>
      <c r="Z323" s="25" t="s">
        <v>1935</v>
      </c>
    </row>
    <row r="324" spans="1:26" ht="20" customHeight="1">
      <c r="A324" s="7">
        <v>94</v>
      </c>
      <c r="B324" s="12">
        <v>690101</v>
      </c>
      <c r="C324" s="9">
        <v>70151113</v>
      </c>
      <c r="D324" s="10" t="s">
        <v>1501</v>
      </c>
      <c r="E324" s="10" t="s">
        <v>1502</v>
      </c>
      <c r="F324" s="10" t="s">
        <v>1503</v>
      </c>
      <c r="G324" s="10" t="s">
        <v>1504</v>
      </c>
      <c r="H324" s="9">
        <v>2</v>
      </c>
      <c r="I324" s="9">
        <v>15</v>
      </c>
      <c r="J324" s="10" t="s">
        <v>73</v>
      </c>
      <c r="K324" s="10" t="s">
        <v>204</v>
      </c>
      <c r="L324" s="10" t="s">
        <v>29</v>
      </c>
      <c r="M324" s="10" t="s">
        <v>30</v>
      </c>
      <c r="N324" s="10" t="s">
        <v>31</v>
      </c>
      <c r="O324" s="10" t="s">
        <v>30</v>
      </c>
      <c r="P324" s="10" t="s">
        <v>31</v>
      </c>
      <c r="Q324" s="10" t="s">
        <v>31</v>
      </c>
      <c r="R324" s="10" t="s">
        <v>30</v>
      </c>
      <c r="S324" s="10" t="s">
        <v>205</v>
      </c>
      <c r="T324" s="9">
        <v>-65.031597219999995</v>
      </c>
      <c r="U324" s="9">
        <v>44.3722116</v>
      </c>
      <c r="V324" s="10" t="s">
        <v>1505</v>
      </c>
      <c r="W324" s="10" t="s">
        <v>204</v>
      </c>
      <c r="X324" s="1">
        <f t="shared" si="10"/>
        <v>44.372211999999998</v>
      </c>
      <c r="Y324" s="1">
        <f t="shared" si="11"/>
        <v>-65.031597000000005</v>
      </c>
      <c r="Z324" s="25" t="s">
        <v>1936</v>
      </c>
    </row>
    <row r="325" spans="1:26" ht="20" customHeight="1">
      <c r="A325" s="7">
        <v>327</v>
      </c>
      <c r="B325" s="8" t="s">
        <v>1506</v>
      </c>
      <c r="C325" s="9">
        <v>85005445</v>
      </c>
      <c r="D325" s="10" t="s">
        <v>1507</v>
      </c>
      <c r="E325" s="10" t="s">
        <v>1508</v>
      </c>
      <c r="F325" s="10" t="s">
        <v>1509</v>
      </c>
      <c r="G325" s="10" t="s">
        <v>1510</v>
      </c>
      <c r="H325" s="9">
        <v>2</v>
      </c>
      <c r="I325" s="9">
        <v>15</v>
      </c>
      <c r="J325" s="10" t="s">
        <v>39</v>
      </c>
      <c r="K325" s="10" t="s">
        <v>345</v>
      </c>
      <c r="L325" s="10" t="s">
        <v>29</v>
      </c>
      <c r="M325" s="10" t="s">
        <v>30</v>
      </c>
      <c r="N325" s="10" t="s">
        <v>31</v>
      </c>
      <c r="O325" s="10" t="s">
        <v>31</v>
      </c>
      <c r="P325" s="10" t="s">
        <v>30</v>
      </c>
      <c r="Q325" s="10" t="s">
        <v>31</v>
      </c>
      <c r="R325" s="10" t="s">
        <v>30</v>
      </c>
      <c r="S325" s="10" t="s">
        <v>346</v>
      </c>
      <c r="T325" s="9">
        <v>-60.808190400000001</v>
      </c>
      <c r="U325" s="9">
        <v>45.958685680000002</v>
      </c>
      <c r="V325" s="10" t="s">
        <v>1511</v>
      </c>
      <c r="W325" s="10" t="s">
        <v>345</v>
      </c>
      <c r="X325" s="1">
        <f t="shared" si="10"/>
        <v>45.958686</v>
      </c>
      <c r="Y325" s="1">
        <f t="shared" si="11"/>
        <v>-60.808190000000003</v>
      </c>
      <c r="Z325" s="25" t="s">
        <v>1937</v>
      </c>
    </row>
    <row r="326" spans="1:26" ht="20" customHeight="1">
      <c r="A326" s="7">
        <v>234</v>
      </c>
      <c r="B326" s="8" t="s">
        <v>1512</v>
      </c>
      <c r="C326" s="9">
        <v>15095599</v>
      </c>
      <c r="D326" s="10" t="s">
        <v>1513</v>
      </c>
      <c r="E326" s="10" t="s">
        <v>1514</v>
      </c>
      <c r="F326" s="10" t="s">
        <v>46</v>
      </c>
      <c r="G326" s="10" t="s">
        <v>1357</v>
      </c>
      <c r="H326" s="9">
        <v>2</v>
      </c>
      <c r="I326" s="9">
        <v>15</v>
      </c>
      <c r="J326" s="10" t="s">
        <v>39</v>
      </c>
      <c r="K326" s="10" t="s">
        <v>47</v>
      </c>
      <c r="L326" s="10" t="s">
        <v>29</v>
      </c>
      <c r="M326" s="10" t="s">
        <v>31</v>
      </c>
      <c r="N326" s="10" t="s">
        <v>30</v>
      </c>
      <c r="O326" s="10" t="s">
        <v>30</v>
      </c>
      <c r="P326" s="10" t="s">
        <v>31</v>
      </c>
      <c r="Q326" s="10" t="s">
        <v>30</v>
      </c>
      <c r="R326" s="10" t="s">
        <v>31</v>
      </c>
      <c r="S326" s="10" t="s">
        <v>48</v>
      </c>
      <c r="T326" s="9">
        <v>-60.167546340000001</v>
      </c>
      <c r="U326" s="9">
        <v>46.127905830000003</v>
      </c>
      <c r="V326" s="10" t="s">
        <v>1515</v>
      </c>
      <c r="W326" s="10" t="s">
        <v>47</v>
      </c>
      <c r="X326" s="1">
        <f t="shared" si="10"/>
        <v>46.127906000000003</v>
      </c>
      <c r="Y326" s="1">
        <f t="shared" si="11"/>
        <v>-60.167546000000002</v>
      </c>
      <c r="Z326" s="25" t="s">
        <v>1938</v>
      </c>
    </row>
    <row r="327" spans="1:26" ht="20" customHeight="1">
      <c r="A327" s="7">
        <v>288</v>
      </c>
      <c r="B327" s="8" t="s">
        <v>1516</v>
      </c>
      <c r="C327" s="9">
        <v>15534647</v>
      </c>
      <c r="D327" s="10" t="s">
        <v>1517</v>
      </c>
      <c r="E327" s="11"/>
      <c r="F327" s="10" t="s">
        <v>519</v>
      </c>
      <c r="G327" s="10" t="s">
        <v>1518</v>
      </c>
      <c r="H327" s="9">
        <v>2</v>
      </c>
      <c r="I327" s="9">
        <v>25</v>
      </c>
      <c r="J327" s="10" t="s">
        <v>39</v>
      </c>
      <c r="K327" s="10" t="s">
        <v>47</v>
      </c>
      <c r="L327" s="10" t="s">
        <v>74</v>
      </c>
      <c r="M327" s="10" t="s">
        <v>30</v>
      </c>
      <c r="N327" s="10" t="s">
        <v>31</v>
      </c>
      <c r="O327" s="10" t="s">
        <v>30</v>
      </c>
      <c r="P327" s="10" t="s">
        <v>31</v>
      </c>
      <c r="Q327" s="10" t="s">
        <v>30</v>
      </c>
      <c r="R327" s="10" t="s">
        <v>31</v>
      </c>
      <c r="S327" s="10" t="s">
        <v>48</v>
      </c>
      <c r="T327" s="9">
        <v>-60.25519895</v>
      </c>
      <c r="U327" s="9">
        <v>46.226858810000003</v>
      </c>
      <c r="V327" s="10" t="s">
        <v>1519</v>
      </c>
      <c r="W327" s="10" t="s">
        <v>47</v>
      </c>
      <c r="X327" s="1">
        <f t="shared" si="10"/>
        <v>46.226858999999997</v>
      </c>
      <c r="Y327" s="1">
        <f t="shared" si="11"/>
        <v>-60.255198999999998</v>
      </c>
      <c r="Z327" s="25" t="s">
        <v>1939</v>
      </c>
    </row>
    <row r="328" spans="1:26" ht="20" customHeight="1">
      <c r="A328" s="7">
        <v>181</v>
      </c>
      <c r="B328" s="12">
        <v>431901</v>
      </c>
      <c r="C328" s="9">
        <v>274258</v>
      </c>
      <c r="D328" s="10" t="s">
        <v>1520</v>
      </c>
      <c r="E328" s="10" t="s">
        <v>1521</v>
      </c>
      <c r="F328" s="10" t="s">
        <v>93</v>
      </c>
      <c r="G328" s="10" t="s">
        <v>1522</v>
      </c>
      <c r="H328" s="9">
        <v>4</v>
      </c>
      <c r="I328" s="9">
        <v>43</v>
      </c>
      <c r="J328" s="10" t="s">
        <v>95</v>
      </c>
      <c r="K328" s="10" t="s">
        <v>93</v>
      </c>
      <c r="L328" s="10" t="s">
        <v>74</v>
      </c>
      <c r="M328" s="10" t="s">
        <v>30</v>
      </c>
      <c r="N328" s="10" t="s">
        <v>31</v>
      </c>
      <c r="O328" s="10" t="s">
        <v>30</v>
      </c>
      <c r="P328" s="10" t="s">
        <v>31</v>
      </c>
      <c r="Q328" s="10" t="s">
        <v>30</v>
      </c>
      <c r="R328" s="10" t="s">
        <v>31</v>
      </c>
      <c r="S328" s="10" t="s">
        <v>97</v>
      </c>
      <c r="T328" s="9">
        <v>-63.621222099999997</v>
      </c>
      <c r="U328" s="9">
        <v>44.63151792</v>
      </c>
      <c r="V328" s="10" t="s">
        <v>1523</v>
      </c>
      <c r="W328" s="10" t="s">
        <v>93</v>
      </c>
      <c r="X328" s="1">
        <f t="shared" si="10"/>
        <v>44.631518</v>
      </c>
      <c r="Y328" s="1">
        <f t="shared" si="11"/>
        <v>-63.621222000000003</v>
      </c>
      <c r="Z328" s="25" t="s">
        <v>1940</v>
      </c>
    </row>
    <row r="329" spans="1:26" ht="20" customHeight="1">
      <c r="A329" s="7">
        <v>258</v>
      </c>
      <c r="B329" s="8" t="s">
        <v>1524</v>
      </c>
      <c r="C329" s="9">
        <v>15395718</v>
      </c>
      <c r="D329" s="10" t="s">
        <v>1525</v>
      </c>
      <c r="E329" s="10" t="s">
        <v>1526</v>
      </c>
      <c r="F329" s="10" t="s">
        <v>132</v>
      </c>
      <c r="G329" s="10" t="s">
        <v>1527</v>
      </c>
      <c r="H329" s="9">
        <v>2</v>
      </c>
      <c r="I329" s="9">
        <v>55</v>
      </c>
      <c r="J329" s="10" t="s">
        <v>39</v>
      </c>
      <c r="K329" s="10" t="s">
        <v>47</v>
      </c>
      <c r="L329" s="10" t="s">
        <v>74</v>
      </c>
      <c r="M329" s="10" t="s">
        <v>30</v>
      </c>
      <c r="N329" s="10" t="s">
        <v>31</v>
      </c>
      <c r="O329" s="10" t="s">
        <v>30</v>
      </c>
      <c r="P329" s="10" t="s">
        <v>31</v>
      </c>
      <c r="Q329" s="10" t="s">
        <v>30</v>
      </c>
      <c r="R329" s="10" t="s">
        <v>31</v>
      </c>
      <c r="S329" s="10" t="s">
        <v>48</v>
      </c>
      <c r="T329" s="9">
        <v>-59.956852560000002</v>
      </c>
      <c r="U329" s="9">
        <v>46.200069020000001</v>
      </c>
      <c r="V329" s="10" t="s">
        <v>1528</v>
      </c>
      <c r="W329" s="10" t="s">
        <v>47</v>
      </c>
      <c r="X329" s="1">
        <f t="shared" si="10"/>
        <v>46.200068999999999</v>
      </c>
      <c r="Y329" s="1">
        <f t="shared" si="11"/>
        <v>-59.956853000000002</v>
      </c>
      <c r="Z329" s="25" t="s">
        <v>1941</v>
      </c>
    </row>
    <row r="330" spans="1:26" ht="20" customHeight="1">
      <c r="A330" s="7">
        <v>161</v>
      </c>
      <c r="B330" s="12">
        <v>390701</v>
      </c>
      <c r="C330" s="9">
        <v>25258765</v>
      </c>
      <c r="D330" s="10" t="s">
        <v>1529</v>
      </c>
      <c r="E330" s="10" t="s">
        <v>1530</v>
      </c>
      <c r="F330" s="10" t="s">
        <v>53</v>
      </c>
      <c r="G330" s="10" t="s">
        <v>54</v>
      </c>
      <c r="H330" s="9">
        <v>2</v>
      </c>
      <c r="I330" s="9">
        <v>15</v>
      </c>
      <c r="J330" s="10" t="s">
        <v>55</v>
      </c>
      <c r="K330" s="10" t="s">
        <v>56</v>
      </c>
      <c r="L330" s="10" t="s">
        <v>29</v>
      </c>
      <c r="M330" s="10" t="s">
        <v>30</v>
      </c>
      <c r="N330" s="10" t="s">
        <v>31</v>
      </c>
      <c r="O330" s="10" t="s">
        <v>30</v>
      </c>
      <c r="P330" s="10" t="s">
        <v>31</v>
      </c>
      <c r="Q330" s="10" t="s">
        <v>30</v>
      </c>
      <c r="R330" s="10" t="s">
        <v>31</v>
      </c>
      <c r="S330" s="10" t="s">
        <v>57</v>
      </c>
      <c r="T330" s="9">
        <v>-64.065745480000004</v>
      </c>
      <c r="U330" s="9">
        <v>45.642265379999998</v>
      </c>
      <c r="V330" s="10" t="s">
        <v>1531</v>
      </c>
      <c r="W330" s="10" t="s">
        <v>56</v>
      </c>
      <c r="X330" s="1">
        <f t="shared" si="10"/>
        <v>45.642265000000002</v>
      </c>
      <c r="Y330" s="1">
        <f t="shared" si="11"/>
        <v>-64.065745000000007</v>
      </c>
      <c r="Z330" s="25" t="s">
        <v>1942</v>
      </c>
    </row>
    <row r="331" spans="1:26" ht="20" customHeight="1">
      <c r="A331" s="7">
        <v>39</v>
      </c>
      <c r="B331" s="12">
        <v>331501</v>
      </c>
      <c r="C331" s="9">
        <v>65039760</v>
      </c>
      <c r="D331" s="10" t="s">
        <v>1532</v>
      </c>
      <c r="E331" s="10" t="s">
        <v>1533</v>
      </c>
      <c r="F331" s="10" t="s">
        <v>171</v>
      </c>
      <c r="G331" s="10" t="s">
        <v>172</v>
      </c>
      <c r="H331" s="9">
        <v>1</v>
      </c>
      <c r="I331" s="9">
        <v>20</v>
      </c>
      <c r="J331" s="10" t="s">
        <v>27</v>
      </c>
      <c r="K331" s="10" t="s">
        <v>28</v>
      </c>
      <c r="L331" s="10" t="s">
        <v>29</v>
      </c>
      <c r="M331" s="10" t="s">
        <v>31</v>
      </c>
      <c r="N331" s="10" t="s">
        <v>30</v>
      </c>
      <c r="O331" s="10" t="s">
        <v>30</v>
      </c>
      <c r="P331" s="10" t="s">
        <v>31</v>
      </c>
      <c r="Q331" s="10" t="s">
        <v>30</v>
      </c>
      <c r="R331" s="10" t="s">
        <v>31</v>
      </c>
      <c r="S331" s="10" t="s">
        <v>32</v>
      </c>
      <c r="T331" s="9">
        <v>-62.667176769999998</v>
      </c>
      <c r="U331" s="9">
        <v>45.540112929999999</v>
      </c>
      <c r="V331" s="10" t="s">
        <v>1534</v>
      </c>
      <c r="W331" s="10" t="s">
        <v>28</v>
      </c>
      <c r="X331" s="1">
        <f t="shared" si="10"/>
        <v>45.540112999999998</v>
      </c>
      <c r="Y331" s="1">
        <f t="shared" si="11"/>
        <v>-62.667177000000002</v>
      </c>
      <c r="Z331" s="25" t="s">
        <v>1943</v>
      </c>
    </row>
    <row r="332" spans="1:26" ht="20" customHeight="1">
      <c r="A332" s="7">
        <v>151</v>
      </c>
      <c r="B332" s="12">
        <v>380301</v>
      </c>
      <c r="C332" s="9">
        <v>25006024</v>
      </c>
      <c r="D332" s="10" t="s">
        <v>1535</v>
      </c>
      <c r="E332" s="10" t="s">
        <v>1536</v>
      </c>
      <c r="F332" s="10" t="s">
        <v>271</v>
      </c>
      <c r="G332" s="10" t="s">
        <v>1537</v>
      </c>
      <c r="H332" s="9">
        <v>3</v>
      </c>
      <c r="I332" s="9">
        <v>30</v>
      </c>
      <c r="J332" s="10" t="s">
        <v>55</v>
      </c>
      <c r="K332" s="10" t="s">
        <v>56</v>
      </c>
      <c r="L332" s="10" t="s">
        <v>74</v>
      </c>
      <c r="M332" s="10" t="s">
        <v>30</v>
      </c>
      <c r="N332" s="10" t="s">
        <v>31</v>
      </c>
      <c r="O332" s="10" t="s">
        <v>30</v>
      </c>
      <c r="P332" s="10" t="s">
        <v>31</v>
      </c>
      <c r="Q332" s="10" t="s">
        <v>30</v>
      </c>
      <c r="R332" s="10" t="s">
        <v>31</v>
      </c>
      <c r="S332" s="10" t="s">
        <v>273</v>
      </c>
      <c r="T332" s="9">
        <v>-64.206129419999996</v>
      </c>
      <c r="U332" s="9">
        <v>45.832685310000002</v>
      </c>
      <c r="V332" s="10" t="s">
        <v>1538</v>
      </c>
      <c r="W332" s="10" t="s">
        <v>56</v>
      </c>
      <c r="X332" s="1">
        <f t="shared" si="10"/>
        <v>45.832684999999998</v>
      </c>
      <c r="Y332" s="1">
        <f t="shared" si="11"/>
        <v>-64.206129000000004</v>
      </c>
      <c r="Z332" s="25" t="s">
        <v>1944</v>
      </c>
    </row>
    <row r="333" spans="1:26" ht="20" customHeight="1">
      <c r="A333" s="7">
        <v>86</v>
      </c>
      <c r="B333" s="12">
        <v>621001</v>
      </c>
      <c r="C333" s="9">
        <v>90235755</v>
      </c>
      <c r="D333" s="10" t="s">
        <v>1539</v>
      </c>
      <c r="E333" s="10" t="s">
        <v>1540</v>
      </c>
      <c r="F333" s="10" t="s">
        <v>1541</v>
      </c>
      <c r="G333" s="10" t="s">
        <v>644</v>
      </c>
      <c r="H333" s="9">
        <v>1</v>
      </c>
      <c r="I333" s="9">
        <v>2</v>
      </c>
      <c r="J333" s="10" t="s">
        <v>73</v>
      </c>
      <c r="K333" s="10" t="s">
        <v>71</v>
      </c>
      <c r="L333" s="10" t="s">
        <v>29</v>
      </c>
      <c r="M333" s="10" t="s">
        <v>31</v>
      </c>
      <c r="N333" s="10" t="s">
        <v>30</v>
      </c>
      <c r="O333" s="10" t="s">
        <v>31</v>
      </c>
      <c r="P333" s="10" t="s">
        <v>30</v>
      </c>
      <c r="Q333" s="10" t="s">
        <v>31</v>
      </c>
      <c r="R333" s="10" t="s">
        <v>30</v>
      </c>
      <c r="S333" s="10" t="s">
        <v>645</v>
      </c>
      <c r="T333" s="9">
        <v>-66.050428530000005</v>
      </c>
      <c r="U333" s="9">
        <v>43.862519689999999</v>
      </c>
      <c r="V333" s="10" t="s">
        <v>1542</v>
      </c>
      <c r="W333" s="10" t="s">
        <v>71</v>
      </c>
      <c r="X333" s="1">
        <f t="shared" si="10"/>
        <v>43.862520000000004</v>
      </c>
      <c r="Y333" s="1">
        <f t="shared" si="11"/>
        <v>-66.050428999999994</v>
      </c>
      <c r="Z333" s="25" t="s">
        <v>1945</v>
      </c>
    </row>
    <row r="334" spans="1:26" ht="20" customHeight="1">
      <c r="A334" s="7">
        <v>177</v>
      </c>
      <c r="B334" s="12">
        <v>431301</v>
      </c>
      <c r="C334" s="9">
        <v>102640</v>
      </c>
      <c r="D334" s="10" t="s">
        <v>1543</v>
      </c>
      <c r="E334" s="10" t="s">
        <v>1544</v>
      </c>
      <c r="F334" s="10" t="s">
        <v>93</v>
      </c>
      <c r="G334" s="10" t="s">
        <v>1545</v>
      </c>
      <c r="H334" s="9">
        <v>10</v>
      </c>
      <c r="I334" s="9">
        <v>134</v>
      </c>
      <c r="J334" s="10" t="s">
        <v>95</v>
      </c>
      <c r="K334" s="10" t="s">
        <v>93</v>
      </c>
      <c r="L334" s="10" t="s">
        <v>96</v>
      </c>
      <c r="M334" s="10" t="s">
        <v>30</v>
      </c>
      <c r="N334" s="10" t="s">
        <v>31</v>
      </c>
      <c r="O334" s="10" t="s">
        <v>30</v>
      </c>
      <c r="P334" s="10" t="s">
        <v>31</v>
      </c>
      <c r="Q334" s="10" t="s">
        <v>30</v>
      </c>
      <c r="R334" s="10" t="s">
        <v>31</v>
      </c>
      <c r="S334" s="10" t="s">
        <v>97</v>
      </c>
      <c r="T334" s="9">
        <v>-63.57422304</v>
      </c>
      <c r="U334" s="9">
        <v>44.638791140000002</v>
      </c>
      <c r="V334" s="10" t="s">
        <v>1546</v>
      </c>
      <c r="W334" s="10" t="s">
        <v>93</v>
      </c>
      <c r="X334" s="1">
        <f t="shared" si="10"/>
        <v>44.638790999999998</v>
      </c>
      <c r="Y334" s="1">
        <f t="shared" si="11"/>
        <v>-63.574223000000003</v>
      </c>
      <c r="Z334" s="25" t="s">
        <v>1946</v>
      </c>
    </row>
    <row r="335" spans="1:26" ht="20" customHeight="1">
      <c r="A335" s="7">
        <v>91</v>
      </c>
      <c r="B335" s="12">
        <v>680301</v>
      </c>
      <c r="C335" s="9">
        <v>70024625</v>
      </c>
      <c r="D335" s="10" t="s">
        <v>1547</v>
      </c>
      <c r="E335" s="10" t="s">
        <v>1548</v>
      </c>
      <c r="F335" s="10" t="s">
        <v>202</v>
      </c>
      <c r="G335" s="10" t="s">
        <v>203</v>
      </c>
      <c r="H335" s="9">
        <v>1</v>
      </c>
      <c r="I335" s="9">
        <v>12</v>
      </c>
      <c r="J335" s="10" t="s">
        <v>73</v>
      </c>
      <c r="K335" s="10" t="s">
        <v>204</v>
      </c>
      <c r="L335" s="10" t="s">
        <v>29</v>
      </c>
      <c r="M335" s="10" t="s">
        <v>30</v>
      </c>
      <c r="N335" s="10" t="s">
        <v>31</v>
      </c>
      <c r="O335" s="10" t="s">
        <v>30</v>
      </c>
      <c r="P335" s="10" t="s">
        <v>31</v>
      </c>
      <c r="Q335" s="10" t="s">
        <v>30</v>
      </c>
      <c r="R335" s="10" t="s">
        <v>31</v>
      </c>
      <c r="S335" s="10" t="s">
        <v>205</v>
      </c>
      <c r="T335" s="9">
        <v>-64.718850470000007</v>
      </c>
      <c r="U335" s="9">
        <v>44.035245539999998</v>
      </c>
      <c r="V335" s="10" t="s">
        <v>1549</v>
      </c>
      <c r="W335" s="10" t="s">
        <v>204</v>
      </c>
      <c r="X335" s="1">
        <f t="shared" si="10"/>
        <v>44.035246000000001</v>
      </c>
      <c r="Y335" s="1">
        <f t="shared" si="11"/>
        <v>-64.718850000000003</v>
      </c>
      <c r="Z335" s="25" t="s">
        <v>1947</v>
      </c>
    </row>
    <row r="336" spans="1:26" ht="20" customHeight="1">
      <c r="A336" s="7">
        <v>300</v>
      </c>
      <c r="B336" s="8" t="s">
        <v>1550</v>
      </c>
      <c r="C336" s="9">
        <v>15495203</v>
      </c>
      <c r="D336" s="10" t="s">
        <v>1551</v>
      </c>
      <c r="E336" s="11"/>
      <c r="F336" s="10" t="s">
        <v>286</v>
      </c>
      <c r="G336" s="10" t="s">
        <v>1552</v>
      </c>
      <c r="H336" s="9">
        <v>2</v>
      </c>
      <c r="I336" s="9">
        <v>20</v>
      </c>
      <c r="J336" s="10" t="s">
        <v>39</v>
      </c>
      <c r="K336" s="10" t="s">
        <v>47</v>
      </c>
      <c r="L336" s="10" t="s">
        <v>74</v>
      </c>
      <c r="M336" s="10" t="s">
        <v>30</v>
      </c>
      <c r="N336" s="10" t="s">
        <v>31</v>
      </c>
      <c r="O336" s="10" t="s">
        <v>30</v>
      </c>
      <c r="P336" s="10" t="s">
        <v>31</v>
      </c>
      <c r="Q336" s="10" t="s">
        <v>30</v>
      </c>
      <c r="R336" s="10" t="s">
        <v>31</v>
      </c>
      <c r="S336" s="10" t="s">
        <v>48</v>
      </c>
      <c r="T336" s="9">
        <v>-60.218642189999997</v>
      </c>
      <c r="U336" s="9">
        <v>46.24092564</v>
      </c>
      <c r="V336" s="10" t="s">
        <v>1553</v>
      </c>
      <c r="W336" s="10" t="s">
        <v>47</v>
      </c>
      <c r="X336" s="1">
        <f t="shared" si="10"/>
        <v>46.240926000000002</v>
      </c>
      <c r="Y336" s="1">
        <f t="shared" si="11"/>
        <v>-60.218642000000003</v>
      </c>
      <c r="Z336" s="25" t="s">
        <v>1948</v>
      </c>
    </row>
    <row r="337" spans="1:26" ht="20" customHeight="1">
      <c r="A337" s="7">
        <v>231</v>
      </c>
      <c r="B337" s="8" t="s">
        <v>1554</v>
      </c>
      <c r="C337" s="9">
        <v>15123243</v>
      </c>
      <c r="D337" s="10" t="s">
        <v>603</v>
      </c>
      <c r="E337" s="10" t="s">
        <v>1555</v>
      </c>
      <c r="F337" s="10" t="s">
        <v>46</v>
      </c>
      <c r="G337" s="10" t="s">
        <v>506</v>
      </c>
      <c r="H337" s="9">
        <v>2</v>
      </c>
      <c r="I337" s="9">
        <v>22</v>
      </c>
      <c r="J337" s="10" t="s">
        <v>39</v>
      </c>
      <c r="K337" s="10" t="s">
        <v>47</v>
      </c>
      <c r="L337" s="10" t="s">
        <v>29</v>
      </c>
      <c r="M337" s="10" t="s">
        <v>30</v>
      </c>
      <c r="N337" s="10" t="s">
        <v>31</v>
      </c>
      <c r="O337" s="10" t="s">
        <v>30</v>
      </c>
      <c r="P337" s="10" t="s">
        <v>31</v>
      </c>
      <c r="Q337" s="10" t="s">
        <v>30</v>
      </c>
      <c r="R337" s="10" t="s">
        <v>31</v>
      </c>
      <c r="S337" s="10" t="s">
        <v>48</v>
      </c>
      <c r="T337" s="9">
        <v>-60.16182981</v>
      </c>
      <c r="U337" s="9">
        <v>46.138689790000001</v>
      </c>
      <c r="V337" s="10" t="s">
        <v>1556</v>
      </c>
      <c r="W337" s="10" t="s">
        <v>47</v>
      </c>
      <c r="X337" s="1">
        <f t="shared" si="10"/>
        <v>46.138689999999997</v>
      </c>
      <c r="Y337" s="1">
        <f t="shared" si="11"/>
        <v>-60.161830000000002</v>
      </c>
      <c r="Z337" s="25" t="s">
        <v>1949</v>
      </c>
    </row>
    <row r="338" spans="1:26" ht="20" customHeight="1">
      <c r="A338" s="7">
        <v>178</v>
      </c>
      <c r="B338" s="12">
        <v>431401</v>
      </c>
      <c r="C338" s="9">
        <v>1446</v>
      </c>
      <c r="D338" s="10" t="s">
        <v>1557</v>
      </c>
      <c r="E338" s="10" t="s">
        <v>1558</v>
      </c>
      <c r="F338" s="10" t="s">
        <v>93</v>
      </c>
      <c r="G338" s="10" t="s">
        <v>1559</v>
      </c>
      <c r="H338" s="9">
        <v>4</v>
      </c>
      <c r="I338" s="9">
        <v>168</v>
      </c>
      <c r="J338" s="10" t="s">
        <v>95</v>
      </c>
      <c r="K338" s="10" t="s">
        <v>93</v>
      </c>
      <c r="L338" s="10" t="s">
        <v>74</v>
      </c>
      <c r="M338" s="10" t="s">
        <v>30</v>
      </c>
      <c r="N338" s="10" t="s">
        <v>31</v>
      </c>
      <c r="O338" s="10" t="s">
        <v>30</v>
      </c>
      <c r="P338" s="10" t="s">
        <v>31</v>
      </c>
      <c r="Q338" s="10" t="s">
        <v>30</v>
      </c>
      <c r="R338" s="10" t="s">
        <v>31</v>
      </c>
      <c r="S338" s="10" t="s">
        <v>97</v>
      </c>
      <c r="T338" s="9">
        <v>-63.617471299999998</v>
      </c>
      <c r="U338" s="9">
        <v>44.646231419999999</v>
      </c>
      <c r="V338" s="10" t="s">
        <v>1560</v>
      </c>
      <c r="W338" s="10" t="s">
        <v>93</v>
      </c>
      <c r="X338" s="1">
        <f t="shared" si="10"/>
        <v>44.646231</v>
      </c>
      <c r="Y338" s="1">
        <f t="shared" si="11"/>
        <v>-63.617471000000002</v>
      </c>
      <c r="Z338" s="25" t="s">
        <v>1950</v>
      </c>
    </row>
    <row r="339" spans="1:26" ht="20" customHeight="1">
      <c r="A339" s="7">
        <v>88</v>
      </c>
      <c r="B339" s="12">
        <v>650201</v>
      </c>
      <c r="C339" s="9">
        <v>80068950</v>
      </c>
      <c r="D339" s="10" t="s">
        <v>1561</v>
      </c>
      <c r="E339" s="10" t="s">
        <v>1562</v>
      </c>
      <c r="F339" s="10" t="s">
        <v>1563</v>
      </c>
      <c r="G339" s="10" t="s">
        <v>1564</v>
      </c>
      <c r="H339" s="9">
        <v>1</v>
      </c>
      <c r="I339" s="9">
        <v>10</v>
      </c>
      <c r="J339" s="10" t="s">
        <v>73</v>
      </c>
      <c r="K339" s="10" t="s">
        <v>899</v>
      </c>
      <c r="L339" s="10" t="s">
        <v>29</v>
      </c>
      <c r="M339" s="10" t="s">
        <v>30</v>
      </c>
      <c r="N339" s="10" t="s">
        <v>31</v>
      </c>
      <c r="O339" s="10" t="s">
        <v>31</v>
      </c>
      <c r="P339" s="10" t="s">
        <v>30</v>
      </c>
      <c r="Q339" s="10" t="s">
        <v>31</v>
      </c>
      <c r="R339" s="10" t="s">
        <v>30</v>
      </c>
      <c r="S339" s="10" t="s">
        <v>1565</v>
      </c>
      <c r="T339" s="9">
        <v>-65.645681300000007</v>
      </c>
      <c r="U339" s="9">
        <v>43.447077749999998</v>
      </c>
      <c r="V339" s="10" t="s">
        <v>1566</v>
      </c>
      <c r="W339" s="10" t="s">
        <v>899</v>
      </c>
      <c r="X339" s="1">
        <f t="shared" si="10"/>
        <v>43.447077999999998</v>
      </c>
      <c r="Y339" s="1">
        <f t="shared" si="11"/>
        <v>-65.645680999999996</v>
      </c>
      <c r="Z339" s="25" t="s">
        <v>1951</v>
      </c>
    </row>
    <row r="340" spans="1:26" ht="20" customHeight="1">
      <c r="A340" s="7">
        <v>35</v>
      </c>
      <c r="B340" s="12">
        <v>330701</v>
      </c>
      <c r="C340" s="9">
        <v>65032484</v>
      </c>
      <c r="D340" s="10" t="s">
        <v>1567</v>
      </c>
      <c r="E340" s="10" t="s">
        <v>1568</v>
      </c>
      <c r="F340" s="10" t="s">
        <v>385</v>
      </c>
      <c r="G340" s="10" t="s">
        <v>386</v>
      </c>
      <c r="H340" s="9">
        <v>2</v>
      </c>
      <c r="I340" s="9">
        <v>10</v>
      </c>
      <c r="J340" s="10" t="s">
        <v>27</v>
      </c>
      <c r="K340" s="10" t="s">
        <v>28</v>
      </c>
      <c r="L340" s="10" t="s">
        <v>29</v>
      </c>
      <c r="M340" s="10" t="s">
        <v>30</v>
      </c>
      <c r="N340" s="10" t="s">
        <v>31</v>
      </c>
      <c r="O340" s="10" t="s">
        <v>31</v>
      </c>
      <c r="P340" s="10" t="s">
        <v>30</v>
      </c>
      <c r="Q340" s="10" t="s">
        <v>31</v>
      </c>
      <c r="R340" s="10" t="s">
        <v>30</v>
      </c>
      <c r="S340" s="10" t="s">
        <v>32</v>
      </c>
      <c r="T340" s="9">
        <v>-62.675244650000003</v>
      </c>
      <c r="U340" s="9">
        <v>45.673620960000001</v>
      </c>
      <c r="V340" s="10" t="s">
        <v>1569</v>
      </c>
      <c r="W340" s="10" t="s">
        <v>28</v>
      </c>
      <c r="X340" s="1">
        <f t="shared" si="10"/>
        <v>45.673620999999997</v>
      </c>
      <c r="Y340" s="1">
        <f t="shared" si="11"/>
        <v>-62.675244999999997</v>
      </c>
      <c r="Z340" s="25" t="s">
        <v>1952</v>
      </c>
    </row>
    <row r="341" spans="1:26" ht="20" customHeight="1">
      <c r="A341" s="7">
        <v>60</v>
      </c>
      <c r="B341" s="12">
        <v>520301</v>
      </c>
      <c r="C341" s="9">
        <v>55276844</v>
      </c>
      <c r="D341" s="10" t="s">
        <v>1570</v>
      </c>
      <c r="E341" s="10" t="s">
        <v>1571</v>
      </c>
      <c r="F341" s="10" t="s">
        <v>1011</v>
      </c>
      <c r="G341" s="10" t="s">
        <v>1572</v>
      </c>
      <c r="H341" s="9">
        <v>3</v>
      </c>
      <c r="I341" s="9">
        <v>20</v>
      </c>
      <c r="J341" s="10" t="s">
        <v>73</v>
      </c>
      <c r="K341" s="10" t="s">
        <v>212</v>
      </c>
      <c r="L341" s="10" t="s">
        <v>74</v>
      </c>
      <c r="M341" s="10" t="s">
        <v>30</v>
      </c>
      <c r="N341" s="10" t="s">
        <v>31</v>
      </c>
      <c r="O341" s="10" t="s">
        <v>30</v>
      </c>
      <c r="P341" s="10" t="s">
        <v>31</v>
      </c>
      <c r="Q341" s="10" t="s">
        <v>30</v>
      </c>
      <c r="R341" s="10" t="s">
        <v>31</v>
      </c>
      <c r="S341" s="10" t="s">
        <v>1013</v>
      </c>
      <c r="T341" s="9">
        <v>-64.349282489999993</v>
      </c>
      <c r="U341" s="9">
        <v>45.089749410000003</v>
      </c>
      <c r="V341" s="10" t="s">
        <v>1573</v>
      </c>
      <c r="W341" s="10" t="s">
        <v>212</v>
      </c>
      <c r="X341" s="1">
        <f t="shared" si="10"/>
        <v>45.089748999999998</v>
      </c>
      <c r="Y341" s="1">
        <f t="shared" si="11"/>
        <v>-64.349282000000002</v>
      </c>
      <c r="Z341" s="25" t="s">
        <v>1953</v>
      </c>
    </row>
    <row r="342" spans="1:26" ht="20" customHeight="1">
      <c r="A342" s="7">
        <v>87</v>
      </c>
      <c r="B342" s="12">
        <v>640201</v>
      </c>
      <c r="C342" s="9">
        <v>80141575</v>
      </c>
      <c r="D342" s="10" t="s">
        <v>1574</v>
      </c>
      <c r="E342" s="10" t="s">
        <v>1575</v>
      </c>
      <c r="F342" s="10" t="s">
        <v>899</v>
      </c>
      <c r="G342" s="10" t="s">
        <v>913</v>
      </c>
      <c r="H342" s="9">
        <v>2</v>
      </c>
      <c r="I342" s="9">
        <v>30</v>
      </c>
      <c r="J342" s="10" t="s">
        <v>73</v>
      </c>
      <c r="K342" s="10" t="s">
        <v>899</v>
      </c>
      <c r="L342" s="10" t="s">
        <v>74</v>
      </c>
      <c r="M342" s="10" t="s">
        <v>30</v>
      </c>
      <c r="N342" s="10" t="s">
        <v>31</v>
      </c>
      <c r="O342" s="10" t="s">
        <v>30</v>
      </c>
      <c r="P342" s="10" t="s">
        <v>31</v>
      </c>
      <c r="Q342" s="10" t="s">
        <v>30</v>
      </c>
      <c r="R342" s="10" t="s">
        <v>31</v>
      </c>
      <c r="S342" s="10" t="s">
        <v>1576</v>
      </c>
      <c r="T342" s="9">
        <v>-65.325611370000004</v>
      </c>
      <c r="U342" s="9">
        <v>43.76974706</v>
      </c>
      <c r="V342" s="10" t="s">
        <v>1577</v>
      </c>
      <c r="W342" s="10" t="s">
        <v>899</v>
      </c>
      <c r="X342" s="1">
        <f t="shared" si="10"/>
        <v>43.769747000000002</v>
      </c>
      <c r="Y342" s="1">
        <f t="shared" si="11"/>
        <v>-65.325610999999995</v>
      </c>
      <c r="Z342" s="25" t="s">
        <v>1954</v>
      </c>
    </row>
    <row r="343" spans="1:26" ht="20" customHeight="1">
      <c r="A343" s="7">
        <v>217</v>
      </c>
      <c r="B343" s="12">
        <v>620201</v>
      </c>
      <c r="C343" s="9">
        <v>90154188</v>
      </c>
      <c r="D343" s="10" t="s">
        <v>1578</v>
      </c>
      <c r="E343" s="10" t="s">
        <v>1579</v>
      </c>
      <c r="F343" s="10" t="s">
        <v>1580</v>
      </c>
      <c r="G343" s="10" t="s">
        <v>1581</v>
      </c>
      <c r="H343" s="9">
        <v>2</v>
      </c>
      <c r="I343" s="9">
        <v>15</v>
      </c>
      <c r="J343" s="10" t="s">
        <v>73</v>
      </c>
      <c r="K343" s="10" t="s">
        <v>71</v>
      </c>
      <c r="L343" s="10" t="s">
        <v>29</v>
      </c>
      <c r="M343" s="10" t="s">
        <v>30</v>
      </c>
      <c r="N343" s="10" t="s">
        <v>31</v>
      </c>
      <c r="O343" s="10" t="s">
        <v>31</v>
      </c>
      <c r="P343" s="10" t="s">
        <v>30</v>
      </c>
      <c r="Q343" s="10" t="s">
        <v>31</v>
      </c>
      <c r="R343" s="10" t="s">
        <v>30</v>
      </c>
      <c r="S343" s="10" t="s">
        <v>645</v>
      </c>
      <c r="T343" s="9">
        <v>-66.146795220000001</v>
      </c>
      <c r="U343" s="9">
        <v>43.977252300000004</v>
      </c>
      <c r="V343" s="10" t="s">
        <v>1582</v>
      </c>
      <c r="W343" s="10" t="s">
        <v>71</v>
      </c>
      <c r="X343" s="1">
        <f t="shared" si="10"/>
        <v>43.977252</v>
      </c>
      <c r="Y343" s="1">
        <f t="shared" si="11"/>
        <v>-66.146794999999997</v>
      </c>
      <c r="Z343" s="25" t="s">
        <v>1955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D6298-E314-944A-9FBD-7BD79F383295}">
  <dimension ref="A1:X347"/>
  <sheetViews>
    <sheetView topLeftCell="A315" zoomScale="86" workbookViewId="0">
      <selection activeCell="M339" sqref="M339"/>
    </sheetView>
  </sheetViews>
  <sheetFormatPr baseColWidth="10" defaultRowHeight="13"/>
  <cols>
    <col min="1" max="1" width="11.5" bestFit="1" customWidth="1"/>
    <col min="2" max="2" width="18.1640625" bestFit="1" customWidth="1"/>
    <col min="3" max="3" width="18.33203125" bestFit="1" customWidth="1"/>
    <col min="4" max="4" width="11.5" style="1" customWidth="1"/>
    <col min="5" max="5" width="17.1640625" bestFit="1" customWidth="1"/>
    <col min="8" max="8" width="11.6640625" bestFit="1" customWidth="1"/>
  </cols>
  <sheetData>
    <row r="1" spans="1:24" ht="30" customHeight="1" thickBot="1">
      <c r="A1" s="14" t="s">
        <v>1583</v>
      </c>
      <c r="B1" s="14" t="s">
        <v>1584</v>
      </c>
      <c r="C1" s="14" t="s">
        <v>1585</v>
      </c>
      <c r="D1" s="2" t="s">
        <v>10</v>
      </c>
      <c r="E1" s="14" t="s">
        <v>1586</v>
      </c>
      <c r="F1" s="14" t="s">
        <v>1587</v>
      </c>
      <c r="H1" s="15" t="s">
        <v>28</v>
      </c>
      <c r="I1" s="15" t="s">
        <v>40</v>
      </c>
      <c r="J1" s="15" t="s">
        <v>47</v>
      </c>
      <c r="K1" s="15" t="s">
        <v>71</v>
      </c>
      <c r="L1" s="18" t="s">
        <v>81</v>
      </c>
      <c r="M1" s="18" t="s">
        <v>88</v>
      </c>
      <c r="N1" s="18" t="s">
        <v>93</v>
      </c>
      <c r="O1" s="18" t="s">
        <v>113</v>
      </c>
      <c r="P1" s="18" t="s">
        <v>120</v>
      </c>
      <c r="Q1" s="18" t="s">
        <v>151</v>
      </c>
      <c r="R1" s="18" t="s">
        <v>204</v>
      </c>
      <c r="S1" s="19" t="s">
        <v>212</v>
      </c>
      <c r="T1" s="18" t="s">
        <v>266</v>
      </c>
      <c r="U1" s="18" t="s">
        <v>56</v>
      </c>
      <c r="V1" s="20" t="s">
        <v>345</v>
      </c>
      <c r="W1" s="20" t="s">
        <v>405</v>
      </c>
      <c r="X1" s="20" t="s">
        <v>453</v>
      </c>
    </row>
    <row r="2" spans="1:24" ht="14">
      <c r="D2" s="6" t="s">
        <v>28</v>
      </c>
      <c r="E2">
        <f>IF(AND('Sheet 1 - Public_Housing_Units_'!H2&gt;1, 'Sheet 1 - Public_Housing_Units_'!L2="No"), 10, 0)</f>
        <v>10</v>
      </c>
      <c r="F2">
        <v>3.57</v>
      </c>
      <c r="H2">
        <f>IF($D2=H$1,$E2,"")</f>
        <v>10</v>
      </c>
      <c r="I2" t="str">
        <f t="shared" ref="I2:X17" si="0">IF($D2=I$1,$E2,"")</f>
        <v/>
      </c>
      <c r="J2" t="str">
        <f t="shared" si="0"/>
        <v/>
      </c>
      <c r="K2" t="str">
        <f t="shared" si="0"/>
        <v/>
      </c>
      <c r="L2" t="str">
        <f t="shared" si="0"/>
        <v/>
      </c>
      <c r="M2" t="str">
        <f t="shared" si="0"/>
        <v/>
      </c>
      <c r="N2" t="str">
        <f t="shared" si="0"/>
        <v/>
      </c>
      <c r="O2" t="str">
        <f t="shared" si="0"/>
        <v/>
      </c>
      <c r="P2" t="str">
        <f t="shared" si="0"/>
        <v/>
      </c>
      <c r="Q2" t="str">
        <f t="shared" si="0"/>
        <v/>
      </c>
      <c r="R2" t="str">
        <f t="shared" si="0"/>
        <v/>
      </c>
      <c r="S2" t="str">
        <f t="shared" si="0"/>
        <v/>
      </c>
      <c r="T2" t="str">
        <f t="shared" si="0"/>
        <v/>
      </c>
      <c r="U2" t="str">
        <f t="shared" si="0"/>
        <v/>
      </c>
      <c r="V2" t="str">
        <f t="shared" si="0"/>
        <v/>
      </c>
      <c r="W2" t="str">
        <f t="shared" si="0"/>
        <v/>
      </c>
      <c r="X2" t="str">
        <f t="shared" si="0"/>
        <v/>
      </c>
    </row>
    <row r="3" spans="1:24" ht="14">
      <c r="D3" s="10" t="s">
        <v>40</v>
      </c>
      <c r="E3">
        <f>IF(AND('Sheet 1 - Public_Housing_Units_'!H3&gt;1, 'Sheet 1 - Public_Housing_Units_'!L3="No"), 10, 0)</f>
        <v>10</v>
      </c>
      <c r="H3" t="str">
        <f t="shared" ref="H3:L66" si="1">IF($D3=H$1,$E3,"")</f>
        <v/>
      </c>
      <c r="I3">
        <f t="shared" si="0"/>
        <v>10</v>
      </c>
      <c r="J3" t="str">
        <f t="shared" si="0"/>
        <v/>
      </c>
      <c r="K3" t="str">
        <f t="shared" si="0"/>
        <v/>
      </c>
      <c r="L3" t="str">
        <f t="shared" si="0"/>
        <v/>
      </c>
      <c r="M3" t="str">
        <f t="shared" si="0"/>
        <v/>
      </c>
      <c r="N3" t="str">
        <f t="shared" si="0"/>
        <v/>
      </c>
      <c r="O3" t="str">
        <f t="shared" si="0"/>
        <v/>
      </c>
      <c r="P3" t="str">
        <f t="shared" si="0"/>
        <v/>
      </c>
      <c r="Q3" t="str">
        <f t="shared" si="0"/>
        <v/>
      </c>
      <c r="R3" t="str">
        <f t="shared" si="0"/>
        <v/>
      </c>
      <c r="S3" t="str">
        <f t="shared" si="0"/>
        <v/>
      </c>
      <c r="T3" t="str">
        <f t="shared" si="0"/>
        <v/>
      </c>
      <c r="U3" t="str">
        <f t="shared" si="0"/>
        <v/>
      </c>
      <c r="V3" t="str">
        <f t="shared" si="0"/>
        <v/>
      </c>
      <c r="W3" t="str">
        <f t="shared" si="0"/>
        <v/>
      </c>
      <c r="X3" t="str">
        <f t="shared" si="0"/>
        <v/>
      </c>
    </row>
    <row r="4" spans="1:24" ht="14">
      <c r="D4" s="10" t="s">
        <v>47</v>
      </c>
      <c r="E4">
        <f>IF(AND('Sheet 1 - Public_Housing_Units_'!H4&gt;1, 'Sheet 1 - Public_Housing_Units_'!L4="No"), 10, 0)</f>
        <v>0</v>
      </c>
      <c r="H4" t="str">
        <f t="shared" si="1"/>
        <v/>
      </c>
      <c r="I4" t="str">
        <f t="shared" si="0"/>
        <v/>
      </c>
      <c r="J4">
        <f t="shared" si="0"/>
        <v>0</v>
      </c>
      <c r="K4" t="str">
        <f t="shared" si="0"/>
        <v/>
      </c>
      <c r="L4" t="str">
        <f t="shared" si="0"/>
        <v/>
      </c>
      <c r="M4" t="str">
        <f t="shared" si="0"/>
        <v/>
      </c>
      <c r="N4" t="str">
        <f t="shared" si="0"/>
        <v/>
      </c>
      <c r="O4" t="str">
        <f t="shared" si="0"/>
        <v/>
      </c>
      <c r="P4" t="str">
        <f t="shared" si="0"/>
        <v/>
      </c>
      <c r="Q4" t="str">
        <f t="shared" si="0"/>
        <v/>
      </c>
      <c r="R4" t="str">
        <f t="shared" si="0"/>
        <v/>
      </c>
      <c r="S4" t="str">
        <f t="shared" si="0"/>
        <v/>
      </c>
      <c r="T4" t="str">
        <f t="shared" si="0"/>
        <v/>
      </c>
      <c r="U4" t="str">
        <f t="shared" si="0"/>
        <v/>
      </c>
      <c r="V4" t="str">
        <f t="shared" si="0"/>
        <v/>
      </c>
      <c r="W4" t="str">
        <f t="shared" si="0"/>
        <v/>
      </c>
      <c r="X4" t="str">
        <f t="shared" si="0"/>
        <v/>
      </c>
    </row>
    <row r="5" spans="1:24" ht="14">
      <c r="D5" s="10" t="s">
        <v>56</v>
      </c>
      <c r="E5">
        <f>IF(AND('Sheet 1 - Public_Housing_Units_'!H5&gt;1, 'Sheet 1 - Public_Housing_Units_'!L5="No"), 10, 0)</f>
        <v>0</v>
      </c>
      <c r="H5" t="str">
        <f t="shared" si="1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>
        <f t="shared" si="0"/>
        <v>0</v>
      </c>
      <c r="V5" t="str">
        <f t="shared" si="0"/>
        <v/>
      </c>
      <c r="W5" t="str">
        <f t="shared" si="0"/>
        <v/>
      </c>
      <c r="X5" t="str">
        <f t="shared" si="0"/>
        <v/>
      </c>
    </row>
    <row r="6" spans="1:24" ht="14">
      <c r="D6" s="10" t="s">
        <v>47</v>
      </c>
      <c r="E6">
        <f>IF(AND('Sheet 1 - Public_Housing_Units_'!H6&gt;1, 'Sheet 1 - Public_Housing_Units_'!L6="No"), 10, 0)</f>
        <v>10</v>
      </c>
      <c r="H6" t="str">
        <f t="shared" si="1"/>
        <v/>
      </c>
      <c r="I6" t="str">
        <f t="shared" si="0"/>
        <v/>
      </c>
      <c r="J6">
        <f t="shared" si="0"/>
        <v>10</v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</row>
    <row r="7" spans="1:24" ht="14">
      <c r="D7" s="10" t="s">
        <v>47</v>
      </c>
      <c r="E7">
        <f>IF(AND('Sheet 1 - Public_Housing_Units_'!H7&gt;1, 'Sheet 1 - Public_Housing_Units_'!L7="No"), 10, 0)</f>
        <v>10</v>
      </c>
      <c r="H7" t="str">
        <f t="shared" si="1"/>
        <v/>
      </c>
      <c r="I7" t="str">
        <f t="shared" si="0"/>
        <v/>
      </c>
      <c r="J7">
        <f t="shared" si="0"/>
        <v>10</v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</row>
    <row r="8" spans="1:24" ht="14">
      <c r="D8" s="10" t="s">
        <v>71</v>
      </c>
      <c r="E8">
        <f>IF(AND('Sheet 1 - Public_Housing_Units_'!H8&gt;1, 'Sheet 1 - Public_Housing_Units_'!L8="No"), 10, 0)</f>
        <v>0</v>
      </c>
      <c r="H8" t="str">
        <f t="shared" si="1"/>
        <v/>
      </c>
      <c r="I8" t="str">
        <f t="shared" si="0"/>
        <v/>
      </c>
      <c r="J8" t="str">
        <f t="shared" si="0"/>
        <v/>
      </c>
      <c r="K8">
        <f t="shared" si="0"/>
        <v>0</v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</row>
    <row r="9" spans="1:24" ht="14">
      <c r="D9" s="10" t="s">
        <v>81</v>
      </c>
      <c r="E9">
        <f>IF(AND('Sheet 1 - Public_Housing_Units_'!H9&gt;1, 'Sheet 1 - Public_Housing_Units_'!L9="No"), 10, 0)</f>
        <v>0</v>
      </c>
      <c r="H9" t="str">
        <f t="shared" si="1"/>
        <v/>
      </c>
      <c r="I9" t="str">
        <f t="shared" si="0"/>
        <v/>
      </c>
      <c r="J9" t="str">
        <f t="shared" si="0"/>
        <v/>
      </c>
      <c r="K9" t="str">
        <f t="shared" si="0"/>
        <v/>
      </c>
      <c r="L9">
        <f t="shared" si="0"/>
        <v>0</v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 t="str">
        <f t="shared" si="0"/>
        <v/>
      </c>
      <c r="R9" t="str">
        <f t="shared" si="0"/>
        <v/>
      </c>
      <c r="S9" t="str">
        <f t="shared" si="0"/>
        <v/>
      </c>
      <c r="T9" t="str">
        <f t="shared" si="0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</row>
    <row r="10" spans="1:24" ht="14">
      <c r="D10" s="10" t="s">
        <v>88</v>
      </c>
      <c r="E10">
        <f>IF(AND('Sheet 1 - Public_Housing_Units_'!H10&gt;1, 'Sheet 1 - Public_Housing_Units_'!L10="No"), 10, 0)</f>
        <v>10</v>
      </c>
      <c r="H10" t="str">
        <f t="shared" si="1"/>
        <v/>
      </c>
      <c r="I10" t="str">
        <f t="shared" si="0"/>
        <v/>
      </c>
      <c r="J10" t="str">
        <f t="shared" si="0"/>
        <v/>
      </c>
      <c r="K10" t="str">
        <f t="shared" si="0"/>
        <v/>
      </c>
      <c r="L10" t="str">
        <f t="shared" si="0"/>
        <v/>
      </c>
      <c r="M10">
        <f t="shared" si="0"/>
        <v>10</v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0"/>
        <v/>
      </c>
      <c r="T10" t="str">
        <f t="shared" si="0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 t="str">
        <f t="shared" si="0"/>
        <v/>
      </c>
    </row>
    <row r="11" spans="1:24" ht="14">
      <c r="D11" s="10" t="s">
        <v>93</v>
      </c>
      <c r="E11">
        <f>IF(AND('Sheet 1 - Public_Housing_Units_'!H11&gt;1, 'Sheet 1 - Public_Housing_Units_'!L11="No"), 10, 0)</f>
        <v>0</v>
      </c>
      <c r="H11" t="str">
        <f t="shared" si="1"/>
        <v/>
      </c>
      <c r="I11" t="str">
        <f t="shared" si="0"/>
        <v/>
      </c>
      <c r="J11" t="str">
        <f t="shared" si="0"/>
        <v/>
      </c>
      <c r="K11" t="str">
        <f t="shared" si="0"/>
        <v/>
      </c>
      <c r="L11" t="str">
        <f t="shared" si="0"/>
        <v/>
      </c>
      <c r="M11" t="str">
        <f t="shared" si="0"/>
        <v/>
      </c>
      <c r="N11">
        <f t="shared" si="0"/>
        <v>0</v>
      </c>
      <c r="O11" t="str">
        <f t="shared" si="0"/>
        <v/>
      </c>
      <c r="P11" t="str">
        <f t="shared" si="0"/>
        <v/>
      </c>
      <c r="Q11" t="str">
        <f t="shared" si="0"/>
        <v/>
      </c>
      <c r="R11" t="str">
        <f t="shared" si="0"/>
        <v/>
      </c>
      <c r="S11" t="str">
        <f t="shared" si="0"/>
        <v/>
      </c>
      <c r="T11" t="str">
        <f t="shared" si="0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 t="str">
        <f t="shared" si="0"/>
        <v/>
      </c>
    </row>
    <row r="12" spans="1:24" ht="14">
      <c r="D12" s="10" t="s">
        <v>88</v>
      </c>
      <c r="E12">
        <f>IF(AND('Sheet 1 - Public_Housing_Units_'!H12&gt;1, 'Sheet 1 - Public_Housing_Units_'!L12="No"), 10, 0)</f>
        <v>10</v>
      </c>
      <c r="H12" t="str">
        <f t="shared" si="1"/>
        <v/>
      </c>
      <c r="I12" t="str">
        <f t="shared" si="0"/>
        <v/>
      </c>
      <c r="J12" t="str">
        <f t="shared" si="0"/>
        <v/>
      </c>
      <c r="K12" t="str">
        <f t="shared" si="0"/>
        <v/>
      </c>
      <c r="L12" t="str">
        <f t="shared" si="0"/>
        <v/>
      </c>
      <c r="M12">
        <f t="shared" si="0"/>
        <v>10</v>
      </c>
      <c r="N12" t="str">
        <f t="shared" si="0"/>
        <v/>
      </c>
      <c r="O12" t="str">
        <f t="shared" si="0"/>
        <v/>
      </c>
      <c r="P12" t="str">
        <f t="shared" si="0"/>
        <v/>
      </c>
      <c r="Q12" t="str">
        <f t="shared" si="0"/>
        <v/>
      </c>
      <c r="R12" t="str">
        <f t="shared" si="0"/>
        <v/>
      </c>
      <c r="S12" t="str">
        <f t="shared" si="0"/>
        <v/>
      </c>
      <c r="T12" t="str">
        <f t="shared" si="0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 t="str">
        <f t="shared" si="0"/>
        <v/>
      </c>
    </row>
    <row r="13" spans="1:24" ht="14">
      <c r="D13" s="10" t="s">
        <v>93</v>
      </c>
      <c r="E13">
        <f>IF(AND('Sheet 1 - Public_Housing_Units_'!H13&gt;1, 'Sheet 1 - Public_Housing_Units_'!L13="No"), 10, 0)</f>
        <v>10</v>
      </c>
      <c r="H13" t="str">
        <f t="shared" si="1"/>
        <v/>
      </c>
      <c r="I13" t="str">
        <f t="shared" si="0"/>
        <v/>
      </c>
      <c r="J13" t="str">
        <f t="shared" si="0"/>
        <v/>
      </c>
      <c r="K13" t="str">
        <f t="shared" si="0"/>
        <v/>
      </c>
      <c r="L13" t="str">
        <f t="shared" si="0"/>
        <v/>
      </c>
      <c r="M13" t="str">
        <f t="shared" si="0"/>
        <v/>
      </c>
      <c r="N13">
        <f t="shared" si="0"/>
        <v>10</v>
      </c>
      <c r="O13" t="str">
        <f t="shared" si="0"/>
        <v/>
      </c>
      <c r="P13" t="str">
        <f t="shared" si="0"/>
        <v/>
      </c>
      <c r="Q13" t="str">
        <f t="shared" si="0"/>
        <v/>
      </c>
      <c r="R13" t="str">
        <f t="shared" si="0"/>
        <v/>
      </c>
      <c r="S13" t="str">
        <f t="shared" si="0"/>
        <v/>
      </c>
      <c r="T13" t="str">
        <f t="shared" si="0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</row>
    <row r="14" spans="1:24" ht="14">
      <c r="D14" s="10" t="s">
        <v>113</v>
      </c>
      <c r="E14">
        <f>IF(AND('Sheet 1 - Public_Housing_Units_'!H14&gt;1, 'Sheet 1 - Public_Housing_Units_'!L14="No"), 10, 0)</f>
        <v>10</v>
      </c>
      <c r="H14" t="str">
        <f t="shared" si="1"/>
        <v/>
      </c>
      <c r="I14" t="str">
        <f t="shared" si="0"/>
        <v/>
      </c>
      <c r="J14" t="str">
        <f t="shared" si="0"/>
        <v/>
      </c>
      <c r="K14" t="str">
        <f t="shared" si="0"/>
        <v/>
      </c>
      <c r="L14" t="str">
        <f t="shared" si="0"/>
        <v/>
      </c>
      <c r="M14" t="str">
        <f t="shared" si="0"/>
        <v/>
      </c>
      <c r="N14" t="str">
        <f t="shared" si="0"/>
        <v/>
      </c>
      <c r="O14">
        <f t="shared" si="0"/>
        <v>10</v>
      </c>
      <c r="P14" t="str">
        <f t="shared" si="0"/>
        <v/>
      </c>
      <c r="Q14" t="str">
        <f t="shared" si="0"/>
        <v/>
      </c>
      <c r="R14" t="str">
        <f t="shared" si="0"/>
        <v/>
      </c>
      <c r="S14" t="str">
        <f t="shared" si="0"/>
        <v/>
      </c>
      <c r="T14" t="str">
        <f t="shared" si="0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 t="str">
        <f t="shared" si="0"/>
        <v/>
      </c>
    </row>
    <row r="15" spans="1:24" ht="14">
      <c r="D15" s="10" t="s">
        <v>120</v>
      </c>
      <c r="E15">
        <f>IF(AND('Sheet 1 - Public_Housing_Units_'!H15&gt;1, 'Sheet 1 - Public_Housing_Units_'!L15="No"), 10, 0)</f>
        <v>0</v>
      </c>
      <c r="H15" t="str">
        <f t="shared" si="1"/>
        <v/>
      </c>
      <c r="I15" t="str">
        <f t="shared" si="0"/>
        <v/>
      </c>
      <c r="J15" t="str">
        <f t="shared" si="0"/>
        <v/>
      </c>
      <c r="K15" t="str">
        <f t="shared" si="0"/>
        <v/>
      </c>
      <c r="L15" t="str">
        <f t="shared" si="0"/>
        <v/>
      </c>
      <c r="M15" t="str">
        <f t="shared" si="0"/>
        <v/>
      </c>
      <c r="N15" t="str">
        <f t="shared" si="0"/>
        <v/>
      </c>
      <c r="O15" t="str">
        <f t="shared" si="0"/>
        <v/>
      </c>
      <c r="P15">
        <f t="shared" si="0"/>
        <v>0</v>
      </c>
      <c r="Q15" t="str">
        <f t="shared" si="0"/>
        <v/>
      </c>
      <c r="R15" t="str">
        <f t="shared" si="0"/>
        <v/>
      </c>
      <c r="S15" t="str">
        <f t="shared" si="0"/>
        <v/>
      </c>
      <c r="T15" t="str">
        <f t="shared" si="0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 t="str">
        <f t="shared" si="0"/>
        <v/>
      </c>
    </row>
    <row r="16" spans="1:24" ht="14">
      <c r="D16" s="10" t="s">
        <v>28</v>
      </c>
      <c r="E16">
        <f>IF(AND('Sheet 1 - Public_Housing_Units_'!H16&gt;1, 'Sheet 1 - Public_Housing_Units_'!L16="No"), 10, 0)</f>
        <v>0</v>
      </c>
      <c r="H16">
        <f t="shared" si="1"/>
        <v>0</v>
      </c>
      <c r="I16" t="str">
        <f t="shared" si="0"/>
        <v/>
      </c>
      <c r="J16" t="str">
        <f t="shared" si="0"/>
        <v/>
      </c>
      <c r="K16" t="str">
        <f t="shared" si="0"/>
        <v/>
      </c>
      <c r="L16" t="str">
        <f t="shared" si="0"/>
        <v/>
      </c>
      <c r="M16" t="str">
        <f t="shared" si="0"/>
        <v/>
      </c>
      <c r="N16" t="str">
        <f t="shared" si="0"/>
        <v/>
      </c>
      <c r="O16" t="str">
        <f t="shared" si="0"/>
        <v/>
      </c>
      <c r="P16" t="str">
        <f t="shared" si="0"/>
        <v/>
      </c>
      <c r="Q16" t="str">
        <f t="shared" si="0"/>
        <v/>
      </c>
      <c r="R16" t="str">
        <f t="shared" si="0"/>
        <v/>
      </c>
      <c r="S16" t="str">
        <f t="shared" si="0"/>
        <v/>
      </c>
      <c r="T16" t="str">
        <f t="shared" si="0"/>
        <v/>
      </c>
      <c r="U16" t="str">
        <f t="shared" si="0"/>
        <v/>
      </c>
      <c r="V16" t="str">
        <f t="shared" si="0"/>
        <v/>
      </c>
      <c r="W16" t="str">
        <f t="shared" si="0"/>
        <v/>
      </c>
      <c r="X16" t="str">
        <f t="shared" si="0"/>
        <v/>
      </c>
    </row>
    <row r="17" spans="4:24" ht="14">
      <c r="D17" s="10" t="s">
        <v>47</v>
      </c>
      <c r="E17">
        <f>IF(AND('Sheet 1 - Public_Housing_Units_'!H17&gt;1, 'Sheet 1 - Public_Housing_Units_'!L17="No"), 10, 0)</f>
        <v>0</v>
      </c>
      <c r="H17" t="str">
        <f t="shared" si="1"/>
        <v/>
      </c>
      <c r="I17" t="str">
        <f t="shared" si="0"/>
        <v/>
      </c>
      <c r="J17">
        <f t="shared" si="0"/>
        <v>0</v>
      </c>
      <c r="K17" t="str">
        <f t="shared" si="0"/>
        <v/>
      </c>
      <c r="L17" t="str">
        <f t="shared" si="0"/>
        <v/>
      </c>
      <c r="M17" t="str">
        <f t="shared" si="0"/>
        <v/>
      </c>
      <c r="N17" t="str">
        <f t="shared" si="0"/>
        <v/>
      </c>
      <c r="O17" t="str">
        <f t="shared" si="0"/>
        <v/>
      </c>
      <c r="P17" t="str">
        <f t="shared" si="0"/>
        <v/>
      </c>
      <c r="Q17" t="str">
        <f t="shared" si="0"/>
        <v/>
      </c>
      <c r="R17" t="str">
        <f t="shared" si="0"/>
        <v/>
      </c>
      <c r="S17" t="str">
        <f t="shared" si="0"/>
        <v/>
      </c>
      <c r="T17" t="str">
        <f t="shared" si="0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ref="V17:X80" si="2">IF($D17=X$1,$E17,"")</f>
        <v/>
      </c>
    </row>
    <row r="18" spans="4:24" ht="14">
      <c r="D18" s="10" t="s">
        <v>93</v>
      </c>
      <c r="E18">
        <f>IF(AND('Sheet 1 - Public_Housing_Units_'!H18&gt;1, 'Sheet 1 - Public_Housing_Units_'!L18="No"), 10, 0)</f>
        <v>0</v>
      </c>
      <c r="H18" t="str">
        <f t="shared" si="1"/>
        <v/>
      </c>
      <c r="I18" t="str">
        <f t="shared" si="1"/>
        <v/>
      </c>
      <c r="J18" t="str">
        <f t="shared" si="1"/>
        <v/>
      </c>
      <c r="K18" t="str">
        <f t="shared" si="1"/>
        <v/>
      </c>
      <c r="L18" t="str">
        <f t="shared" si="1"/>
        <v/>
      </c>
      <c r="M18" t="str">
        <f t="shared" ref="M18:U81" si="3">IF($D18=M$1,$E18,"")</f>
        <v/>
      </c>
      <c r="N18">
        <f t="shared" si="3"/>
        <v>0</v>
      </c>
      <c r="O18" t="str">
        <f t="shared" si="3"/>
        <v/>
      </c>
      <c r="P18" t="str">
        <f t="shared" si="3"/>
        <v/>
      </c>
      <c r="Q18" t="str">
        <f t="shared" si="3"/>
        <v/>
      </c>
      <c r="R18" t="str">
        <f t="shared" si="3"/>
        <v/>
      </c>
      <c r="S18" t="str">
        <f t="shared" si="3"/>
        <v/>
      </c>
      <c r="T18" t="str">
        <f t="shared" si="3"/>
        <v/>
      </c>
      <c r="U18" t="str">
        <f t="shared" si="3"/>
        <v/>
      </c>
      <c r="V18" t="str">
        <f t="shared" si="2"/>
        <v/>
      </c>
      <c r="W18" t="str">
        <f t="shared" si="2"/>
        <v/>
      </c>
      <c r="X18" t="str">
        <f t="shared" si="2"/>
        <v/>
      </c>
    </row>
    <row r="19" spans="4:24" ht="14">
      <c r="D19" s="10" t="s">
        <v>47</v>
      </c>
      <c r="E19">
        <f>IF(AND('Sheet 1 - Public_Housing_Units_'!H19&gt;1, 'Sheet 1 - Public_Housing_Units_'!L19="No"), 10, 0)</f>
        <v>10</v>
      </c>
      <c r="H19" t="str">
        <f t="shared" si="1"/>
        <v/>
      </c>
      <c r="I19" t="str">
        <f t="shared" si="1"/>
        <v/>
      </c>
      <c r="J19">
        <f t="shared" si="1"/>
        <v>10</v>
      </c>
      <c r="K19" t="str">
        <f t="shared" si="1"/>
        <v/>
      </c>
      <c r="L19" t="str">
        <f t="shared" si="1"/>
        <v/>
      </c>
      <c r="M19" t="str">
        <f t="shared" si="3"/>
        <v/>
      </c>
      <c r="N19" t="str">
        <f t="shared" si="3"/>
        <v/>
      </c>
      <c r="O19" t="str">
        <f t="shared" si="3"/>
        <v/>
      </c>
      <c r="P19" t="str">
        <f t="shared" si="3"/>
        <v/>
      </c>
      <c r="Q19" t="str">
        <f t="shared" si="3"/>
        <v/>
      </c>
      <c r="R19" t="str">
        <f t="shared" si="3"/>
        <v/>
      </c>
      <c r="S19" t="str">
        <f t="shared" si="3"/>
        <v/>
      </c>
      <c r="T19" t="str">
        <f t="shared" si="3"/>
        <v/>
      </c>
      <c r="U19" t="str">
        <f t="shared" si="3"/>
        <v/>
      </c>
      <c r="V19" t="str">
        <f t="shared" si="2"/>
        <v/>
      </c>
      <c r="W19" t="str">
        <f t="shared" si="2"/>
        <v/>
      </c>
      <c r="X19" t="str">
        <f t="shared" si="2"/>
        <v/>
      </c>
    </row>
    <row r="20" spans="4:24" ht="14">
      <c r="D20" s="10" t="s">
        <v>151</v>
      </c>
      <c r="E20">
        <f>IF(AND('Sheet 1 - Public_Housing_Units_'!H20&gt;1, 'Sheet 1 - Public_Housing_Units_'!L20="No"), 10, 0)</f>
        <v>10</v>
      </c>
      <c r="H20" t="str">
        <f t="shared" si="1"/>
        <v/>
      </c>
      <c r="I20" t="str">
        <f t="shared" si="1"/>
        <v/>
      </c>
      <c r="J20" t="str">
        <f t="shared" si="1"/>
        <v/>
      </c>
      <c r="K20" t="str">
        <f t="shared" si="1"/>
        <v/>
      </c>
      <c r="L20" t="str">
        <f t="shared" si="1"/>
        <v/>
      </c>
      <c r="M20" t="str">
        <f t="shared" si="3"/>
        <v/>
      </c>
      <c r="N20" t="str">
        <f t="shared" si="3"/>
        <v/>
      </c>
      <c r="O20" t="str">
        <f t="shared" si="3"/>
        <v/>
      </c>
      <c r="P20" t="str">
        <f t="shared" si="3"/>
        <v/>
      </c>
      <c r="Q20">
        <f t="shared" si="3"/>
        <v>10</v>
      </c>
      <c r="R20" t="str">
        <f t="shared" si="3"/>
        <v/>
      </c>
      <c r="S20" t="str">
        <f t="shared" si="3"/>
        <v/>
      </c>
      <c r="T20" t="str">
        <f t="shared" si="3"/>
        <v/>
      </c>
      <c r="U20" t="str">
        <f t="shared" si="3"/>
        <v/>
      </c>
      <c r="V20" t="str">
        <f t="shared" si="2"/>
        <v/>
      </c>
      <c r="W20" t="str">
        <f t="shared" si="2"/>
        <v/>
      </c>
      <c r="X20" t="str">
        <f t="shared" si="2"/>
        <v/>
      </c>
    </row>
    <row r="21" spans="4:24" ht="14">
      <c r="D21" s="10" t="s">
        <v>88</v>
      </c>
      <c r="E21">
        <f>IF(AND('Sheet 1 - Public_Housing_Units_'!H21&gt;1, 'Sheet 1 - Public_Housing_Units_'!L21="No"), 10, 0)</f>
        <v>0</v>
      </c>
      <c r="H21" t="str">
        <f t="shared" si="1"/>
        <v/>
      </c>
      <c r="I21" t="str">
        <f t="shared" si="1"/>
        <v/>
      </c>
      <c r="J21" t="str">
        <f t="shared" si="1"/>
        <v/>
      </c>
      <c r="K21" t="str">
        <f t="shared" si="1"/>
        <v/>
      </c>
      <c r="L21" t="str">
        <f t="shared" si="1"/>
        <v/>
      </c>
      <c r="M21">
        <f t="shared" si="3"/>
        <v>0</v>
      </c>
      <c r="N21" t="str">
        <f t="shared" si="3"/>
        <v/>
      </c>
      <c r="O21" t="str">
        <f t="shared" si="3"/>
        <v/>
      </c>
      <c r="P21" t="str">
        <f t="shared" si="3"/>
        <v/>
      </c>
      <c r="Q21" t="str">
        <f t="shared" si="3"/>
        <v/>
      </c>
      <c r="R21" t="str">
        <f t="shared" si="3"/>
        <v/>
      </c>
      <c r="S21" t="str">
        <f t="shared" si="3"/>
        <v/>
      </c>
      <c r="T21" t="str">
        <f t="shared" si="3"/>
        <v/>
      </c>
      <c r="U21" t="str">
        <f t="shared" si="3"/>
        <v/>
      </c>
      <c r="V21" t="str">
        <f t="shared" si="2"/>
        <v/>
      </c>
      <c r="W21" t="str">
        <f t="shared" si="2"/>
        <v/>
      </c>
      <c r="X21" t="str">
        <f t="shared" si="2"/>
        <v/>
      </c>
    </row>
    <row r="22" spans="4:24" ht="14">
      <c r="D22" s="10" t="s">
        <v>47</v>
      </c>
      <c r="E22">
        <f>IF(AND('Sheet 1 - Public_Housing_Units_'!H22&gt;1, 'Sheet 1 - Public_Housing_Units_'!L22="No"), 10, 0)</f>
        <v>10</v>
      </c>
      <c r="H22" t="str">
        <f t="shared" si="1"/>
        <v/>
      </c>
      <c r="I22" t="str">
        <f t="shared" si="1"/>
        <v/>
      </c>
      <c r="J22">
        <f t="shared" si="1"/>
        <v>10</v>
      </c>
      <c r="K22" t="str">
        <f t="shared" si="1"/>
        <v/>
      </c>
      <c r="L22" t="str">
        <f t="shared" si="1"/>
        <v/>
      </c>
      <c r="M22" t="str">
        <f t="shared" si="3"/>
        <v/>
      </c>
      <c r="N22" t="str">
        <f t="shared" si="3"/>
        <v/>
      </c>
      <c r="O22" t="str">
        <f t="shared" si="3"/>
        <v/>
      </c>
      <c r="P22" t="str">
        <f t="shared" si="3"/>
        <v/>
      </c>
      <c r="Q22" t="str">
        <f t="shared" si="3"/>
        <v/>
      </c>
      <c r="R22" t="str">
        <f t="shared" si="3"/>
        <v/>
      </c>
      <c r="S22" t="str">
        <f t="shared" si="3"/>
        <v/>
      </c>
      <c r="T22" t="str">
        <f t="shared" si="3"/>
        <v/>
      </c>
      <c r="U22" t="str">
        <f t="shared" si="3"/>
        <v/>
      </c>
      <c r="V22" t="str">
        <f t="shared" si="2"/>
        <v/>
      </c>
      <c r="W22" t="str">
        <f t="shared" si="2"/>
        <v/>
      </c>
      <c r="X22" t="str">
        <f t="shared" si="2"/>
        <v/>
      </c>
    </row>
    <row r="23" spans="4:24" ht="14">
      <c r="D23" s="10" t="s">
        <v>47</v>
      </c>
      <c r="E23">
        <f>IF(AND('Sheet 1 - Public_Housing_Units_'!H23&gt;1, 'Sheet 1 - Public_Housing_Units_'!L23="No"), 10, 0)</f>
        <v>0</v>
      </c>
      <c r="H23" t="str">
        <f t="shared" si="1"/>
        <v/>
      </c>
      <c r="I23" t="str">
        <f t="shared" si="1"/>
        <v/>
      </c>
      <c r="J23">
        <f t="shared" si="1"/>
        <v>0</v>
      </c>
      <c r="K23" t="str">
        <f t="shared" si="1"/>
        <v/>
      </c>
      <c r="L23" t="str">
        <f t="shared" si="1"/>
        <v/>
      </c>
      <c r="M23" t="str">
        <f t="shared" si="3"/>
        <v/>
      </c>
      <c r="N23" t="str">
        <f t="shared" si="3"/>
        <v/>
      </c>
      <c r="O23" t="str">
        <f t="shared" si="3"/>
        <v/>
      </c>
      <c r="P23" t="str">
        <f t="shared" si="3"/>
        <v/>
      </c>
      <c r="Q23" t="str">
        <f t="shared" si="3"/>
        <v/>
      </c>
      <c r="R23" t="str">
        <f t="shared" si="3"/>
        <v/>
      </c>
      <c r="S23" t="str">
        <f t="shared" si="3"/>
        <v/>
      </c>
      <c r="T23" t="str">
        <f t="shared" si="3"/>
        <v/>
      </c>
      <c r="U23" t="str">
        <f t="shared" si="3"/>
        <v/>
      </c>
      <c r="V23" t="str">
        <f t="shared" si="2"/>
        <v/>
      </c>
      <c r="W23" t="str">
        <f t="shared" si="2"/>
        <v/>
      </c>
      <c r="X23" t="str">
        <f t="shared" si="2"/>
        <v/>
      </c>
    </row>
    <row r="24" spans="4:24" ht="14">
      <c r="D24" s="10" t="s">
        <v>28</v>
      </c>
      <c r="E24">
        <f>IF(AND('Sheet 1 - Public_Housing_Units_'!H24&gt;1, 'Sheet 1 - Public_Housing_Units_'!L24="No"), 10, 0)</f>
        <v>10</v>
      </c>
      <c r="H24">
        <f t="shared" si="1"/>
        <v>10</v>
      </c>
      <c r="I24" t="str">
        <f t="shared" si="1"/>
        <v/>
      </c>
      <c r="J24" t="str">
        <f t="shared" si="1"/>
        <v/>
      </c>
      <c r="K24" t="str">
        <f t="shared" si="1"/>
        <v/>
      </c>
      <c r="L24" t="str">
        <f t="shared" si="1"/>
        <v/>
      </c>
      <c r="M24" t="str">
        <f t="shared" si="3"/>
        <v/>
      </c>
      <c r="N24" t="str">
        <f t="shared" si="3"/>
        <v/>
      </c>
      <c r="O24" t="str">
        <f t="shared" si="3"/>
        <v/>
      </c>
      <c r="P24" t="str">
        <f t="shared" si="3"/>
        <v/>
      </c>
      <c r="Q24" t="str">
        <f t="shared" si="3"/>
        <v/>
      </c>
      <c r="R24" t="str">
        <f t="shared" si="3"/>
        <v/>
      </c>
      <c r="S24" t="str">
        <f t="shared" si="3"/>
        <v/>
      </c>
      <c r="T24" t="str">
        <f t="shared" si="3"/>
        <v/>
      </c>
      <c r="U24" t="str">
        <f t="shared" si="3"/>
        <v/>
      </c>
      <c r="V24" t="str">
        <f t="shared" si="2"/>
        <v/>
      </c>
      <c r="W24" t="str">
        <f t="shared" si="2"/>
        <v/>
      </c>
      <c r="X24" t="str">
        <f t="shared" si="2"/>
        <v/>
      </c>
    </row>
    <row r="25" spans="4:24" ht="14">
      <c r="D25" s="10" t="s">
        <v>81</v>
      </c>
      <c r="E25">
        <f>IF(AND('Sheet 1 - Public_Housing_Units_'!H25&gt;1, 'Sheet 1 - Public_Housing_Units_'!L25="No"), 10, 0)</f>
        <v>0</v>
      </c>
      <c r="H25" t="str">
        <f t="shared" si="1"/>
        <v/>
      </c>
      <c r="I25" t="str">
        <f t="shared" si="1"/>
        <v/>
      </c>
      <c r="J25" t="str">
        <f t="shared" si="1"/>
        <v/>
      </c>
      <c r="K25" t="str">
        <f t="shared" si="1"/>
        <v/>
      </c>
      <c r="L25">
        <f t="shared" si="1"/>
        <v>0</v>
      </c>
      <c r="M25" t="str">
        <f t="shared" si="3"/>
        <v/>
      </c>
      <c r="N25" t="str">
        <f t="shared" si="3"/>
        <v/>
      </c>
      <c r="O25" t="str">
        <f t="shared" si="3"/>
        <v/>
      </c>
      <c r="P25" t="str">
        <f t="shared" si="3"/>
        <v/>
      </c>
      <c r="Q25" t="str">
        <f t="shared" si="3"/>
        <v/>
      </c>
      <c r="R25" t="str">
        <f t="shared" si="3"/>
        <v/>
      </c>
      <c r="S25" t="str">
        <f t="shared" si="3"/>
        <v/>
      </c>
      <c r="T25" t="str">
        <f t="shared" si="3"/>
        <v/>
      </c>
      <c r="U25" t="str">
        <f t="shared" si="3"/>
        <v/>
      </c>
      <c r="V25" t="str">
        <f t="shared" si="2"/>
        <v/>
      </c>
      <c r="W25" t="str">
        <f t="shared" si="2"/>
        <v/>
      </c>
      <c r="X25" t="str">
        <f t="shared" si="2"/>
        <v/>
      </c>
    </row>
    <row r="26" spans="4:24" ht="14">
      <c r="D26" s="10" t="s">
        <v>47</v>
      </c>
      <c r="E26">
        <f>IF(AND('Sheet 1 - Public_Housing_Units_'!H26&gt;1, 'Sheet 1 - Public_Housing_Units_'!L26="No"), 10, 0)</f>
        <v>0</v>
      </c>
      <c r="H26" t="str">
        <f t="shared" si="1"/>
        <v/>
      </c>
      <c r="I26" t="str">
        <f t="shared" si="1"/>
        <v/>
      </c>
      <c r="J26">
        <f t="shared" si="1"/>
        <v>0</v>
      </c>
      <c r="K26" t="str">
        <f t="shared" si="1"/>
        <v/>
      </c>
      <c r="L26" t="str">
        <f t="shared" si="1"/>
        <v/>
      </c>
      <c r="M26" t="str">
        <f t="shared" si="3"/>
        <v/>
      </c>
      <c r="N26" t="str">
        <f t="shared" si="3"/>
        <v/>
      </c>
      <c r="O26" t="str">
        <f t="shared" si="3"/>
        <v/>
      </c>
      <c r="P26" t="str">
        <f t="shared" si="3"/>
        <v/>
      </c>
      <c r="Q26" t="str">
        <f t="shared" si="3"/>
        <v/>
      </c>
      <c r="R26" t="str">
        <f t="shared" si="3"/>
        <v/>
      </c>
      <c r="S26" t="str">
        <f t="shared" si="3"/>
        <v/>
      </c>
      <c r="T26" t="str">
        <f t="shared" si="3"/>
        <v/>
      </c>
      <c r="U26" t="str">
        <f t="shared" si="3"/>
        <v/>
      </c>
      <c r="V26" t="str">
        <f t="shared" si="2"/>
        <v/>
      </c>
      <c r="W26" t="str">
        <f t="shared" si="2"/>
        <v/>
      </c>
      <c r="X26" t="str">
        <f t="shared" si="2"/>
        <v/>
      </c>
    </row>
    <row r="27" spans="4:24" ht="14">
      <c r="D27" s="10" t="s">
        <v>47</v>
      </c>
      <c r="E27">
        <f>IF(AND('Sheet 1 - Public_Housing_Units_'!H27&gt;1, 'Sheet 1 - Public_Housing_Units_'!L27="No"), 10, 0)</f>
        <v>0</v>
      </c>
      <c r="H27" t="str">
        <f t="shared" si="1"/>
        <v/>
      </c>
      <c r="I27" t="str">
        <f t="shared" si="1"/>
        <v/>
      </c>
      <c r="J27">
        <f t="shared" si="1"/>
        <v>0</v>
      </c>
      <c r="K27" t="str">
        <f t="shared" si="1"/>
        <v/>
      </c>
      <c r="L27" t="str">
        <f t="shared" si="1"/>
        <v/>
      </c>
      <c r="M27" t="str">
        <f t="shared" si="3"/>
        <v/>
      </c>
      <c r="N27" t="str">
        <f t="shared" si="3"/>
        <v/>
      </c>
      <c r="O27" t="str">
        <f t="shared" si="3"/>
        <v/>
      </c>
      <c r="P27" t="str">
        <f t="shared" si="3"/>
        <v/>
      </c>
      <c r="Q27" t="str">
        <f t="shared" si="3"/>
        <v/>
      </c>
      <c r="R27" t="str">
        <f t="shared" si="3"/>
        <v/>
      </c>
      <c r="S27" t="str">
        <f t="shared" si="3"/>
        <v/>
      </c>
      <c r="T27" t="str">
        <f t="shared" si="3"/>
        <v/>
      </c>
      <c r="U27" t="str">
        <f t="shared" si="3"/>
        <v/>
      </c>
      <c r="V27" t="str">
        <f t="shared" si="2"/>
        <v/>
      </c>
      <c r="W27" t="str">
        <f t="shared" si="2"/>
        <v/>
      </c>
      <c r="X27" t="str">
        <f t="shared" si="2"/>
        <v/>
      </c>
    </row>
    <row r="28" spans="4:24" ht="14">
      <c r="D28" s="10" t="s">
        <v>113</v>
      </c>
      <c r="E28">
        <f>IF(AND('Sheet 1 - Public_Housing_Units_'!H28&gt;1, 'Sheet 1 - Public_Housing_Units_'!L28="No"), 10, 0)</f>
        <v>10</v>
      </c>
      <c r="H28" t="str">
        <f t="shared" si="1"/>
        <v/>
      </c>
      <c r="I28" t="str">
        <f t="shared" si="1"/>
        <v/>
      </c>
      <c r="J28" t="str">
        <f t="shared" si="1"/>
        <v/>
      </c>
      <c r="K28" t="str">
        <f t="shared" si="1"/>
        <v/>
      </c>
      <c r="L28" t="str">
        <f t="shared" si="1"/>
        <v/>
      </c>
      <c r="M28" t="str">
        <f t="shared" si="3"/>
        <v/>
      </c>
      <c r="N28" t="str">
        <f t="shared" si="3"/>
        <v/>
      </c>
      <c r="O28">
        <f t="shared" si="3"/>
        <v>10</v>
      </c>
      <c r="P28" t="str">
        <f t="shared" si="3"/>
        <v/>
      </c>
      <c r="Q28" t="str">
        <f t="shared" si="3"/>
        <v/>
      </c>
      <c r="R28" t="str">
        <f t="shared" si="3"/>
        <v/>
      </c>
      <c r="S28" t="str">
        <f t="shared" si="3"/>
        <v/>
      </c>
      <c r="T28" t="str">
        <f t="shared" si="3"/>
        <v/>
      </c>
      <c r="U28" t="str">
        <f t="shared" si="3"/>
        <v/>
      </c>
      <c r="V28" t="str">
        <f t="shared" si="2"/>
        <v/>
      </c>
      <c r="W28" t="str">
        <f t="shared" si="2"/>
        <v/>
      </c>
      <c r="X28" t="str">
        <f t="shared" si="2"/>
        <v/>
      </c>
    </row>
    <row r="29" spans="4:24" ht="14">
      <c r="D29" s="10" t="s">
        <v>40</v>
      </c>
      <c r="E29">
        <f>IF(AND('Sheet 1 - Public_Housing_Units_'!H29&gt;1, 'Sheet 1 - Public_Housing_Units_'!L29="No"), 10, 0)</f>
        <v>0</v>
      </c>
      <c r="H29" t="str">
        <f t="shared" si="1"/>
        <v/>
      </c>
      <c r="I29">
        <f t="shared" si="1"/>
        <v>0</v>
      </c>
      <c r="J29" t="str">
        <f t="shared" si="1"/>
        <v/>
      </c>
      <c r="K29" t="str">
        <f t="shared" si="1"/>
        <v/>
      </c>
      <c r="L29" t="str">
        <f t="shared" si="1"/>
        <v/>
      </c>
      <c r="M29" t="str">
        <f t="shared" si="3"/>
        <v/>
      </c>
      <c r="N29" t="str">
        <f t="shared" si="3"/>
        <v/>
      </c>
      <c r="O29" t="str">
        <f t="shared" si="3"/>
        <v/>
      </c>
      <c r="P29" t="str">
        <f t="shared" si="3"/>
        <v/>
      </c>
      <c r="Q29" t="str">
        <f t="shared" si="3"/>
        <v/>
      </c>
      <c r="R29" t="str">
        <f t="shared" si="3"/>
        <v/>
      </c>
      <c r="S29" t="str">
        <f t="shared" si="3"/>
        <v/>
      </c>
      <c r="T29" t="str">
        <f t="shared" si="3"/>
        <v/>
      </c>
      <c r="U29" t="str">
        <f t="shared" si="3"/>
        <v/>
      </c>
      <c r="V29" t="str">
        <f t="shared" si="2"/>
        <v/>
      </c>
      <c r="W29" t="str">
        <f t="shared" si="2"/>
        <v/>
      </c>
      <c r="X29" t="str">
        <f t="shared" si="2"/>
        <v/>
      </c>
    </row>
    <row r="30" spans="4:24" ht="14">
      <c r="D30" s="10" t="s">
        <v>204</v>
      </c>
      <c r="E30">
        <f>IF(AND('Sheet 1 - Public_Housing_Units_'!H30&gt;1, 'Sheet 1 - Public_Housing_Units_'!L30="No"), 10, 0)</f>
        <v>10</v>
      </c>
      <c r="H30" t="str">
        <f t="shared" si="1"/>
        <v/>
      </c>
      <c r="I30" t="str">
        <f t="shared" si="1"/>
        <v/>
      </c>
      <c r="J30" t="str">
        <f t="shared" si="1"/>
        <v/>
      </c>
      <c r="K30" t="str">
        <f t="shared" si="1"/>
        <v/>
      </c>
      <c r="L30" t="str">
        <f t="shared" si="1"/>
        <v/>
      </c>
      <c r="M30" t="str">
        <f t="shared" si="3"/>
        <v/>
      </c>
      <c r="N30" t="str">
        <f t="shared" si="3"/>
        <v/>
      </c>
      <c r="O30" t="str">
        <f t="shared" si="3"/>
        <v/>
      </c>
      <c r="P30" t="str">
        <f t="shared" si="3"/>
        <v/>
      </c>
      <c r="Q30" t="str">
        <f t="shared" si="3"/>
        <v/>
      </c>
      <c r="R30">
        <f t="shared" si="3"/>
        <v>10</v>
      </c>
      <c r="S30" t="str">
        <f t="shared" si="3"/>
        <v/>
      </c>
      <c r="T30" t="str">
        <f t="shared" si="3"/>
        <v/>
      </c>
      <c r="U30" t="str">
        <f t="shared" si="3"/>
        <v/>
      </c>
      <c r="V30" t="str">
        <f t="shared" si="2"/>
        <v/>
      </c>
      <c r="W30" t="str">
        <f t="shared" si="2"/>
        <v/>
      </c>
      <c r="X30" t="str">
        <f t="shared" si="2"/>
        <v/>
      </c>
    </row>
    <row r="31" spans="4:24" ht="14">
      <c r="D31" s="10" t="s">
        <v>212</v>
      </c>
      <c r="E31">
        <f>IF(AND('Sheet 1 - Public_Housing_Units_'!H31&gt;1, 'Sheet 1 - Public_Housing_Units_'!L31="No"), 10, 0)</f>
        <v>0</v>
      </c>
      <c r="H31" t="str">
        <f t="shared" si="1"/>
        <v/>
      </c>
      <c r="I31" t="str">
        <f t="shared" si="1"/>
        <v/>
      </c>
      <c r="J31" t="str">
        <f t="shared" si="1"/>
        <v/>
      </c>
      <c r="K31" t="str">
        <f t="shared" si="1"/>
        <v/>
      </c>
      <c r="L31" t="str">
        <f t="shared" si="1"/>
        <v/>
      </c>
      <c r="M31" t="str">
        <f t="shared" si="3"/>
        <v/>
      </c>
      <c r="N31" t="str">
        <f t="shared" si="3"/>
        <v/>
      </c>
      <c r="O31" t="str">
        <f t="shared" si="3"/>
        <v/>
      </c>
      <c r="P31" t="str">
        <f t="shared" si="3"/>
        <v/>
      </c>
      <c r="Q31" t="str">
        <f t="shared" si="3"/>
        <v/>
      </c>
      <c r="R31" t="str">
        <f t="shared" si="3"/>
        <v/>
      </c>
      <c r="S31">
        <f t="shared" si="3"/>
        <v>0</v>
      </c>
      <c r="T31" t="str">
        <f t="shared" si="3"/>
        <v/>
      </c>
      <c r="U31" t="str">
        <f t="shared" si="3"/>
        <v/>
      </c>
      <c r="V31" t="str">
        <f t="shared" si="2"/>
        <v/>
      </c>
      <c r="W31" t="str">
        <f t="shared" si="2"/>
        <v/>
      </c>
      <c r="X31" t="str">
        <f t="shared" si="2"/>
        <v/>
      </c>
    </row>
    <row r="32" spans="4:24" ht="14">
      <c r="D32" s="10" t="s">
        <v>71</v>
      </c>
      <c r="E32">
        <f>IF(AND('Sheet 1 - Public_Housing_Units_'!H32&gt;1, 'Sheet 1 - Public_Housing_Units_'!L32="No"), 10, 0)</f>
        <v>0</v>
      </c>
      <c r="H32" t="str">
        <f t="shared" si="1"/>
        <v/>
      </c>
      <c r="I32" t="str">
        <f t="shared" si="1"/>
        <v/>
      </c>
      <c r="J32" t="str">
        <f t="shared" si="1"/>
        <v/>
      </c>
      <c r="K32">
        <f t="shared" si="1"/>
        <v>0</v>
      </c>
      <c r="L32" t="str">
        <f t="shared" si="1"/>
        <v/>
      </c>
      <c r="M32" t="str">
        <f t="shared" si="3"/>
        <v/>
      </c>
      <c r="N32" t="str">
        <f t="shared" si="3"/>
        <v/>
      </c>
      <c r="O32" t="str">
        <f t="shared" si="3"/>
        <v/>
      </c>
      <c r="P32" t="str">
        <f t="shared" si="3"/>
        <v/>
      </c>
      <c r="Q32" t="str">
        <f t="shared" si="3"/>
        <v/>
      </c>
      <c r="R32" t="str">
        <f t="shared" si="3"/>
        <v/>
      </c>
      <c r="S32" t="str">
        <f t="shared" si="3"/>
        <v/>
      </c>
      <c r="T32" t="str">
        <f t="shared" si="3"/>
        <v/>
      </c>
      <c r="U32" t="str">
        <f t="shared" si="3"/>
        <v/>
      </c>
      <c r="V32" t="str">
        <f t="shared" si="2"/>
        <v/>
      </c>
      <c r="W32" t="str">
        <f t="shared" si="2"/>
        <v/>
      </c>
      <c r="X32" t="str">
        <f t="shared" si="2"/>
        <v/>
      </c>
    </row>
    <row r="33" spans="4:24" ht="14">
      <c r="D33" s="10" t="s">
        <v>71</v>
      </c>
      <c r="E33">
        <f>IF(AND('Sheet 1 - Public_Housing_Units_'!H33&gt;1, 'Sheet 1 - Public_Housing_Units_'!L33="No"), 10, 0)</f>
        <v>10</v>
      </c>
      <c r="H33" t="str">
        <f t="shared" si="1"/>
        <v/>
      </c>
      <c r="I33" t="str">
        <f t="shared" si="1"/>
        <v/>
      </c>
      <c r="J33" t="str">
        <f t="shared" si="1"/>
        <v/>
      </c>
      <c r="K33">
        <f t="shared" si="1"/>
        <v>10</v>
      </c>
      <c r="L33" t="str">
        <f t="shared" si="1"/>
        <v/>
      </c>
      <c r="M33" t="str">
        <f t="shared" si="3"/>
        <v/>
      </c>
      <c r="N33" t="str">
        <f t="shared" si="3"/>
        <v/>
      </c>
      <c r="O33" t="str">
        <f t="shared" si="3"/>
        <v/>
      </c>
      <c r="P33" t="str">
        <f t="shared" si="3"/>
        <v/>
      </c>
      <c r="Q33" t="str">
        <f t="shared" si="3"/>
        <v/>
      </c>
      <c r="R33" t="str">
        <f t="shared" si="3"/>
        <v/>
      </c>
      <c r="S33" t="str">
        <f t="shared" si="3"/>
        <v/>
      </c>
      <c r="T33" t="str">
        <f t="shared" si="3"/>
        <v/>
      </c>
      <c r="U33" t="str">
        <f t="shared" si="3"/>
        <v/>
      </c>
      <c r="V33" t="str">
        <f t="shared" si="2"/>
        <v/>
      </c>
      <c r="W33" t="str">
        <f t="shared" si="2"/>
        <v/>
      </c>
      <c r="X33" t="str">
        <f t="shared" si="2"/>
        <v/>
      </c>
    </row>
    <row r="34" spans="4:24" ht="14">
      <c r="D34" s="10" t="s">
        <v>28</v>
      </c>
      <c r="E34">
        <f>IF(AND('Sheet 1 - Public_Housing_Units_'!H34&gt;1, 'Sheet 1 - Public_Housing_Units_'!L34="No"), 10, 0)</f>
        <v>10</v>
      </c>
      <c r="H34">
        <f t="shared" si="1"/>
        <v>10</v>
      </c>
      <c r="I34" t="str">
        <f t="shared" si="1"/>
        <v/>
      </c>
      <c r="J34" t="str">
        <f t="shared" si="1"/>
        <v/>
      </c>
      <c r="K34" t="str">
        <f t="shared" si="1"/>
        <v/>
      </c>
      <c r="L34" t="str">
        <f t="shared" si="1"/>
        <v/>
      </c>
      <c r="M34" t="str">
        <f t="shared" si="3"/>
        <v/>
      </c>
      <c r="N34" t="str">
        <f t="shared" si="3"/>
        <v/>
      </c>
      <c r="O34" t="str">
        <f t="shared" si="3"/>
        <v/>
      </c>
      <c r="P34" t="str">
        <f t="shared" si="3"/>
        <v/>
      </c>
      <c r="Q34" t="str">
        <f t="shared" si="3"/>
        <v/>
      </c>
      <c r="R34" t="str">
        <f t="shared" si="3"/>
        <v/>
      </c>
      <c r="S34" t="str">
        <f t="shared" si="3"/>
        <v/>
      </c>
      <c r="T34" t="str">
        <f t="shared" si="3"/>
        <v/>
      </c>
      <c r="U34" t="str">
        <f t="shared" si="3"/>
        <v/>
      </c>
      <c r="V34" t="str">
        <f t="shared" si="2"/>
        <v/>
      </c>
      <c r="W34" t="str">
        <f t="shared" si="2"/>
        <v/>
      </c>
      <c r="X34" t="str">
        <f t="shared" si="2"/>
        <v/>
      </c>
    </row>
    <row r="35" spans="4:24" ht="14">
      <c r="D35" s="10" t="s">
        <v>71</v>
      </c>
      <c r="E35">
        <f>IF(AND('Sheet 1 - Public_Housing_Units_'!H35&gt;1, 'Sheet 1 - Public_Housing_Units_'!L35="No"), 10, 0)</f>
        <v>10</v>
      </c>
      <c r="H35" t="str">
        <f t="shared" si="1"/>
        <v/>
      </c>
      <c r="I35" t="str">
        <f t="shared" si="1"/>
        <v/>
      </c>
      <c r="J35" t="str">
        <f t="shared" si="1"/>
        <v/>
      </c>
      <c r="K35">
        <f t="shared" si="1"/>
        <v>10</v>
      </c>
      <c r="L35" t="str">
        <f t="shared" si="1"/>
        <v/>
      </c>
      <c r="M35" t="str">
        <f t="shared" si="3"/>
        <v/>
      </c>
      <c r="N35" t="str">
        <f t="shared" si="3"/>
        <v/>
      </c>
      <c r="O35" t="str">
        <f t="shared" si="3"/>
        <v/>
      </c>
      <c r="P35" t="str">
        <f t="shared" si="3"/>
        <v/>
      </c>
      <c r="Q35" t="str">
        <f t="shared" si="3"/>
        <v/>
      </c>
      <c r="R35" t="str">
        <f t="shared" si="3"/>
        <v/>
      </c>
      <c r="S35" t="str">
        <f t="shared" si="3"/>
        <v/>
      </c>
      <c r="T35" t="str">
        <f t="shared" si="3"/>
        <v/>
      </c>
      <c r="U35" t="str">
        <f t="shared" si="3"/>
        <v/>
      </c>
      <c r="V35" t="str">
        <f t="shared" si="2"/>
        <v/>
      </c>
      <c r="W35" t="str">
        <f t="shared" si="2"/>
        <v/>
      </c>
      <c r="X35" t="str">
        <f t="shared" si="2"/>
        <v/>
      </c>
    </row>
    <row r="36" spans="4:24" ht="14">
      <c r="D36" s="10" t="s">
        <v>212</v>
      </c>
      <c r="E36">
        <f>IF(AND('Sheet 1 - Public_Housing_Units_'!H36&gt;1, 'Sheet 1 - Public_Housing_Units_'!L36="No"), 10, 0)</f>
        <v>0</v>
      </c>
      <c r="H36" t="str">
        <f t="shared" si="1"/>
        <v/>
      </c>
      <c r="I36" t="str">
        <f t="shared" si="1"/>
        <v/>
      </c>
      <c r="J36" t="str">
        <f t="shared" si="1"/>
        <v/>
      </c>
      <c r="K36" t="str">
        <f t="shared" si="1"/>
        <v/>
      </c>
      <c r="L36" t="str">
        <f t="shared" si="1"/>
        <v/>
      </c>
      <c r="M36" t="str">
        <f t="shared" si="3"/>
        <v/>
      </c>
      <c r="N36" t="str">
        <f t="shared" si="3"/>
        <v/>
      </c>
      <c r="O36" t="str">
        <f t="shared" si="3"/>
        <v/>
      </c>
      <c r="P36" t="str">
        <f t="shared" si="3"/>
        <v/>
      </c>
      <c r="Q36" t="str">
        <f t="shared" si="3"/>
        <v/>
      </c>
      <c r="R36" t="str">
        <f t="shared" si="3"/>
        <v/>
      </c>
      <c r="S36">
        <f t="shared" si="3"/>
        <v>0</v>
      </c>
      <c r="T36" t="str">
        <f t="shared" si="3"/>
        <v/>
      </c>
      <c r="U36" t="str">
        <f t="shared" si="3"/>
        <v/>
      </c>
      <c r="V36" t="str">
        <f t="shared" si="2"/>
        <v/>
      </c>
      <c r="W36" t="str">
        <f t="shared" si="2"/>
        <v/>
      </c>
      <c r="X36" t="str">
        <f t="shared" si="2"/>
        <v/>
      </c>
    </row>
    <row r="37" spans="4:24" ht="14">
      <c r="D37" s="10" t="s">
        <v>40</v>
      </c>
      <c r="E37">
        <f>IF(AND('Sheet 1 - Public_Housing_Units_'!H37&gt;1, 'Sheet 1 - Public_Housing_Units_'!L37="No"), 10, 0)</f>
        <v>10</v>
      </c>
      <c r="H37" t="str">
        <f t="shared" si="1"/>
        <v/>
      </c>
      <c r="I37">
        <f t="shared" si="1"/>
        <v>10</v>
      </c>
      <c r="J37" t="str">
        <f t="shared" si="1"/>
        <v/>
      </c>
      <c r="K37" t="str">
        <f t="shared" si="1"/>
        <v/>
      </c>
      <c r="L37" t="str">
        <f t="shared" si="1"/>
        <v/>
      </c>
      <c r="M37" t="str">
        <f t="shared" si="3"/>
        <v/>
      </c>
      <c r="N37" t="str">
        <f t="shared" si="3"/>
        <v/>
      </c>
      <c r="O37" t="str">
        <f t="shared" si="3"/>
        <v/>
      </c>
      <c r="P37" t="str">
        <f t="shared" si="3"/>
        <v/>
      </c>
      <c r="Q37" t="str">
        <f t="shared" si="3"/>
        <v/>
      </c>
      <c r="R37" t="str">
        <f t="shared" si="3"/>
        <v/>
      </c>
      <c r="S37" t="str">
        <f t="shared" si="3"/>
        <v/>
      </c>
      <c r="T37" t="str">
        <f t="shared" si="3"/>
        <v/>
      </c>
      <c r="U37" t="str">
        <f t="shared" si="3"/>
        <v/>
      </c>
      <c r="V37" t="str">
        <f t="shared" si="2"/>
        <v/>
      </c>
      <c r="W37" t="str">
        <f t="shared" si="2"/>
        <v/>
      </c>
      <c r="X37" t="str">
        <f t="shared" si="2"/>
        <v/>
      </c>
    </row>
    <row r="38" spans="4:24" ht="14">
      <c r="D38" s="10" t="s">
        <v>47</v>
      </c>
      <c r="E38">
        <f>IF(AND('Sheet 1 - Public_Housing_Units_'!H38&gt;1, 'Sheet 1 - Public_Housing_Units_'!L38="No"), 10, 0)</f>
        <v>10</v>
      </c>
      <c r="H38" t="str">
        <f t="shared" si="1"/>
        <v/>
      </c>
      <c r="I38" t="str">
        <f t="shared" si="1"/>
        <v/>
      </c>
      <c r="J38">
        <f t="shared" si="1"/>
        <v>10</v>
      </c>
      <c r="K38" t="str">
        <f t="shared" si="1"/>
        <v/>
      </c>
      <c r="L38" t="str">
        <f t="shared" si="1"/>
        <v/>
      </c>
      <c r="M38" t="str">
        <f t="shared" si="3"/>
        <v/>
      </c>
      <c r="N38" t="str">
        <f t="shared" si="3"/>
        <v/>
      </c>
      <c r="O38" t="str">
        <f t="shared" si="3"/>
        <v/>
      </c>
      <c r="P38" t="str">
        <f t="shared" si="3"/>
        <v/>
      </c>
      <c r="Q38" t="str">
        <f t="shared" si="3"/>
        <v/>
      </c>
      <c r="R38" t="str">
        <f t="shared" si="3"/>
        <v/>
      </c>
      <c r="S38" t="str">
        <f t="shared" si="3"/>
        <v/>
      </c>
      <c r="T38" t="str">
        <f t="shared" si="3"/>
        <v/>
      </c>
      <c r="U38" t="str">
        <f t="shared" si="3"/>
        <v/>
      </c>
      <c r="V38" t="str">
        <f t="shared" si="2"/>
        <v/>
      </c>
      <c r="W38" t="str">
        <f t="shared" si="2"/>
        <v/>
      </c>
      <c r="X38" t="str">
        <f t="shared" si="2"/>
        <v/>
      </c>
    </row>
    <row r="39" spans="4:24" ht="14">
      <c r="D39" s="10" t="s">
        <v>47</v>
      </c>
      <c r="E39">
        <f>IF(AND('Sheet 1 - Public_Housing_Units_'!H39&gt;1, 'Sheet 1 - Public_Housing_Units_'!L39="No"), 10, 0)</f>
        <v>10</v>
      </c>
      <c r="H39" t="str">
        <f t="shared" si="1"/>
        <v/>
      </c>
      <c r="I39" t="str">
        <f t="shared" si="1"/>
        <v/>
      </c>
      <c r="J39">
        <f t="shared" si="1"/>
        <v>10</v>
      </c>
      <c r="K39" t="str">
        <f t="shared" si="1"/>
        <v/>
      </c>
      <c r="L39" t="str">
        <f t="shared" si="1"/>
        <v/>
      </c>
      <c r="M39" t="str">
        <f t="shared" si="3"/>
        <v/>
      </c>
      <c r="N39" t="str">
        <f t="shared" si="3"/>
        <v/>
      </c>
      <c r="O39" t="str">
        <f t="shared" si="3"/>
        <v/>
      </c>
      <c r="P39" t="str">
        <f t="shared" si="3"/>
        <v/>
      </c>
      <c r="Q39" t="str">
        <f t="shared" si="3"/>
        <v/>
      </c>
      <c r="R39" t="str">
        <f t="shared" si="3"/>
        <v/>
      </c>
      <c r="S39" t="str">
        <f t="shared" si="3"/>
        <v/>
      </c>
      <c r="T39" t="str">
        <f t="shared" si="3"/>
        <v/>
      </c>
      <c r="U39" t="str">
        <f t="shared" si="3"/>
        <v/>
      </c>
      <c r="V39" t="str">
        <f t="shared" si="2"/>
        <v/>
      </c>
      <c r="W39" t="str">
        <f t="shared" si="2"/>
        <v/>
      </c>
      <c r="X39" t="str">
        <f t="shared" si="2"/>
        <v/>
      </c>
    </row>
    <row r="40" spans="4:24" ht="14">
      <c r="D40" s="10" t="s">
        <v>93</v>
      </c>
      <c r="E40">
        <f>IF(AND('Sheet 1 - Public_Housing_Units_'!H40&gt;1, 'Sheet 1 - Public_Housing_Units_'!L40="No"), 10, 0)</f>
        <v>0</v>
      </c>
      <c r="H40" t="str">
        <f t="shared" si="1"/>
        <v/>
      </c>
      <c r="I40" t="str">
        <f t="shared" si="1"/>
        <v/>
      </c>
      <c r="J40" t="str">
        <f t="shared" si="1"/>
        <v/>
      </c>
      <c r="K40" t="str">
        <f t="shared" si="1"/>
        <v/>
      </c>
      <c r="L40" t="str">
        <f t="shared" si="1"/>
        <v/>
      </c>
      <c r="M40" t="str">
        <f t="shared" si="3"/>
        <v/>
      </c>
      <c r="N40">
        <f t="shared" si="3"/>
        <v>0</v>
      </c>
      <c r="O40" t="str">
        <f t="shared" si="3"/>
        <v/>
      </c>
      <c r="P40" t="str">
        <f t="shared" si="3"/>
        <v/>
      </c>
      <c r="Q40" t="str">
        <f t="shared" si="3"/>
        <v/>
      </c>
      <c r="R40" t="str">
        <f t="shared" si="3"/>
        <v/>
      </c>
      <c r="S40" t="str">
        <f t="shared" si="3"/>
        <v/>
      </c>
      <c r="T40" t="str">
        <f t="shared" si="3"/>
        <v/>
      </c>
      <c r="U40" t="str">
        <f t="shared" si="3"/>
        <v/>
      </c>
      <c r="V40" t="str">
        <f t="shared" si="2"/>
        <v/>
      </c>
      <c r="W40" t="str">
        <f t="shared" si="2"/>
        <v/>
      </c>
      <c r="X40" t="str">
        <f t="shared" si="2"/>
        <v/>
      </c>
    </row>
    <row r="41" spans="4:24" ht="14">
      <c r="D41" s="10" t="s">
        <v>266</v>
      </c>
      <c r="E41">
        <f>IF(AND('Sheet 1 - Public_Housing_Units_'!H41&gt;1, 'Sheet 1 - Public_Housing_Units_'!L41="No"), 10, 0)</f>
        <v>0</v>
      </c>
      <c r="H41" t="str">
        <f t="shared" si="1"/>
        <v/>
      </c>
      <c r="I41" t="str">
        <f t="shared" si="1"/>
        <v/>
      </c>
      <c r="J41" t="str">
        <f t="shared" si="1"/>
        <v/>
      </c>
      <c r="K41" t="str">
        <f t="shared" si="1"/>
        <v/>
      </c>
      <c r="L41" t="str">
        <f t="shared" si="1"/>
        <v/>
      </c>
      <c r="M41" t="str">
        <f t="shared" si="3"/>
        <v/>
      </c>
      <c r="N41" t="str">
        <f t="shared" si="3"/>
        <v/>
      </c>
      <c r="O41" t="str">
        <f t="shared" si="3"/>
        <v/>
      </c>
      <c r="P41" t="str">
        <f t="shared" si="3"/>
        <v/>
      </c>
      <c r="Q41" t="str">
        <f t="shared" si="3"/>
        <v/>
      </c>
      <c r="R41" t="str">
        <f t="shared" si="3"/>
        <v/>
      </c>
      <c r="S41" t="str">
        <f t="shared" si="3"/>
        <v/>
      </c>
      <c r="T41">
        <f t="shared" si="3"/>
        <v>0</v>
      </c>
      <c r="U41" t="str">
        <f t="shared" si="3"/>
        <v/>
      </c>
      <c r="V41" t="str">
        <f t="shared" si="2"/>
        <v/>
      </c>
      <c r="W41" t="str">
        <f t="shared" si="2"/>
        <v/>
      </c>
      <c r="X41" t="str">
        <f t="shared" si="2"/>
        <v/>
      </c>
    </row>
    <row r="42" spans="4:24" ht="14">
      <c r="D42" s="10" t="s">
        <v>56</v>
      </c>
      <c r="E42">
        <f>IF(AND('Sheet 1 - Public_Housing_Units_'!H42&gt;1, 'Sheet 1 - Public_Housing_Units_'!L42="No"), 10, 0)</f>
        <v>0</v>
      </c>
      <c r="H42" t="str">
        <f t="shared" si="1"/>
        <v/>
      </c>
      <c r="I42" t="str">
        <f t="shared" si="1"/>
        <v/>
      </c>
      <c r="J42" t="str">
        <f t="shared" si="1"/>
        <v/>
      </c>
      <c r="K42" t="str">
        <f t="shared" si="1"/>
        <v/>
      </c>
      <c r="L42" t="str">
        <f t="shared" si="1"/>
        <v/>
      </c>
      <c r="M42" t="str">
        <f t="shared" si="3"/>
        <v/>
      </c>
      <c r="N42" t="str">
        <f t="shared" si="3"/>
        <v/>
      </c>
      <c r="O42" t="str">
        <f t="shared" si="3"/>
        <v/>
      </c>
      <c r="P42" t="str">
        <f t="shared" si="3"/>
        <v/>
      </c>
      <c r="Q42" t="str">
        <f t="shared" si="3"/>
        <v/>
      </c>
      <c r="R42" t="str">
        <f t="shared" si="3"/>
        <v/>
      </c>
      <c r="S42" t="str">
        <f t="shared" si="3"/>
        <v/>
      </c>
      <c r="T42" t="str">
        <f t="shared" si="3"/>
        <v/>
      </c>
      <c r="U42">
        <f t="shared" si="3"/>
        <v>0</v>
      </c>
      <c r="V42" t="str">
        <f t="shared" si="2"/>
        <v/>
      </c>
      <c r="W42" t="str">
        <f t="shared" si="2"/>
        <v/>
      </c>
      <c r="X42" t="str">
        <f t="shared" si="2"/>
        <v/>
      </c>
    </row>
    <row r="43" spans="4:24" ht="14">
      <c r="D43" s="10" t="s">
        <v>56</v>
      </c>
      <c r="E43">
        <f>IF(AND('Sheet 1 - Public_Housing_Units_'!H43&gt;1, 'Sheet 1 - Public_Housing_Units_'!L43="No"), 10, 0)</f>
        <v>10</v>
      </c>
      <c r="H43" t="str">
        <f t="shared" si="1"/>
        <v/>
      </c>
      <c r="I43" t="str">
        <f t="shared" si="1"/>
        <v/>
      </c>
      <c r="J43" t="str">
        <f t="shared" si="1"/>
        <v/>
      </c>
      <c r="K43" t="str">
        <f t="shared" si="1"/>
        <v/>
      </c>
      <c r="L43" t="str">
        <f t="shared" si="1"/>
        <v/>
      </c>
      <c r="M43" t="str">
        <f t="shared" si="3"/>
        <v/>
      </c>
      <c r="N43" t="str">
        <f t="shared" si="3"/>
        <v/>
      </c>
      <c r="O43" t="str">
        <f t="shared" si="3"/>
        <v/>
      </c>
      <c r="P43" t="str">
        <f t="shared" si="3"/>
        <v/>
      </c>
      <c r="Q43" t="str">
        <f t="shared" si="3"/>
        <v/>
      </c>
      <c r="R43" t="str">
        <f t="shared" si="3"/>
        <v/>
      </c>
      <c r="S43" t="str">
        <f t="shared" si="3"/>
        <v/>
      </c>
      <c r="T43" t="str">
        <f t="shared" si="3"/>
        <v/>
      </c>
      <c r="U43">
        <f t="shared" si="3"/>
        <v>10</v>
      </c>
      <c r="V43" t="str">
        <f t="shared" si="2"/>
        <v/>
      </c>
      <c r="W43" t="str">
        <f t="shared" si="2"/>
        <v/>
      </c>
      <c r="X43" t="str">
        <f t="shared" si="2"/>
        <v/>
      </c>
    </row>
    <row r="44" spans="4:24" ht="14">
      <c r="D44" s="10" t="s">
        <v>93</v>
      </c>
      <c r="E44">
        <f>IF(AND('Sheet 1 - Public_Housing_Units_'!H44&gt;1, 'Sheet 1 - Public_Housing_Units_'!L44="No"), 10, 0)</f>
        <v>10</v>
      </c>
      <c r="H44" t="str">
        <f t="shared" si="1"/>
        <v/>
      </c>
      <c r="I44" t="str">
        <f t="shared" si="1"/>
        <v/>
      </c>
      <c r="J44" t="str">
        <f t="shared" si="1"/>
        <v/>
      </c>
      <c r="K44" t="str">
        <f t="shared" si="1"/>
        <v/>
      </c>
      <c r="L44" t="str">
        <f t="shared" si="1"/>
        <v/>
      </c>
      <c r="M44" t="str">
        <f t="shared" si="3"/>
        <v/>
      </c>
      <c r="N44">
        <f t="shared" si="3"/>
        <v>10</v>
      </c>
      <c r="O44" t="str">
        <f t="shared" si="3"/>
        <v/>
      </c>
      <c r="P44" t="str">
        <f t="shared" si="3"/>
        <v/>
      </c>
      <c r="Q44" t="str">
        <f t="shared" si="3"/>
        <v/>
      </c>
      <c r="R44" t="str">
        <f t="shared" si="3"/>
        <v/>
      </c>
      <c r="S44" t="str">
        <f t="shared" si="3"/>
        <v/>
      </c>
      <c r="T44" t="str">
        <f t="shared" si="3"/>
        <v/>
      </c>
      <c r="U44" t="str">
        <f t="shared" si="3"/>
        <v/>
      </c>
      <c r="V44" t="str">
        <f t="shared" si="2"/>
        <v/>
      </c>
      <c r="W44" t="str">
        <f t="shared" si="2"/>
        <v/>
      </c>
      <c r="X44" t="str">
        <f t="shared" si="2"/>
        <v/>
      </c>
    </row>
    <row r="45" spans="4:24" ht="14">
      <c r="D45" s="10" t="s">
        <v>47</v>
      </c>
      <c r="E45">
        <f>IF(AND('Sheet 1 - Public_Housing_Units_'!H45&gt;1, 'Sheet 1 - Public_Housing_Units_'!L45="No"), 10, 0)</f>
        <v>0</v>
      </c>
      <c r="H45" t="str">
        <f t="shared" si="1"/>
        <v/>
      </c>
      <c r="I45" t="str">
        <f t="shared" si="1"/>
        <v/>
      </c>
      <c r="J45">
        <f t="shared" si="1"/>
        <v>0</v>
      </c>
      <c r="K45" t="str">
        <f t="shared" si="1"/>
        <v/>
      </c>
      <c r="L45" t="str">
        <f t="shared" si="1"/>
        <v/>
      </c>
      <c r="M45" t="str">
        <f t="shared" si="3"/>
        <v/>
      </c>
      <c r="N45" t="str">
        <f t="shared" si="3"/>
        <v/>
      </c>
      <c r="O45" t="str">
        <f t="shared" si="3"/>
        <v/>
      </c>
      <c r="P45" t="str">
        <f t="shared" si="3"/>
        <v/>
      </c>
      <c r="Q45" t="str">
        <f t="shared" si="3"/>
        <v/>
      </c>
      <c r="R45" t="str">
        <f t="shared" si="3"/>
        <v/>
      </c>
      <c r="S45" t="str">
        <f t="shared" si="3"/>
        <v/>
      </c>
      <c r="T45" t="str">
        <f t="shared" si="3"/>
        <v/>
      </c>
      <c r="U45" t="str">
        <f t="shared" si="3"/>
        <v/>
      </c>
      <c r="V45" t="str">
        <f t="shared" si="2"/>
        <v/>
      </c>
      <c r="W45" t="str">
        <f t="shared" si="2"/>
        <v/>
      </c>
      <c r="X45" t="str">
        <f t="shared" si="2"/>
        <v/>
      </c>
    </row>
    <row r="46" spans="4:24" ht="14">
      <c r="D46" s="10" t="s">
        <v>212</v>
      </c>
      <c r="E46">
        <f>IF(AND('Sheet 1 - Public_Housing_Units_'!H46&gt;1, 'Sheet 1 - Public_Housing_Units_'!L46="No"), 10, 0)</f>
        <v>0</v>
      </c>
      <c r="H46" t="str">
        <f t="shared" si="1"/>
        <v/>
      </c>
      <c r="I46" t="str">
        <f t="shared" si="1"/>
        <v/>
      </c>
      <c r="J46" t="str">
        <f t="shared" si="1"/>
        <v/>
      </c>
      <c r="K46" t="str">
        <f t="shared" si="1"/>
        <v/>
      </c>
      <c r="L46" t="str">
        <f t="shared" si="1"/>
        <v/>
      </c>
      <c r="M46" t="str">
        <f t="shared" si="3"/>
        <v/>
      </c>
      <c r="N46" t="str">
        <f t="shared" si="3"/>
        <v/>
      </c>
      <c r="O46" t="str">
        <f t="shared" si="3"/>
        <v/>
      </c>
      <c r="P46" t="str">
        <f t="shared" ref="M46:U109" si="4">IF($D46=P$1,$E46,"")</f>
        <v/>
      </c>
      <c r="Q46" t="str">
        <f t="shared" si="4"/>
        <v/>
      </c>
      <c r="R46" t="str">
        <f t="shared" si="4"/>
        <v/>
      </c>
      <c r="S46">
        <f t="shared" si="4"/>
        <v>0</v>
      </c>
      <c r="T46" t="str">
        <f t="shared" si="4"/>
        <v/>
      </c>
      <c r="U46" t="str">
        <f t="shared" si="4"/>
        <v/>
      </c>
      <c r="V46" t="str">
        <f t="shared" si="2"/>
        <v/>
      </c>
      <c r="W46" t="str">
        <f t="shared" si="2"/>
        <v/>
      </c>
      <c r="X46" t="str">
        <f t="shared" si="2"/>
        <v/>
      </c>
    </row>
    <row r="47" spans="4:24" ht="14">
      <c r="D47" s="10" t="s">
        <v>28</v>
      </c>
      <c r="E47">
        <f>IF(AND('Sheet 1 - Public_Housing_Units_'!H47&gt;1, 'Sheet 1 - Public_Housing_Units_'!L47="No"), 10, 0)</f>
        <v>0</v>
      </c>
      <c r="H47">
        <f t="shared" si="1"/>
        <v>0</v>
      </c>
      <c r="I47" t="str">
        <f t="shared" si="1"/>
        <v/>
      </c>
      <c r="J47" t="str">
        <f t="shared" si="1"/>
        <v/>
      </c>
      <c r="K47" t="str">
        <f t="shared" si="1"/>
        <v/>
      </c>
      <c r="L47" t="str">
        <f t="shared" si="1"/>
        <v/>
      </c>
      <c r="M47" t="str">
        <f t="shared" si="4"/>
        <v/>
      </c>
      <c r="N47" t="str">
        <f t="shared" si="4"/>
        <v/>
      </c>
      <c r="O47" t="str">
        <f t="shared" si="4"/>
        <v/>
      </c>
      <c r="P47" t="str">
        <f t="shared" si="4"/>
        <v/>
      </c>
      <c r="Q47" t="str">
        <f t="shared" si="4"/>
        <v/>
      </c>
      <c r="R47" t="str">
        <f t="shared" si="4"/>
        <v/>
      </c>
      <c r="S47" t="str">
        <f t="shared" si="4"/>
        <v/>
      </c>
      <c r="T47" t="str">
        <f t="shared" si="4"/>
        <v/>
      </c>
      <c r="U47" t="str">
        <f t="shared" si="4"/>
        <v/>
      </c>
      <c r="V47" t="str">
        <f t="shared" si="2"/>
        <v/>
      </c>
      <c r="W47" t="str">
        <f t="shared" si="2"/>
        <v/>
      </c>
      <c r="X47" t="str">
        <f t="shared" si="2"/>
        <v/>
      </c>
    </row>
    <row r="48" spans="4:24" ht="14">
      <c r="D48" s="10" t="s">
        <v>204</v>
      </c>
      <c r="E48">
        <f>IF(AND('Sheet 1 - Public_Housing_Units_'!H48&gt;1, 'Sheet 1 - Public_Housing_Units_'!L48="No"), 10, 0)</f>
        <v>10</v>
      </c>
      <c r="H48" t="str">
        <f t="shared" si="1"/>
        <v/>
      </c>
      <c r="I48" t="str">
        <f t="shared" si="1"/>
        <v/>
      </c>
      <c r="J48" t="str">
        <f t="shared" si="1"/>
        <v/>
      </c>
      <c r="K48" t="str">
        <f t="shared" si="1"/>
        <v/>
      </c>
      <c r="L48" t="str">
        <f t="shared" si="1"/>
        <v/>
      </c>
      <c r="M48" t="str">
        <f t="shared" si="4"/>
        <v/>
      </c>
      <c r="N48" t="str">
        <f t="shared" si="4"/>
        <v/>
      </c>
      <c r="O48" t="str">
        <f t="shared" si="4"/>
        <v/>
      </c>
      <c r="P48" t="str">
        <f t="shared" si="4"/>
        <v/>
      </c>
      <c r="Q48" t="str">
        <f t="shared" si="4"/>
        <v/>
      </c>
      <c r="R48">
        <f t="shared" si="4"/>
        <v>10</v>
      </c>
      <c r="S48" t="str">
        <f t="shared" si="4"/>
        <v/>
      </c>
      <c r="T48" t="str">
        <f t="shared" si="4"/>
        <v/>
      </c>
      <c r="U48" t="str">
        <f t="shared" si="4"/>
        <v/>
      </c>
      <c r="V48" t="str">
        <f t="shared" si="2"/>
        <v/>
      </c>
      <c r="W48" t="str">
        <f t="shared" si="2"/>
        <v/>
      </c>
      <c r="X48" t="str">
        <f t="shared" si="2"/>
        <v/>
      </c>
    </row>
    <row r="49" spans="4:24" ht="14">
      <c r="D49" s="10" t="s">
        <v>81</v>
      </c>
      <c r="E49">
        <f>IF(AND('Sheet 1 - Public_Housing_Units_'!H49&gt;1, 'Sheet 1 - Public_Housing_Units_'!L49="No"), 10, 0)</f>
        <v>10</v>
      </c>
      <c r="H49" t="str">
        <f t="shared" si="1"/>
        <v/>
      </c>
      <c r="I49" t="str">
        <f t="shared" si="1"/>
        <v/>
      </c>
      <c r="J49" t="str">
        <f t="shared" si="1"/>
        <v/>
      </c>
      <c r="K49" t="str">
        <f t="shared" si="1"/>
        <v/>
      </c>
      <c r="L49">
        <f t="shared" si="1"/>
        <v>10</v>
      </c>
      <c r="M49" t="str">
        <f t="shared" si="4"/>
        <v/>
      </c>
      <c r="N49" t="str">
        <f t="shared" si="4"/>
        <v/>
      </c>
      <c r="O49" t="str">
        <f t="shared" si="4"/>
        <v/>
      </c>
      <c r="P49" t="str">
        <f t="shared" si="4"/>
        <v/>
      </c>
      <c r="Q49" t="str">
        <f t="shared" si="4"/>
        <v/>
      </c>
      <c r="R49" t="str">
        <f t="shared" si="4"/>
        <v/>
      </c>
      <c r="S49" t="str">
        <f t="shared" si="4"/>
        <v/>
      </c>
      <c r="T49" t="str">
        <f t="shared" si="4"/>
        <v/>
      </c>
      <c r="U49" t="str">
        <f t="shared" si="4"/>
        <v/>
      </c>
      <c r="V49" t="str">
        <f t="shared" si="2"/>
        <v/>
      </c>
      <c r="W49" t="str">
        <f t="shared" si="2"/>
        <v/>
      </c>
      <c r="X49" t="str">
        <f t="shared" si="2"/>
        <v/>
      </c>
    </row>
    <row r="50" spans="4:24" ht="14">
      <c r="D50" s="10" t="s">
        <v>93</v>
      </c>
      <c r="E50">
        <f>IF(AND('Sheet 1 - Public_Housing_Units_'!H50&gt;1, 'Sheet 1 - Public_Housing_Units_'!L50="No"), 10, 0)</f>
        <v>0</v>
      </c>
      <c r="H50" t="str">
        <f t="shared" si="1"/>
        <v/>
      </c>
      <c r="I50" t="str">
        <f t="shared" si="1"/>
        <v/>
      </c>
      <c r="J50" t="str">
        <f t="shared" si="1"/>
        <v/>
      </c>
      <c r="K50" t="str">
        <f t="shared" si="1"/>
        <v/>
      </c>
      <c r="L50" t="str">
        <f t="shared" si="1"/>
        <v/>
      </c>
      <c r="M50" t="str">
        <f t="shared" si="4"/>
        <v/>
      </c>
      <c r="N50">
        <f t="shared" si="4"/>
        <v>0</v>
      </c>
      <c r="O50" t="str">
        <f t="shared" si="4"/>
        <v/>
      </c>
      <c r="P50" t="str">
        <f t="shared" si="4"/>
        <v/>
      </c>
      <c r="Q50" t="str">
        <f t="shared" si="4"/>
        <v/>
      </c>
      <c r="R50" t="str">
        <f t="shared" si="4"/>
        <v/>
      </c>
      <c r="S50" t="str">
        <f t="shared" si="4"/>
        <v/>
      </c>
      <c r="T50" t="str">
        <f t="shared" si="4"/>
        <v/>
      </c>
      <c r="U50" t="str">
        <f t="shared" si="4"/>
        <v/>
      </c>
      <c r="V50" t="str">
        <f t="shared" si="2"/>
        <v/>
      </c>
      <c r="W50" t="str">
        <f t="shared" si="2"/>
        <v/>
      </c>
      <c r="X50" t="str">
        <f t="shared" si="2"/>
        <v/>
      </c>
    </row>
    <row r="51" spans="4:24" ht="14">
      <c r="D51" s="10" t="s">
        <v>81</v>
      </c>
      <c r="E51">
        <f>IF(AND('Sheet 1 - Public_Housing_Units_'!H51&gt;1, 'Sheet 1 - Public_Housing_Units_'!L51="No"), 10, 0)</f>
        <v>0</v>
      </c>
      <c r="H51" t="str">
        <f t="shared" si="1"/>
        <v/>
      </c>
      <c r="I51" t="str">
        <f t="shared" si="1"/>
        <v/>
      </c>
      <c r="J51" t="str">
        <f t="shared" si="1"/>
        <v/>
      </c>
      <c r="K51" t="str">
        <f t="shared" si="1"/>
        <v/>
      </c>
      <c r="L51">
        <f t="shared" si="1"/>
        <v>0</v>
      </c>
      <c r="M51" t="str">
        <f t="shared" si="4"/>
        <v/>
      </c>
      <c r="N51" t="str">
        <f t="shared" si="4"/>
        <v/>
      </c>
      <c r="O51" t="str">
        <f t="shared" si="4"/>
        <v/>
      </c>
      <c r="P51" t="str">
        <f t="shared" si="4"/>
        <v/>
      </c>
      <c r="Q51" t="str">
        <f t="shared" si="4"/>
        <v/>
      </c>
      <c r="R51" t="str">
        <f t="shared" si="4"/>
        <v/>
      </c>
      <c r="S51" t="str">
        <f t="shared" si="4"/>
        <v/>
      </c>
      <c r="T51" t="str">
        <f t="shared" si="4"/>
        <v/>
      </c>
      <c r="U51" t="str">
        <f t="shared" si="4"/>
        <v/>
      </c>
      <c r="V51" t="str">
        <f t="shared" si="2"/>
        <v/>
      </c>
      <c r="W51" t="str">
        <f t="shared" si="2"/>
        <v/>
      </c>
      <c r="X51" t="str">
        <f t="shared" si="2"/>
        <v/>
      </c>
    </row>
    <row r="52" spans="4:24" ht="14">
      <c r="D52" s="10" t="s">
        <v>28</v>
      </c>
      <c r="E52">
        <f>IF(AND('Sheet 1 - Public_Housing_Units_'!H52&gt;1, 'Sheet 1 - Public_Housing_Units_'!L52="No"), 10, 0)</f>
        <v>0</v>
      </c>
      <c r="H52">
        <f t="shared" si="1"/>
        <v>0</v>
      </c>
      <c r="I52" t="str">
        <f t="shared" si="1"/>
        <v/>
      </c>
      <c r="J52" t="str">
        <f t="shared" si="1"/>
        <v/>
      </c>
      <c r="K52" t="str">
        <f t="shared" si="1"/>
        <v/>
      </c>
      <c r="L52" t="str">
        <f t="shared" si="1"/>
        <v/>
      </c>
      <c r="M52" t="str">
        <f t="shared" si="4"/>
        <v/>
      </c>
      <c r="N52" t="str">
        <f t="shared" si="4"/>
        <v/>
      </c>
      <c r="O52" t="str">
        <f t="shared" si="4"/>
        <v/>
      </c>
      <c r="P52" t="str">
        <f t="shared" si="4"/>
        <v/>
      </c>
      <c r="Q52" t="str">
        <f t="shared" si="4"/>
        <v/>
      </c>
      <c r="R52" t="str">
        <f t="shared" si="4"/>
        <v/>
      </c>
      <c r="S52" t="str">
        <f t="shared" si="4"/>
        <v/>
      </c>
      <c r="T52" t="str">
        <f t="shared" si="4"/>
        <v/>
      </c>
      <c r="U52" t="str">
        <f t="shared" si="4"/>
        <v/>
      </c>
      <c r="V52" t="str">
        <f t="shared" si="2"/>
        <v/>
      </c>
      <c r="W52" t="str">
        <f t="shared" si="2"/>
        <v/>
      </c>
      <c r="X52" t="str">
        <f t="shared" si="2"/>
        <v/>
      </c>
    </row>
    <row r="53" spans="4:24" ht="14">
      <c r="D53" s="10" t="s">
        <v>212</v>
      </c>
      <c r="E53">
        <f>IF(AND('Sheet 1 - Public_Housing_Units_'!H53&gt;1, 'Sheet 1 - Public_Housing_Units_'!L53="No"), 10, 0)</f>
        <v>0</v>
      </c>
      <c r="H53" t="str">
        <f t="shared" si="1"/>
        <v/>
      </c>
      <c r="I53" t="str">
        <f t="shared" si="1"/>
        <v/>
      </c>
      <c r="J53" t="str">
        <f t="shared" si="1"/>
        <v/>
      </c>
      <c r="K53" t="str">
        <f t="shared" si="1"/>
        <v/>
      </c>
      <c r="L53" t="str">
        <f t="shared" si="1"/>
        <v/>
      </c>
      <c r="M53" t="str">
        <f t="shared" si="4"/>
        <v/>
      </c>
      <c r="N53" t="str">
        <f t="shared" si="4"/>
        <v/>
      </c>
      <c r="O53" t="str">
        <f t="shared" si="4"/>
        <v/>
      </c>
      <c r="P53" t="str">
        <f t="shared" si="4"/>
        <v/>
      </c>
      <c r="Q53" t="str">
        <f t="shared" si="4"/>
        <v/>
      </c>
      <c r="R53" t="str">
        <f t="shared" si="4"/>
        <v/>
      </c>
      <c r="S53">
        <f t="shared" si="4"/>
        <v>0</v>
      </c>
      <c r="T53" t="str">
        <f t="shared" si="4"/>
        <v/>
      </c>
      <c r="U53" t="str">
        <f t="shared" si="4"/>
        <v/>
      </c>
      <c r="V53" t="str">
        <f t="shared" si="2"/>
        <v/>
      </c>
      <c r="W53" t="str">
        <f t="shared" si="2"/>
        <v/>
      </c>
      <c r="X53" t="str">
        <f t="shared" si="2"/>
        <v/>
      </c>
    </row>
    <row r="54" spans="4:24" ht="14">
      <c r="D54" s="10" t="s">
        <v>120</v>
      </c>
      <c r="E54">
        <f>IF(AND('Sheet 1 - Public_Housing_Units_'!H54&gt;1, 'Sheet 1 - Public_Housing_Units_'!L54="No"), 10, 0)</f>
        <v>0</v>
      </c>
      <c r="H54" t="str">
        <f t="shared" si="1"/>
        <v/>
      </c>
      <c r="I54" t="str">
        <f t="shared" si="1"/>
        <v/>
      </c>
      <c r="J54" t="str">
        <f t="shared" si="1"/>
        <v/>
      </c>
      <c r="K54" t="str">
        <f t="shared" si="1"/>
        <v/>
      </c>
      <c r="L54" t="str">
        <f t="shared" si="1"/>
        <v/>
      </c>
      <c r="M54" t="str">
        <f t="shared" si="4"/>
        <v/>
      </c>
      <c r="N54" t="str">
        <f t="shared" si="4"/>
        <v/>
      </c>
      <c r="O54" t="str">
        <f t="shared" si="4"/>
        <v/>
      </c>
      <c r="P54">
        <f t="shared" si="4"/>
        <v>0</v>
      </c>
      <c r="Q54" t="str">
        <f t="shared" si="4"/>
        <v/>
      </c>
      <c r="R54" t="str">
        <f t="shared" si="4"/>
        <v/>
      </c>
      <c r="S54" t="str">
        <f t="shared" si="4"/>
        <v/>
      </c>
      <c r="T54" t="str">
        <f t="shared" si="4"/>
        <v/>
      </c>
      <c r="U54" t="str">
        <f t="shared" si="4"/>
        <v/>
      </c>
      <c r="V54" t="str">
        <f t="shared" si="2"/>
        <v/>
      </c>
      <c r="W54" t="str">
        <f t="shared" si="2"/>
        <v/>
      </c>
      <c r="X54" t="str">
        <f t="shared" si="2"/>
        <v/>
      </c>
    </row>
    <row r="55" spans="4:24" ht="14">
      <c r="D55" s="10" t="s">
        <v>212</v>
      </c>
      <c r="E55">
        <f>IF(AND('Sheet 1 - Public_Housing_Units_'!H55&gt;1, 'Sheet 1 - Public_Housing_Units_'!L55="No"), 10, 0)</f>
        <v>0</v>
      </c>
      <c r="H55" t="str">
        <f t="shared" si="1"/>
        <v/>
      </c>
      <c r="I55" t="str">
        <f t="shared" si="1"/>
        <v/>
      </c>
      <c r="J55" t="str">
        <f t="shared" si="1"/>
        <v/>
      </c>
      <c r="K55" t="str">
        <f t="shared" si="1"/>
        <v/>
      </c>
      <c r="L55" t="str">
        <f t="shared" si="1"/>
        <v/>
      </c>
      <c r="M55" t="str">
        <f t="shared" si="4"/>
        <v/>
      </c>
      <c r="N55" t="str">
        <f t="shared" si="4"/>
        <v/>
      </c>
      <c r="O55" t="str">
        <f t="shared" si="4"/>
        <v/>
      </c>
      <c r="P55" t="str">
        <f t="shared" si="4"/>
        <v/>
      </c>
      <c r="Q55" t="str">
        <f t="shared" si="4"/>
        <v/>
      </c>
      <c r="R55" t="str">
        <f t="shared" si="4"/>
        <v/>
      </c>
      <c r="S55">
        <f t="shared" si="4"/>
        <v>0</v>
      </c>
      <c r="T55" t="str">
        <f t="shared" si="4"/>
        <v/>
      </c>
      <c r="U55" t="str">
        <f t="shared" si="4"/>
        <v/>
      </c>
      <c r="V55" t="str">
        <f t="shared" si="2"/>
        <v/>
      </c>
      <c r="W55" t="str">
        <f t="shared" si="2"/>
        <v/>
      </c>
      <c r="X55" t="str">
        <f t="shared" si="2"/>
        <v/>
      </c>
    </row>
    <row r="56" spans="4:24" ht="14">
      <c r="D56" s="10" t="s">
        <v>345</v>
      </c>
      <c r="E56">
        <f>IF(AND('Sheet 1 - Public_Housing_Units_'!H56&gt;1, 'Sheet 1 - Public_Housing_Units_'!L56="No"), 10, 0)</f>
        <v>0</v>
      </c>
      <c r="H56" t="str">
        <f t="shared" si="1"/>
        <v/>
      </c>
      <c r="I56" t="str">
        <f t="shared" si="1"/>
        <v/>
      </c>
      <c r="J56" t="str">
        <f t="shared" si="1"/>
        <v/>
      </c>
      <c r="K56" t="str">
        <f t="shared" si="1"/>
        <v/>
      </c>
      <c r="L56" t="str">
        <f t="shared" si="1"/>
        <v/>
      </c>
      <c r="M56" t="str">
        <f t="shared" si="4"/>
        <v/>
      </c>
      <c r="N56" t="str">
        <f t="shared" si="4"/>
        <v/>
      </c>
      <c r="O56" t="str">
        <f t="shared" si="4"/>
        <v/>
      </c>
      <c r="P56" t="str">
        <f t="shared" si="4"/>
        <v/>
      </c>
      <c r="Q56" t="str">
        <f t="shared" si="4"/>
        <v/>
      </c>
      <c r="R56" t="str">
        <f t="shared" si="4"/>
        <v/>
      </c>
      <c r="S56" t="str">
        <f t="shared" si="4"/>
        <v/>
      </c>
      <c r="T56" t="str">
        <f t="shared" si="4"/>
        <v/>
      </c>
      <c r="U56" t="str">
        <f t="shared" si="4"/>
        <v/>
      </c>
      <c r="V56">
        <f t="shared" si="2"/>
        <v>0</v>
      </c>
      <c r="W56" t="str">
        <f t="shared" si="2"/>
        <v/>
      </c>
      <c r="X56" t="str">
        <f t="shared" si="2"/>
        <v/>
      </c>
    </row>
    <row r="57" spans="4:24" ht="14">
      <c r="D57" s="10" t="s">
        <v>28</v>
      </c>
      <c r="E57">
        <f>IF(AND('Sheet 1 - Public_Housing_Units_'!H57&gt;1, 'Sheet 1 - Public_Housing_Units_'!L57="No"), 10, 0)</f>
        <v>0</v>
      </c>
      <c r="H57">
        <f t="shared" si="1"/>
        <v>0</v>
      </c>
      <c r="I57" t="str">
        <f t="shared" si="1"/>
        <v/>
      </c>
      <c r="J57" t="str">
        <f t="shared" si="1"/>
        <v/>
      </c>
      <c r="K57" t="str">
        <f t="shared" si="1"/>
        <v/>
      </c>
      <c r="L57" t="str">
        <f t="shared" si="1"/>
        <v/>
      </c>
      <c r="M57" t="str">
        <f t="shared" si="4"/>
        <v/>
      </c>
      <c r="N57" t="str">
        <f t="shared" si="4"/>
        <v/>
      </c>
      <c r="O57" t="str">
        <f t="shared" si="4"/>
        <v/>
      </c>
      <c r="P57" t="str">
        <f t="shared" si="4"/>
        <v/>
      </c>
      <c r="Q57" t="str">
        <f t="shared" si="4"/>
        <v/>
      </c>
      <c r="R57" t="str">
        <f t="shared" si="4"/>
        <v/>
      </c>
      <c r="S57" t="str">
        <f t="shared" si="4"/>
        <v/>
      </c>
      <c r="T57" t="str">
        <f t="shared" si="4"/>
        <v/>
      </c>
      <c r="U57" t="str">
        <f t="shared" si="4"/>
        <v/>
      </c>
      <c r="V57" t="str">
        <f t="shared" si="2"/>
        <v/>
      </c>
      <c r="W57" t="str">
        <f t="shared" si="2"/>
        <v/>
      </c>
      <c r="X57" t="str">
        <f t="shared" si="2"/>
        <v/>
      </c>
    </row>
    <row r="58" spans="4:24" ht="14">
      <c r="D58" s="10" t="s">
        <v>88</v>
      </c>
      <c r="E58">
        <f>IF(AND('Sheet 1 - Public_Housing_Units_'!H58&gt;1, 'Sheet 1 - Public_Housing_Units_'!L58="No"), 10, 0)</f>
        <v>10</v>
      </c>
      <c r="H58" t="str">
        <f t="shared" si="1"/>
        <v/>
      </c>
      <c r="I58" t="str">
        <f t="shared" si="1"/>
        <v/>
      </c>
      <c r="J58" t="str">
        <f t="shared" si="1"/>
        <v/>
      </c>
      <c r="K58" t="str">
        <f t="shared" si="1"/>
        <v/>
      </c>
      <c r="L58" t="str">
        <f t="shared" si="1"/>
        <v/>
      </c>
      <c r="M58">
        <f t="shared" si="4"/>
        <v>10</v>
      </c>
      <c r="N58" t="str">
        <f t="shared" si="4"/>
        <v/>
      </c>
      <c r="O58" t="str">
        <f t="shared" si="4"/>
        <v/>
      </c>
      <c r="P58" t="str">
        <f t="shared" si="4"/>
        <v/>
      </c>
      <c r="Q58" t="str">
        <f t="shared" si="4"/>
        <v/>
      </c>
      <c r="R58" t="str">
        <f t="shared" si="4"/>
        <v/>
      </c>
      <c r="S58" t="str">
        <f t="shared" si="4"/>
        <v/>
      </c>
      <c r="T58" t="str">
        <f t="shared" si="4"/>
        <v/>
      </c>
      <c r="U58" t="str">
        <f t="shared" si="4"/>
        <v/>
      </c>
      <c r="V58" t="str">
        <f t="shared" si="2"/>
        <v/>
      </c>
      <c r="W58" t="str">
        <f t="shared" si="2"/>
        <v/>
      </c>
      <c r="X58" t="str">
        <f t="shared" si="2"/>
        <v/>
      </c>
    </row>
    <row r="59" spans="4:24" ht="14">
      <c r="D59" s="10" t="s">
        <v>212</v>
      </c>
      <c r="E59">
        <f>IF(AND('Sheet 1 - Public_Housing_Units_'!H59&gt;1, 'Sheet 1 - Public_Housing_Units_'!L59="No"), 10, 0)</f>
        <v>0</v>
      </c>
      <c r="H59" t="str">
        <f t="shared" si="1"/>
        <v/>
      </c>
      <c r="I59" t="str">
        <f t="shared" si="1"/>
        <v/>
      </c>
      <c r="J59" t="str">
        <f t="shared" si="1"/>
        <v/>
      </c>
      <c r="K59" t="str">
        <f t="shared" si="1"/>
        <v/>
      </c>
      <c r="L59" t="str">
        <f t="shared" si="1"/>
        <v/>
      </c>
      <c r="M59" t="str">
        <f t="shared" si="4"/>
        <v/>
      </c>
      <c r="N59" t="str">
        <f t="shared" si="4"/>
        <v/>
      </c>
      <c r="O59" t="str">
        <f t="shared" si="4"/>
        <v/>
      </c>
      <c r="P59" t="str">
        <f t="shared" si="4"/>
        <v/>
      </c>
      <c r="Q59" t="str">
        <f t="shared" si="4"/>
        <v/>
      </c>
      <c r="R59" t="str">
        <f t="shared" si="4"/>
        <v/>
      </c>
      <c r="S59">
        <f t="shared" si="4"/>
        <v>0</v>
      </c>
      <c r="T59" t="str">
        <f t="shared" si="4"/>
        <v/>
      </c>
      <c r="U59" t="str">
        <f t="shared" si="4"/>
        <v/>
      </c>
      <c r="V59" t="str">
        <f t="shared" si="2"/>
        <v/>
      </c>
      <c r="W59" t="str">
        <f t="shared" si="2"/>
        <v/>
      </c>
      <c r="X59" t="str">
        <f t="shared" si="2"/>
        <v/>
      </c>
    </row>
    <row r="60" spans="4:24" ht="14">
      <c r="D60" s="10" t="s">
        <v>47</v>
      </c>
      <c r="E60">
        <f>IF(AND('Sheet 1 - Public_Housing_Units_'!H60&gt;1, 'Sheet 1 - Public_Housing_Units_'!L60="No"), 10, 0)</f>
        <v>0</v>
      </c>
      <c r="H60" t="str">
        <f t="shared" si="1"/>
        <v/>
      </c>
      <c r="I60" t="str">
        <f t="shared" si="1"/>
        <v/>
      </c>
      <c r="J60">
        <f t="shared" si="1"/>
        <v>0</v>
      </c>
      <c r="K60" t="str">
        <f t="shared" si="1"/>
        <v/>
      </c>
      <c r="L60" t="str">
        <f t="shared" si="1"/>
        <v/>
      </c>
      <c r="M60" t="str">
        <f t="shared" si="4"/>
        <v/>
      </c>
      <c r="N60" t="str">
        <f t="shared" si="4"/>
        <v/>
      </c>
      <c r="O60" t="str">
        <f t="shared" si="4"/>
        <v/>
      </c>
      <c r="P60" t="str">
        <f t="shared" si="4"/>
        <v/>
      </c>
      <c r="Q60" t="str">
        <f t="shared" si="4"/>
        <v/>
      </c>
      <c r="R60" t="str">
        <f t="shared" si="4"/>
        <v/>
      </c>
      <c r="S60" t="str">
        <f t="shared" si="4"/>
        <v/>
      </c>
      <c r="T60" t="str">
        <f t="shared" si="4"/>
        <v/>
      </c>
      <c r="U60" t="str">
        <f t="shared" si="4"/>
        <v/>
      </c>
      <c r="V60" t="str">
        <f t="shared" si="2"/>
        <v/>
      </c>
      <c r="W60" t="str">
        <f t="shared" si="2"/>
        <v/>
      </c>
      <c r="X60" t="str">
        <f t="shared" si="2"/>
        <v/>
      </c>
    </row>
    <row r="61" spans="4:24" ht="14">
      <c r="D61" s="10" t="s">
        <v>113</v>
      </c>
      <c r="E61">
        <f>IF(AND('Sheet 1 - Public_Housing_Units_'!H61&gt;1, 'Sheet 1 - Public_Housing_Units_'!L61="No"), 10, 0)</f>
        <v>0</v>
      </c>
      <c r="H61" t="str">
        <f t="shared" si="1"/>
        <v/>
      </c>
      <c r="I61" t="str">
        <f t="shared" si="1"/>
        <v/>
      </c>
      <c r="J61" t="str">
        <f t="shared" si="1"/>
        <v/>
      </c>
      <c r="K61" t="str">
        <f t="shared" si="1"/>
        <v/>
      </c>
      <c r="L61" t="str">
        <f t="shared" si="1"/>
        <v/>
      </c>
      <c r="M61" t="str">
        <f t="shared" si="4"/>
        <v/>
      </c>
      <c r="N61" t="str">
        <f t="shared" si="4"/>
        <v/>
      </c>
      <c r="O61">
        <f t="shared" si="4"/>
        <v>0</v>
      </c>
      <c r="P61" t="str">
        <f t="shared" si="4"/>
        <v/>
      </c>
      <c r="Q61" t="str">
        <f t="shared" si="4"/>
        <v/>
      </c>
      <c r="R61" t="str">
        <f t="shared" si="4"/>
        <v/>
      </c>
      <c r="S61" t="str">
        <f t="shared" si="4"/>
        <v/>
      </c>
      <c r="T61" t="str">
        <f t="shared" si="4"/>
        <v/>
      </c>
      <c r="U61" t="str">
        <f t="shared" si="4"/>
        <v/>
      </c>
      <c r="V61" t="str">
        <f t="shared" si="2"/>
        <v/>
      </c>
      <c r="W61" t="str">
        <f t="shared" si="2"/>
        <v/>
      </c>
      <c r="X61" t="str">
        <f t="shared" si="2"/>
        <v/>
      </c>
    </row>
    <row r="62" spans="4:24" ht="14">
      <c r="D62" s="10" t="s">
        <v>47</v>
      </c>
      <c r="E62">
        <f>IF(AND('Sheet 1 - Public_Housing_Units_'!H62&gt;1, 'Sheet 1 - Public_Housing_Units_'!L62="No"), 10, 0)</f>
        <v>10</v>
      </c>
      <c r="H62" t="str">
        <f t="shared" si="1"/>
        <v/>
      </c>
      <c r="I62" t="str">
        <f t="shared" si="1"/>
        <v/>
      </c>
      <c r="J62">
        <f t="shared" si="1"/>
        <v>10</v>
      </c>
      <c r="K62" t="str">
        <f t="shared" si="1"/>
        <v/>
      </c>
      <c r="L62" t="str">
        <f t="shared" ref="L62:U125" si="5">IF($D62=L$1,$E62,"")</f>
        <v/>
      </c>
      <c r="M62" t="str">
        <f t="shared" si="4"/>
        <v/>
      </c>
      <c r="N62" t="str">
        <f t="shared" si="4"/>
        <v/>
      </c>
      <c r="O62" t="str">
        <f t="shared" si="4"/>
        <v/>
      </c>
      <c r="P62" t="str">
        <f t="shared" si="4"/>
        <v/>
      </c>
      <c r="Q62" t="str">
        <f t="shared" si="4"/>
        <v/>
      </c>
      <c r="R62" t="str">
        <f t="shared" si="4"/>
        <v/>
      </c>
      <c r="S62" t="str">
        <f t="shared" si="4"/>
        <v/>
      </c>
      <c r="T62" t="str">
        <f t="shared" si="4"/>
        <v/>
      </c>
      <c r="U62" t="str">
        <f t="shared" si="4"/>
        <v/>
      </c>
      <c r="V62" t="str">
        <f t="shared" si="2"/>
        <v/>
      </c>
      <c r="W62" t="str">
        <f t="shared" si="2"/>
        <v/>
      </c>
      <c r="X62" t="str">
        <f t="shared" si="2"/>
        <v/>
      </c>
    </row>
    <row r="63" spans="4:24" ht="14">
      <c r="D63" s="10" t="s">
        <v>71</v>
      </c>
      <c r="E63">
        <f>IF(AND('Sheet 1 - Public_Housing_Units_'!H63&gt;1, 'Sheet 1 - Public_Housing_Units_'!L63="No"), 10, 0)</f>
        <v>0</v>
      </c>
      <c r="H63" t="str">
        <f t="shared" si="1"/>
        <v/>
      </c>
      <c r="I63" t="str">
        <f t="shared" si="1"/>
        <v/>
      </c>
      <c r="J63" t="str">
        <f t="shared" si="1"/>
        <v/>
      </c>
      <c r="K63">
        <f t="shared" si="1"/>
        <v>0</v>
      </c>
      <c r="L63" t="str">
        <f t="shared" si="5"/>
        <v/>
      </c>
      <c r="M63" t="str">
        <f t="shared" si="4"/>
        <v/>
      </c>
      <c r="N63" t="str">
        <f t="shared" si="4"/>
        <v/>
      </c>
      <c r="O63" t="str">
        <f t="shared" si="4"/>
        <v/>
      </c>
      <c r="P63" t="str">
        <f t="shared" si="4"/>
        <v/>
      </c>
      <c r="Q63" t="str">
        <f t="shared" si="4"/>
        <v/>
      </c>
      <c r="R63" t="str">
        <f t="shared" si="4"/>
        <v/>
      </c>
      <c r="S63" t="str">
        <f t="shared" si="4"/>
        <v/>
      </c>
      <c r="T63" t="str">
        <f t="shared" si="4"/>
        <v/>
      </c>
      <c r="U63" t="str">
        <f t="shared" si="4"/>
        <v/>
      </c>
      <c r="V63" t="str">
        <f t="shared" si="2"/>
        <v/>
      </c>
      <c r="W63" t="str">
        <f t="shared" si="2"/>
        <v/>
      </c>
      <c r="X63" t="str">
        <f t="shared" si="2"/>
        <v/>
      </c>
    </row>
    <row r="64" spans="4:24" ht="14">
      <c r="D64" s="10" t="s">
        <v>28</v>
      </c>
      <c r="E64">
        <f>IF(AND('Sheet 1 - Public_Housing_Units_'!H64&gt;1, 'Sheet 1 - Public_Housing_Units_'!L64="No"), 10, 0)</f>
        <v>0</v>
      </c>
      <c r="H64">
        <f t="shared" si="1"/>
        <v>0</v>
      </c>
      <c r="I64" t="str">
        <f t="shared" si="1"/>
        <v/>
      </c>
      <c r="J64" t="str">
        <f t="shared" si="1"/>
        <v/>
      </c>
      <c r="K64" t="str">
        <f t="shared" si="1"/>
        <v/>
      </c>
      <c r="L64" t="str">
        <f t="shared" si="5"/>
        <v/>
      </c>
      <c r="M64" t="str">
        <f t="shared" si="4"/>
        <v/>
      </c>
      <c r="N64" t="str">
        <f t="shared" si="4"/>
        <v/>
      </c>
      <c r="O64" t="str">
        <f t="shared" si="4"/>
        <v/>
      </c>
      <c r="P64" t="str">
        <f t="shared" si="4"/>
        <v/>
      </c>
      <c r="Q64" t="str">
        <f t="shared" si="4"/>
        <v/>
      </c>
      <c r="R64" t="str">
        <f t="shared" si="4"/>
        <v/>
      </c>
      <c r="S64" t="str">
        <f t="shared" si="4"/>
        <v/>
      </c>
      <c r="T64" t="str">
        <f t="shared" si="4"/>
        <v/>
      </c>
      <c r="U64" t="str">
        <f t="shared" si="4"/>
        <v/>
      </c>
      <c r="V64" t="str">
        <f t="shared" si="2"/>
        <v/>
      </c>
      <c r="W64" t="str">
        <f t="shared" si="2"/>
        <v/>
      </c>
      <c r="X64" t="str">
        <f t="shared" si="2"/>
        <v/>
      </c>
    </row>
    <row r="65" spans="4:24" ht="14">
      <c r="D65" s="10" t="s">
        <v>47</v>
      </c>
      <c r="E65">
        <f>IF(AND('Sheet 1 - Public_Housing_Units_'!H65&gt;1, 'Sheet 1 - Public_Housing_Units_'!L65="No"), 10, 0)</f>
        <v>0</v>
      </c>
      <c r="H65" t="str">
        <f t="shared" si="1"/>
        <v/>
      </c>
      <c r="I65" t="str">
        <f t="shared" si="1"/>
        <v/>
      </c>
      <c r="J65">
        <f t="shared" si="1"/>
        <v>0</v>
      </c>
      <c r="K65" t="str">
        <f t="shared" si="1"/>
        <v/>
      </c>
      <c r="L65" t="str">
        <f t="shared" si="5"/>
        <v/>
      </c>
      <c r="M65" t="str">
        <f t="shared" si="4"/>
        <v/>
      </c>
      <c r="N65" t="str">
        <f t="shared" si="4"/>
        <v/>
      </c>
      <c r="O65" t="str">
        <f t="shared" si="4"/>
        <v/>
      </c>
      <c r="P65" t="str">
        <f t="shared" si="4"/>
        <v/>
      </c>
      <c r="Q65" t="str">
        <f t="shared" si="4"/>
        <v/>
      </c>
      <c r="R65" t="str">
        <f t="shared" si="4"/>
        <v/>
      </c>
      <c r="S65" t="str">
        <f t="shared" si="4"/>
        <v/>
      </c>
      <c r="T65" t="str">
        <f t="shared" si="4"/>
        <v/>
      </c>
      <c r="U65" t="str">
        <f t="shared" si="4"/>
        <v/>
      </c>
      <c r="V65" t="str">
        <f t="shared" si="2"/>
        <v/>
      </c>
      <c r="W65" t="str">
        <f t="shared" si="2"/>
        <v/>
      </c>
      <c r="X65" t="str">
        <f t="shared" si="2"/>
        <v/>
      </c>
    </row>
    <row r="66" spans="4:24" ht="14">
      <c r="D66" s="10" t="s">
        <v>81</v>
      </c>
      <c r="E66">
        <f>IF(AND('Sheet 1 - Public_Housing_Units_'!H66&gt;1, 'Sheet 1 - Public_Housing_Units_'!L66="No"), 10, 0)</f>
        <v>10</v>
      </c>
      <c r="H66" t="str">
        <f t="shared" si="1"/>
        <v/>
      </c>
      <c r="I66" t="str">
        <f t="shared" si="1"/>
        <v/>
      </c>
      <c r="J66" t="str">
        <f t="shared" si="1"/>
        <v/>
      </c>
      <c r="K66" t="str">
        <f t="shared" si="1"/>
        <v/>
      </c>
      <c r="L66">
        <f t="shared" si="5"/>
        <v>10</v>
      </c>
      <c r="M66" t="str">
        <f t="shared" si="4"/>
        <v/>
      </c>
      <c r="N66" t="str">
        <f t="shared" si="4"/>
        <v/>
      </c>
      <c r="O66" t="str">
        <f t="shared" si="4"/>
        <v/>
      </c>
      <c r="P66" t="str">
        <f t="shared" si="4"/>
        <v/>
      </c>
      <c r="Q66" t="str">
        <f t="shared" si="4"/>
        <v/>
      </c>
      <c r="R66" t="str">
        <f t="shared" si="4"/>
        <v/>
      </c>
      <c r="S66" t="str">
        <f t="shared" si="4"/>
        <v/>
      </c>
      <c r="T66" t="str">
        <f t="shared" si="4"/>
        <v/>
      </c>
      <c r="U66" t="str">
        <f t="shared" si="4"/>
        <v/>
      </c>
      <c r="V66" t="str">
        <f t="shared" si="2"/>
        <v/>
      </c>
      <c r="W66" t="str">
        <f t="shared" si="2"/>
        <v/>
      </c>
      <c r="X66" t="str">
        <f t="shared" si="2"/>
        <v/>
      </c>
    </row>
    <row r="67" spans="4:24" ht="14">
      <c r="D67" s="10" t="s">
        <v>47</v>
      </c>
      <c r="E67">
        <f>IF(AND('Sheet 1 - Public_Housing_Units_'!H67&gt;1, 'Sheet 1 - Public_Housing_Units_'!L67="No"), 10, 0)</f>
        <v>10</v>
      </c>
      <c r="H67" t="str">
        <f t="shared" ref="H67:K130" si="6">IF($D67=H$1,$E67,"")</f>
        <v/>
      </c>
      <c r="I67" t="str">
        <f t="shared" si="6"/>
        <v/>
      </c>
      <c r="J67">
        <f t="shared" si="6"/>
        <v>10</v>
      </c>
      <c r="K67" t="str">
        <f t="shared" si="6"/>
        <v/>
      </c>
      <c r="L67" t="str">
        <f t="shared" si="5"/>
        <v/>
      </c>
      <c r="M67" t="str">
        <f t="shared" si="4"/>
        <v/>
      </c>
      <c r="N67" t="str">
        <f t="shared" si="4"/>
        <v/>
      </c>
      <c r="O67" t="str">
        <f t="shared" si="4"/>
        <v/>
      </c>
      <c r="P67" t="str">
        <f t="shared" si="4"/>
        <v/>
      </c>
      <c r="Q67" t="str">
        <f t="shared" si="4"/>
        <v/>
      </c>
      <c r="R67" t="str">
        <f t="shared" si="4"/>
        <v/>
      </c>
      <c r="S67" t="str">
        <f t="shared" si="4"/>
        <v/>
      </c>
      <c r="T67" t="str">
        <f t="shared" si="4"/>
        <v/>
      </c>
      <c r="U67" t="str">
        <f t="shared" si="4"/>
        <v/>
      </c>
      <c r="V67" t="str">
        <f t="shared" si="2"/>
        <v/>
      </c>
      <c r="W67" t="str">
        <f t="shared" si="2"/>
        <v/>
      </c>
      <c r="X67" t="str">
        <f t="shared" si="2"/>
        <v/>
      </c>
    </row>
    <row r="68" spans="4:24" ht="14">
      <c r="D68" s="10" t="s">
        <v>405</v>
      </c>
      <c r="E68">
        <f>IF(AND('Sheet 1 - Public_Housing_Units_'!H68&gt;1, 'Sheet 1 - Public_Housing_Units_'!L68="No"), 10, 0)</f>
        <v>10</v>
      </c>
      <c r="H68" t="str">
        <f t="shared" si="6"/>
        <v/>
      </c>
      <c r="I68" t="str">
        <f t="shared" si="6"/>
        <v/>
      </c>
      <c r="J68" t="str">
        <f t="shared" si="6"/>
        <v/>
      </c>
      <c r="K68" t="str">
        <f t="shared" si="6"/>
        <v/>
      </c>
      <c r="L68" t="str">
        <f t="shared" si="5"/>
        <v/>
      </c>
      <c r="M68" t="str">
        <f t="shared" si="4"/>
        <v/>
      </c>
      <c r="N68" t="str">
        <f t="shared" si="4"/>
        <v/>
      </c>
      <c r="O68" t="str">
        <f t="shared" si="4"/>
        <v/>
      </c>
      <c r="P68" t="str">
        <f t="shared" si="4"/>
        <v/>
      </c>
      <c r="Q68" t="str">
        <f t="shared" si="4"/>
        <v/>
      </c>
      <c r="R68" t="str">
        <f t="shared" si="4"/>
        <v/>
      </c>
      <c r="S68" t="str">
        <f t="shared" si="4"/>
        <v/>
      </c>
      <c r="T68" t="str">
        <f t="shared" si="4"/>
        <v/>
      </c>
      <c r="U68" t="str">
        <f t="shared" si="4"/>
        <v/>
      </c>
      <c r="V68" t="str">
        <f t="shared" si="2"/>
        <v/>
      </c>
      <c r="W68">
        <f t="shared" si="2"/>
        <v>10</v>
      </c>
      <c r="X68" t="str">
        <f t="shared" si="2"/>
        <v/>
      </c>
    </row>
    <row r="69" spans="4:24" ht="14">
      <c r="D69" s="10" t="s">
        <v>56</v>
      </c>
      <c r="E69">
        <f>IF(AND('Sheet 1 - Public_Housing_Units_'!H69&gt;1, 'Sheet 1 - Public_Housing_Units_'!L69="No"), 10, 0)</f>
        <v>0</v>
      </c>
      <c r="H69" t="str">
        <f t="shared" si="6"/>
        <v/>
      </c>
      <c r="I69" t="str">
        <f t="shared" si="6"/>
        <v/>
      </c>
      <c r="J69" t="str">
        <f t="shared" si="6"/>
        <v/>
      </c>
      <c r="K69" t="str">
        <f t="shared" si="6"/>
        <v/>
      </c>
      <c r="L69" t="str">
        <f t="shared" si="5"/>
        <v/>
      </c>
      <c r="M69" t="str">
        <f t="shared" si="4"/>
        <v/>
      </c>
      <c r="N69" t="str">
        <f t="shared" si="4"/>
        <v/>
      </c>
      <c r="O69" t="str">
        <f t="shared" si="4"/>
        <v/>
      </c>
      <c r="P69" t="str">
        <f t="shared" si="4"/>
        <v/>
      </c>
      <c r="Q69" t="str">
        <f t="shared" si="4"/>
        <v/>
      </c>
      <c r="R69" t="str">
        <f t="shared" si="4"/>
        <v/>
      </c>
      <c r="S69" t="str">
        <f t="shared" si="4"/>
        <v/>
      </c>
      <c r="T69" t="str">
        <f t="shared" si="4"/>
        <v/>
      </c>
      <c r="U69">
        <f t="shared" si="4"/>
        <v>0</v>
      </c>
      <c r="V69" t="str">
        <f t="shared" si="2"/>
        <v/>
      </c>
      <c r="W69" t="str">
        <f t="shared" si="2"/>
        <v/>
      </c>
      <c r="X69" t="str">
        <f t="shared" si="2"/>
        <v/>
      </c>
    </row>
    <row r="70" spans="4:24" ht="14">
      <c r="D70" s="10" t="s">
        <v>151</v>
      </c>
      <c r="E70">
        <f>IF(AND('Sheet 1 - Public_Housing_Units_'!H70&gt;1, 'Sheet 1 - Public_Housing_Units_'!L70="No"), 10, 0)</f>
        <v>0</v>
      </c>
      <c r="H70" t="str">
        <f t="shared" si="6"/>
        <v/>
      </c>
      <c r="I70" t="str">
        <f t="shared" si="6"/>
        <v/>
      </c>
      <c r="J70" t="str">
        <f t="shared" si="6"/>
        <v/>
      </c>
      <c r="K70" t="str">
        <f t="shared" si="6"/>
        <v/>
      </c>
      <c r="L70" t="str">
        <f t="shared" si="5"/>
        <v/>
      </c>
      <c r="M70" t="str">
        <f t="shared" si="4"/>
        <v/>
      </c>
      <c r="N70" t="str">
        <f t="shared" si="4"/>
        <v/>
      </c>
      <c r="O70" t="str">
        <f t="shared" si="4"/>
        <v/>
      </c>
      <c r="P70" t="str">
        <f t="shared" si="4"/>
        <v/>
      </c>
      <c r="Q70">
        <f t="shared" si="4"/>
        <v>0</v>
      </c>
      <c r="R70" t="str">
        <f t="shared" si="4"/>
        <v/>
      </c>
      <c r="S70" t="str">
        <f t="shared" si="4"/>
        <v/>
      </c>
      <c r="T70" t="str">
        <f t="shared" si="4"/>
        <v/>
      </c>
      <c r="U70" t="str">
        <f t="shared" si="4"/>
        <v/>
      </c>
      <c r="V70" t="str">
        <f t="shared" si="2"/>
        <v/>
      </c>
      <c r="W70" t="str">
        <f t="shared" si="2"/>
        <v/>
      </c>
      <c r="X70" t="str">
        <f t="shared" si="2"/>
        <v/>
      </c>
    </row>
    <row r="71" spans="4:24" ht="14">
      <c r="D71" s="10" t="s">
        <v>47</v>
      </c>
      <c r="E71">
        <f>IF(AND('Sheet 1 - Public_Housing_Units_'!H71&gt;1, 'Sheet 1 - Public_Housing_Units_'!L71="No"), 10, 0)</f>
        <v>10</v>
      </c>
      <c r="H71" t="str">
        <f t="shared" si="6"/>
        <v/>
      </c>
      <c r="I71" t="str">
        <f t="shared" si="6"/>
        <v/>
      </c>
      <c r="J71">
        <f t="shared" si="6"/>
        <v>10</v>
      </c>
      <c r="K71" t="str">
        <f t="shared" si="6"/>
        <v/>
      </c>
      <c r="L71" t="str">
        <f t="shared" si="5"/>
        <v/>
      </c>
      <c r="M71" t="str">
        <f t="shared" si="4"/>
        <v/>
      </c>
      <c r="N71" t="str">
        <f t="shared" si="4"/>
        <v/>
      </c>
      <c r="O71" t="str">
        <f t="shared" si="4"/>
        <v/>
      </c>
      <c r="P71" t="str">
        <f t="shared" si="4"/>
        <v/>
      </c>
      <c r="Q71" t="str">
        <f t="shared" si="4"/>
        <v/>
      </c>
      <c r="R71" t="str">
        <f t="shared" si="4"/>
        <v/>
      </c>
      <c r="S71" t="str">
        <f t="shared" si="4"/>
        <v/>
      </c>
      <c r="T71" t="str">
        <f t="shared" si="4"/>
        <v/>
      </c>
      <c r="U71" t="str">
        <f t="shared" si="4"/>
        <v/>
      </c>
      <c r="V71" t="str">
        <f t="shared" si="2"/>
        <v/>
      </c>
      <c r="W71" t="str">
        <f t="shared" si="2"/>
        <v/>
      </c>
      <c r="X71" t="str">
        <f t="shared" si="2"/>
        <v/>
      </c>
    </row>
    <row r="72" spans="4:24" ht="14">
      <c r="D72" s="10" t="s">
        <v>47</v>
      </c>
      <c r="E72">
        <f>IF(AND('Sheet 1 - Public_Housing_Units_'!H72&gt;1, 'Sheet 1 - Public_Housing_Units_'!L72="No"), 10, 0)</f>
        <v>10</v>
      </c>
      <c r="H72" t="str">
        <f t="shared" si="6"/>
        <v/>
      </c>
      <c r="I72" t="str">
        <f t="shared" si="6"/>
        <v/>
      </c>
      <c r="J72">
        <f t="shared" si="6"/>
        <v>10</v>
      </c>
      <c r="K72" t="str">
        <f t="shared" si="6"/>
        <v/>
      </c>
      <c r="L72" t="str">
        <f t="shared" si="5"/>
        <v/>
      </c>
      <c r="M72" t="str">
        <f t="shared" si="4"/>
        <v/>
      </c>
      <c r="N72" t="str">
        <f t="shared" si="4"/>
        <v/>
      </c>
      <c r="O72" t="str">
        <f t="shared" si="4"/>
        <v/>
      </c>
      <c r="P72" t="str">
        <f t="shared" si="4"/>
        <v/>
      </c>
      <c r="Q72" t="str">
        <f t="shared" si="4"/>
        <v/>
      </c>
      <c r="R72" t="str">
        <f t="shared" si="4"/>
        <v/>
      </c>
      <c r="S72" t="str">
        <f t="shared" si="4"/>
        <v/>
      </c>
      <c r="T72" t="str">
        <f t="shared" si="4"/>
        <v/>
      </c>
      <c r="U72" t="str">
        <f t="shared" si="4"/>
        <v/>
      </c>
      <c r="V72" t="str">
        <f t="shared" si="2"/>
        <v/>
      </c>
      <c r="W72" t="str">
        <f t="shared" si="2"/>
        <v/>
      </c>
      <c r="X72" t="str">
        <f t="shared" si="2"/>
        <v/>
      </c>
    </row>
    <row r="73" spans="4:24" ht="14">
      <c r="D73" s="10" t="s">
        <v>47</v>
      </c>
      <c r="E73">
        <f>IF(AND('Sheet 1 - Public_Housing_Units_'!H73&gt;1, 'Sheet 1 - Public_Housing_Units_'!L73="No"), 10, 0)</f>
        <v>10</v>
      </c>
      <c r="H73" t="str">
        <f t="shared" si="6"/>
        <v/>
      </c>
      <c r="I73" t="str">
        <f t="shared" si="6"/>
        <v/>
      </c>
      <c r="J73">
        <f t="shared" si="6"/>
        <v>10</v>
      </c>
      <c r="K73" t="str">
        <f t="shared" si="6"/>
        <v/>
      </c>
      <c r="L73" t="str">
        <f t="shared" si="5"/>
        <v/>
      </c>
      <c r="M73" t="str">
        <f t="shared" si="4"/>
        <v/>
      </c>
      <c r="N73" t="str">
        <f t="shared" si="4"/>
        <v/>
      </c>
      <c r="O73" t="str">
        <f t="shared" si="4"/>
        <v/>
      </c>
      <c r="P73" t="str">
        <f t="shared" si="4"/>
        <v/>
      </c>
      <c r="Q73" t="str">
        <f t="shared" si="4"/>
        <v/>
      </c>
      <c r="R73" t="str">
        <f t="shared" si="4"/>
        <v/>
      </c>
      <c r="S73" t="str">
        <f t="shared" si="4"/>
        <v/>
      </c>
      <c r="T73" t="str">
        <f t="shared" si="4"/>
        <v/>
      </c>
      <c r="U73" t="str">
        <f t="shared" si="4"/>
        <v/>
      </c>
      <c r="V73" t="str">
        <f t="shared" si="2"/>
        <v/>
      </c>
      <c r="W73" t="str">
        <f t="shared" si="2"/>
        <v/>
      </c>
      <c r="X73" t="str">
        <f t="shared" si="2"/>
        <v/>
      </c>
    </row>
    <row r="74" spans="4:24" ht="14">
      <c r="D74" s="10" t="s">
        <v>56</v>
      </c>
      <c r="E74">
        <f>IF(AND('Sheet 1 - Public_Housing_Units_'!H74&gt;1, 'Sheet 1 - Public_Housing_Units_'!L74="No"), 10, 0)</f>
        <v>10</v>
      </c>
      <c r="H74" t="str">
        <f t="shared" si="6"/>
        <v/>
      </c>
      <c r="I74" t="str">
        <f t="shared" si="6"/>
        <v/>
      </c>
      <c r="J74" t="str">
        <f t="shared" si="6"/>
        <v/>
      </c>
      <c r="K74" t="str">
        <f t="shared" si="6"/>
        <v/>
      </c>
      <c r="L74" t="str">
        <f t="shared" si="5"/>
        <v/>
      </c>
      <c r="M74" t="str">
        <f t="shared" si="4"/>
        <v/>
      </c>
      <c r="N74" t="str">
        <f t="shared" si="4"/>
        <v/>
      </c>
      <c r="O74" t="str">
        <f t="shared" si="4"/>
        <v/>
      </c>
      <c r="P74" t="str">
        <f t="shared" si="4"/>
        <v/>
      </c>
      <c r="Q74" t="str">
        <f t="shared" si="4"/>
        <v/>
      </c>
      <c r="R74" t="str">
        <f t="shared" si="4"/>
        <v/>
      </c>
      <c r="S74" t="str">
        <f t="shared" ref="M74:U137" si="7">IF($D74=S$1,$E74,"")</f>
        <v/>
      </c>
      <c r="T74" t="str">
        <f t="shared" si="7"/>
        <v/>
      </c>
      <c r="U74">
        <f t="shared" si="7"/>
        <v>10</v>
      </c>
      <c r="V74" t="str">
        <f t="shared" si="2"/>
        <v/>
      </c>
      <c r="W74" t="str">
        <f t="shared" si="2"/>
        <v/>
      </c>
      <c r="X74" t="str">
        <f t="shared" si="2"/>
        <v/>
      </c>
    </row>
    <row r="75" spans="4:24" ht="14">
      <c r="D75" s="10" t="s">
        <v>151</v>
      </c>
      <c r="E75">
        <f>IF(AND('Sheet 1 - Public_Housing_Units_'!H75&gt;1, 'Sheet 1 - Public_Housing_Units_'!L75="No"), 10, 0)</f>
        <v>0</v>
      </c>
      <c r="H75" t="str">
        <f t="shared" si="6"/>
        <v/>
      </c>
      <c r="I75" t="str">
        <f t="shared" si="6"/>
        <v/>
      </c>
      <c r="J75" t="str">
        <f t="shared" si="6"/>
        <v/>
      </c>
      <c r="K75" t="str">
        <f t="shared" si="6"/>
        <v/>
      </c>
      <c r="L75" t="str">
        <f t="shared" si="5"/>
        <v/>
      </c>
      <c r="M75" t="str">
        <f t="shared" si="7"/>
        <v/>
      </c>
      <c r="N75" t="str">
        <f t="shared" si="7"/>
        <v/>
      </c>
      <c r="O75" t="str">
        <f t="shared" si="7"/>
        <v/>
      </c>
      <c r="P75" t="str">
        <f t="shared" si="7"/>
        <v/>
      </c>
      <c r="Q75">
        <f t="shared" si="7"/>
        <v>0</v>
      </c>
      <c r="R75" t="str">
        <f t="shared" si="7"/>
        <v/>
      </c>
      <c r="S75" t="str">
        <f t="shared" si="7"/>
        <v/>
      </c>
      <c r="T75" t="str">
        <f t="shared" si="7"/>
        <v/>
      </c>
      <c r="U75" t="str">
        <f t="shared" si="7"/>
        <v/>
      </c>
      <c r="V75" t="str">
        <f t="shared" si="2"/>
        <v/>
      </c>
      <c r="W75" t="str">
        <f t="shared" si="2"/>
        <v/>
      </c>
      <c r="X75" t="str">
        <f t="shared" si="2"/>
        <v/>
      </c>
    </row>
    <row r="76" spans="4:24" ht="14">
      <c r="D76" s="10" t="s">
        <v>47</v>
      </c>
      <c r="E76">
        <f>IF(AND('Sheet 1 - Public_Housing_Units_'!H76&gt;1, 'Sheet 1 - Public_Housing_Units_'!L76="No"), 10, 0)</f>
        <v>0</v>
      </c>
      <c r="H76" t="str">
        <f t="shared" si="6"/>
        <v/>
      </c>
      <c r="I76" t="str">
        <f t="shared" si="6"/>
        <v/>
      </c>
      <c r="J76">
        <f t="shared" si="6"/>
        <v>0</v>
      </c>
      <c r="K76" t="str">
        <f t="shared" si="6"/>
        <v/>
      </c>
      <c r="L76" t="str">
        <f t="shared" si="5"/>
        <v/>
      </c>
      <c r="M76" t="str">
        <f t="shared" si="7"/>
        <v/>
      </c>
      <c r="N76" t="str">
        <f t="shared" si="7"/>
        <v/>
      </c>
      <c r="O76" t="str">
        <f t="shared" si="7"/>
        <v/>
      </c>
      <c r="P76" t="str">
        <f t="shared" si="7"/>
        <v/>
      </c>
      <c r="Q76" t="str">
        <f t="shared" si="7"/>
        <v/>
      </c>
      <c r="R76" t="str">
        <f t="shared" si="7"/>
        <v/>
      </c>
      <c r="S76" t="str">
        <f t="shared" si="7"/>
        <v/>
      </c>
      <c r="T76" t="str">
        <f t="shared" si="7"/>
        <v/>
      </c>
      <c r="U76" t="str">
        <f t="shared" si="7"/>
        <v/>
      </c>
      <c r="V76" t="str">
        <f t="shared" si="2"/>
        <v/>
      </c>
      <c r="W76" t="str">
        <f t="shared" si="2"/>
        <v/>
      </c>
      <c r="X76" t="str">
        <f t="shared" si="2"/>
        <v/>
      </c>
    </row>
    <row r="77" spans="4:24" ht="14">
      <c r="D77" s="10" t="s">
        <v>453</v>
      </c>
      <c r="E77">
        <f>IF(AND('Sheet 1 - Public_Housing_Units_'!H77&gt;1, 'Sheet 1 - Public_Housing_Units_'!L77="No"), 10, 0)</f>
        <v>0</v>
      </c>
      <c r="H77" t="str">
        <f t="shared" si="6"/>
        <v/>
      </c>
      <c r="I77" t="str">
        <f t="shared" si="6"/>
        <v/>
      </c>
      <c r="J77" t="str">
        <f t="shared" si="6"/>
        <v/>
      </c>
      <c r="K77" t="str">
        <f t="shared" si="6"/>
        <v/>
      </c>
      <c r="L77" t="str">
        <f t="shared" si="5"/>
        <v/>
      </c>
      <c r="M77" t="str">
        <f t="shared" si="7"/>
        <v/>
      </c>
      <c r="N77" t="str">
        <f t="shared" si="7"/>
        <v/>
      </c>
      <c r="O77" t="str">
        <f t="shared" si="7"/>
        <v/>
      </c>
      <c r="P77" t="str">
        <f t="shared" si="7"/>
        <v/>
      </c>
      <c r="Q77" t="str">
        <f t="shared" si="7"/>
        <v/>
      </c>
      <c r="R77" t="str">
        <f t="shared" si="7"/>
        <v/>
      </c>
      <c r="S77" t="str">
        <f t="shared" si="7"/>
        <v/>
      </c>
      <c r="T77" t="str">
        <f t="shared" si="7"/>
        <v/>
      </c>
      <c r="U77" t="str">
        <f t="shared" si="7"/>
        <v/>
      </c>
      <c r="V77" t="str">
        <f t="shared" si="2"/>
        <v/>
      </c>
      <c r="W77" t="str">
        <f t="shared" si="2"/>
        <v/>
      </c>
      <c r="X77">
        <f t="shared" si="2"/>
        <v>0</v>
      </c>
    </row>
    <row r="78" spans="4:24" ht="14">
      <c r="D78" s="10" t="s">
        <v>28</v>
      </c>
      <c r="E78">
        <f>IF(AND('Sheet 1 - Public_Housing_Units_'!H78&gt;1, 'Sheet 1 - Public_Housing_Units_'!L78="No"), 10, 0)</f>
        <v>0</v>
      </c>
      <c r="H78">
        <f t="shared" si="6"/>
        <v>0</v>
      </c>
      <c r="I78" t="str">
        <f t="shared" si="6"/>
        <v/>
      </c>
      <c r="J78" t="str">
        <f t="shared" si="6"/>
        <v/>
      </c>
      <c r="K78" t="str">
        <f t="shared" si="6"/>
        <v/>
      </c>
      <c r="L78" t="str">
        <f t="shared" si="5"/>
        <v/>
      </c>
      <c r="M78" t="str">
        <f t="shared" si="7"/>
        <v/>
      </c>
      <c r="N78" t="str">
        <f t="shared" si="7"/>
        <v/>
      </c>
      <c r="O78" t="str">
        <f t="shared" si="7"/>
        <v/>
      </c>
      <c r="P78" t="str">
        <f t="shared" si="7"/>
        <v/>
      </c>
      <c r="Q78" t="str">
        <f t="shared" si="7"/>
        <v/>
      </c>
      <c r="R78" t="str">
        <f t="shared" si="7"/>
        <v/>
      </c>
      <c r="S78" t="str">
        <f t="shared" si="7"/>
        <v/>
      </c>
      <c r="T78" t="str">
        <f t="shared" si="7"/>
        <v/>
      </c>
      <c r="U78" t="str">
        <f t="shared" si="7"/>
        <v/>
      </c>
      <c r="V78" t="str">
        <f t="shared" si="2"/>
        <v/>
      </c>
      <c r="W78" t="str">
        <f t="shared" si="2"/>
        <v/>
      </c>
      <c r="X78" t="str">
        <f t="shared" si="2"/>
        <v/>
      </c>
    </row>
    <row r="79" spans="4:24" ht="14">
      <c r="D79" s="10" t="s">
        <v>93</v>
      </c>
      <c r="E79">
        <f>IF(AND('Sheet 1 - Public_Housing_Units_'!H79&gt;1, 'Sheet 1 - Public_Housing_Units_'!L79="No"), 10, 0)</f>
        <v>0</v>
      </c>
      <c r="H79" t="str">
        <f t="shared" si="6"/>
        <v/>
      </c>
      <c r="I79" t="str">
        <f t="shared" si="6"/>
        <v/>
      </c>
      <c r="J79" t="str">
        <f t="shared" si="6"/>
        <v/>
      </c>
      <c r="K79" t="str">
        <f t="shared" si="6"/>
        <v/>
      </c>
      <c r="L79" t="str">
        <f t="shared" si="5"/>
        <v/>
      </c>
      <c r="M79" t="str">
        <f t="shared" si="7"/>
        <v/>
      </c>
      <c r="N79">
        <f t="shared" si="7"/>
        <v>0</v>
      </c>
      <c r="O79" t="str">
        <f t="shared" si="7"/>
        <v/>
      </c>
      <c r="P79" t="str">
        <f t="shared" si="7"/>
        <v/>
      </c>
      <c r="Q79" t="str">
        <f t="shared" si="7"/>
        <v/>
      </c>
      <c r="R79" t="str">
        <f t="shared" si="7"/>
        <v/>
      </c>
      <c r="S79" t="str">
        <f t="shared" si="7"/>
        <v/>
      </c>
      <c r="T79" t="str">
        <f t="shared" si="7"/>
        <v/>
      </c>
      <c r="U79" t="str">
        <f t="shared" si="7"/>
        <v/>
      </c>
      <c r="V79" t="str">
        <f t="shared" si="2"/>
        <v/>
      </c>
      <c r="W79" t="str">
        <f t="shared" si="2"/>
        <v/>
      </c>
      <c r="X79" t="str">
        <f t="shared" si="2"/>
        <v/>
      </c>
    </row>
    <row r="80" spans="4:24" ht="14">
      <c r="D80" s="10" t="s">
        <v>47</v>
      </c>
      <c r="E80">
        <f>IF(AND('Sheet 1 - Public_Housing_Units_'!H80&gt;1, 'Sheet 1 - Public_Housing_Units_'!L80="No"), 10, 0)</f>
        <v>0</v>
      </c>
      <c r="H80" t="str">
        <f t="shared" si="6"/>
        <v/>
      </c>
      <c r="I80" t="str">
        <f t="shared" si="6"/>
        <v/>
      </c>
      <c r="J80">
        <f t="shared" si="6"/>
        <v>0</v>
      </c>
      <c r="K80" t="str">
        <f t="shared" si="6"/>
        <v/>
      </c>
      <c r="L80" t="str">
        <f t="shared" si="5"/>
        <v/>
      </c>
      <c r="M80" t="str">
        <f t="shared" si="7"/>
        <v/>
      </c>
      <c r="N80" t="str">
        <f t="shared" si="7"/>
        <v/>
      </c>
      <c r="O80" t="str">
        <f t="shared" si="7"/>
        <v/>
      </c>
      <c r="P80" t="str">
        <f t="shared" si="7"/>
        <v/>
      </c>
      <c r="Q80" t="str">
        <f t="shared" si="7"/>
        <v/>
      </c>
      <c r="R80" t="str">
        <f t="shared" si="7"/>
        <v/>
      </c>
      <c r="S80" t="str">
        <f t="shared" si="7"/>
        <v/>
      </c>
      <c r="T80" t="str">
        <f t="shared" si="7"/>
        <v/>
      </c>
      <c r="U80" t="str">
        <f t="shared" si="7"/>
        <v/>
      </c>
      <c r="V80" t="str">
        <f t="shared" si="2"/>
        <v/>
      </c>
      <c r="W80" t="str">
        <f t="shared" si="2"/>
        <v/>
      </c>
      <c r="X80" t="str">
        <f t="shared" si="2"/>
        <v/>
      </c>
    </row>
    <row r="81" spans="4:24" ht="14">
      <c r="D81" s="10" t="s">
        <v>28</v>
      </c>
      <c r="E81">
        <f>IF(AND('Sheet 1 - Public_Housing_Units_'!H81&gt;1, 'Sheet 1 - Public_Housing_Units_'!L81="No"), 10, 0)</f>
        <v>10</v>
      </c>
      <c r="H81">
        <f t="shared" si="6"/>
        <v>10</v>
      </c>
      <c r="I81" t="str">
        <f t="shared" si="6"/>
        <v/>
      </c>
      <c r="J81" t="str">
        <f t="shared" si="6"/>
        <v/>
      </c>
      <c r="K81" t="str">
        <f t="shared" si="6"/>
        <v/>
      </c>
      <c r="L81" t="str">
        <f t="shared" si="5"/>
        <v/>
      </c>
      <c r="M81" t="str">
        <f t="shared" si="7"/>
        <v/>
      </c>
      <c r="N81" t="str">
        <f t="shared" si="7"/>
        <v/>
      </c>
      <c r="O81" t="str">
        <f t="shared" si="7"/>
        <v/>
      </c>
      <c r="P81" t="str">
        <f t="shared" si="7"/>
        <v/>
      </c>
      <c r="Q81" t="str">
        <f t="shared" si="7"/>
        <v/>
      </c>
      <c r="R81" t="str">
        <f t="shared" si="7"/>
        <v/>
      </c>
      <c r="S81" t="str">
        <f t="shared" si="7"/>
        <v/>
      </c>
      <c r="T81" t="str">
        <f t="shared" si="7"/>
        <v/>
      </c>
      <c r="U81" t="str">
        <f t="shared" si="7"/>
        <v/>
      </c>
      <c r="V81" t="str">
        <f t="shared" ref="V81:X144" si="8">IF($D81=V$1,$E81,"")</f>
        <v/>
      </c>
      <c r="W81" t="str">
        <f t="shared" si="8"/>
        <v/>
      </c>
      <c r="X81" t="str">
        <f t="shared" si="8"/>
        <v/>
      </c>
    </row>
    <row r="82" spans="4:24" ht="14">
      <c r="D82" s="10" t="s">
        <v>113</v>
      </c>
      <c r="E82">
        <f>IF(AND('Sheet 1 - Public_Housing_Units_'!H82&gt;1, 'Sheet 1 - Public_Housing_Units_'!L82="No"), 10, 0)</f>
        <v>0</v>
      </c>
      <c r="H82" t="str">
        <f t="shared" si="6"/>
        <v/>
      </c>
      <c r="I82" t="str">
        <f t="shared" si="6"/>
        <v/>
      </c>
      <c r="J82" t="str">
        <f t="shared" si="6"/>
        <v/>
      </c>
      <c r="K82" t="str">
        <f t="shared" si="6"/>
        <v/>
      </c>
      <c r="L82" t="str">
        <f t="shared" si="5"/>
        <v/>
      </c>
      <c r="M82" t="str">
        <f t="shared" si="7"/>
        <v/>
      </c>
      <c r="N82" t="str">
        <f t="shared" si="7"/>
        <v/>
      </c>
      <c r="O82">
        <f t="shared" si="7"/>
        <v>0</v>
      </c>
      <c r="P82" t="str">
        <f t="shared" si="7"/>
        <v/>
      </c>
      <c r="Q82" t="str">
        <f t="shared" si="7"/>
        <v/>
      </c>
      <c r="R82" t="str">
        <f t="shared" si="7"/>
        <v/>
      </c>
      <c r="S82" t="str">
        <f t="shared" si="7"/>
        <v/>
      </c>
      <c r="T82" t="str">
        <f t="shared" si="7"/>
        <v/>
      </c>
      <c r="U82" t="str">
        <f t="shared" si="7"/>
        <v/>
      </c>
      <c r="V82" t="str">
        <f t="shared" si="8"/>
        <v/>
      </c>
      <c r="W82" t="str">
        <f t="shared" si="8"/>
        <v/>
      </c>
      <c r="X82" t="str">
        <f t="shared" si="8"/>
        <v/>
      </c>
    </row>
    <row r="83" spans="4:24" ht="14">
      <c r="D83" s="10" t="s">
        <v>113</v>
      </c>
      <c r="E83">
        <f>IF(AND('Sheet 1 - Public_Housing_Units_'!H83&gt;1, 'Sheet 1 - Public_Housing_Units_'!L83="No"), 10, 0)</f>
        <v>0</v>
      </c>
      <c r="H83" t="str">
        <f t="shared" si="6"/>
        <v/>
      </c>
      <c r="I83" t="str">
        <f t="shared" si="6"/>
        <v/>
      </c>
      <c r="J83" t="str">
        <f t="shared" si="6"/>
        <v/>
      </c>
      <c r="K83" t="str">
        <f t="shared" si="6"/>
        <v/>
      </c>
      <c r="L83" t="str">
        <f t="shared" si="5"/>
        <v/>
      </c>
      <c r="M83" t="str">
        <f t="shared" si="7"/>
        <v/>
      </c>
      <c r="N83" t="str">
        <f t="shared" si="7"/>
        <v/>
      </c>
      <c r="O83">
        <f t="shared" si="7"/>
        <v>0</v>
      </c>
      <c r="P83" t="str">
        <f t="shared" si="7"/>
        <v/>
      </c>
      <c r="Q83" t="str">
        <f t="shared" si="7"/>
        <v/>
      </c>
      <c r="R83" t="str">
        <f t="shared" si="7"/>
        <v/>
      </c>
      <c r="S83" t="str">
        <f t="shared" si="7"/>
        <v/>
      </c>
      <c r="T83" t="str">
        <f t="shared" si="7"/>
        <v/>
      </c>
      <c r="U83" t="str">
        <f t="shared" si="7"/>
        <v/>
      </c>
      <c r="V83" t="str">
        <f t="shared" si="8"/>
        <v/>
      </c>
      <c r="W83" t="str">
        <f t="shared" si="8"/>
        <v/>
      </c>
      <c r="X83" t="str">
        <f t="shared" si="8"/>
        <v/>
      </c>
    </row>
    <row r="84" spans="4:24" ht="14">
      <c r="D84" s="10" t="s">
        <v>212</v>
      </c>
      <c r="E84">
        <f>IF(AND('Sheet 1 - Public_Housing_Units_'!H84&gt;1, 'Sheet 1 - Public_Housing_Units_'!L84="No"), 10, 0)</f>
        <v>0</v>
      </c>
      <c r="H84" t="str">
        <f t="shared" si="6"/>
        <v/>
      </c>
      <c r="I84" t="str">
        <f t="shared" si="6"/>
        <v/>
      </c>
      <c r="J84" t="str">
        <f t="shared" si="6"/>
        <v/>
      </c>
      <c r="K84" t="str">
        <f t="shared" si="6"/>
        <v/>
      </c>
      <c r="L84" t="str">
        <f t="shared" si="5"/>
        <v/>
      </c>
      <c r="M84" t="str">
        <f t="shared" si="7"/>
        <v/>
      </c>
      <c r="N84" t="str">
        <f t="shared" si="7"/>
        <v/>
      </c>
      <c r="O84" t="str">
        <f t="shared" si="7"/>
        <v/>
      </c>
      <c r="P84" t="str">
        <f t="shared" si="7"/>
        <v/>
      </c>
      <c r="Q84" t="str">
        <f t="shared" si="7"/>
        <v/>
      </c>
      <c r="R84" t="str">
        <f t="shared" si="7"/>
        <v/>
      </c>
      <c r="S84">
        <f t="shared" si="7"/>
        <v>0</v>
      </c>
      <c r="T84" t="str">
        <f t="shared" si="7"/>
        <v/>
      </c>
      <c r="U84" t="str">
        <f t="shared" si="7"/>
        <v/>
      </c>
      <c r="V84" t="str">
        <f t="shared" si="8"/>
        <v/>
      </c>
      <c r="W84" t="str">
        <f t="shared" si="8"/>
        <v/>
      </c>
      <c r="X84" t="str">
        <f t="shared" si="8"/>
        <v/>
      </c>
    </row>
    <row r="85" spans="4:24" ht="14">
      <c r="D85" s="10" t="s">
        <v>212</v>
      </c>
      <c r="E85">
        <f>IF(AND('Sheet 1 - Public_Housing_Units_'!H85&gt;1, 'Sheet 1 - Public_Housing_Units_'!L85="No"), 10, 0)</f>
        <v>0</v>
      </c>
      <c r="H85" t="str">
        <f t="shared" si="6"/>
        <v/>
      </c>
      <c r="I85" t="str">
        <f t="shared" si="6"/>
        <v/>
      </c>
      <c r="J85" t="str">
        <f t="shared" si="6"/>
        <v/>
      </c>
      <c r="K85" t="str">
        <f t="shared" si="6"/>
        <v/>
      </c>
      <c r="L85" t="str">
        <f t="shared" si="5"/>
        <v/>
      </c>
      <c r="M85" t="str">
        <f t="shared" si="7"/>
        <v/>
      </c>
      <c r="N85" t="str">
        <f t="shared" si="7"/>
        <v/>
      </c>
      <c r="O85" t="str">
        <f t="shared" si="7"/>
        <v/>
      </c>
      <c r="P85" t="str">
        <f t="shared" si="7"/>
        <v/>
      </c>
      <c r="Q85" t="str">
        <f t="shared" si="7"/>
        <v/>
      </c>
      <c r="R85" t="str">
        <f t="shared" si="7"/>
        <v/>
      </c>
      <c r="S85">
        <f t="shared" si="7"/>
        <v>0</v>
      </c>
      <c r="T85" t="str">
        <f t="shared" si="7"/>
        <v/>
      </c>
      <c r="U85" t="str">
        <f t="shared" si="7"/>
        <v/>
      </c>
      <c r="V85" t="str">
        <f t="shared" si="8"/>
        <v/>
      </c>
      <c r="W85" t="str">
        <f t="shared" si="8"/>
        <v/>
      </c>
      <c r="X85" t="str">
        <f t="shared" si="8"/>
        <v/>
      </c>
    </row>
    <row r="86" spans="4:24" ht="14">
      <c r="D86" s="10" t="s">
        <v>88</v>
      </c>
      <c r="E86">
        <f>IF(AND('Sheet 1 - Public_Housing_Units_'!H86&gt;1, 'Sheet 1 - Public_Housing_Units_'!L86="No"), 10, 0)</f>
        <v>10</v>
      </c>
      <c r="H86" t="str">
        <f t="shared" si="6"/>
        <v/>
      </c>
      <c r="I86" t="str">
        <f t="shared" si="6"/>
        <v/>
      </c>
      <c r="J86" t="str">
        <f t="shared" si="6"/>
        <v/>
      </c>
      <c r="K86" t="str">
        <f t="shared" si="6"/>
        <v/>
      </c>
      <c r="L86" t="str">
        <f t="shared" si="5"/>
        <v/>
      </c>
      <c r="M86">
        <f t="shared" si="7"/>
        <v>10</v>
      </c>
      <c r="N86" t="str">
        <f t="shared" si="7"/>
        <v/>
      </c>
      <c r="O86" t="str">
        <f t="shared" si="7"/>
        <v/>
      </c>
      <c r="P86" t="str">
        <f t="shared" si="7"/>
        <v/>
      </c>
      <c r="Q86" t="str">
        <f t="shared" si="7"/>
        <v/>
      </c>
      <c r="R86" t="str">
        <f t="shared" si="7"/>
        <v/>
      </c>
      <c r="S86" t="str">
        <f t="shared" si="7"/>
        <v/>
      </c>
      <c r="T86" t="str">
        <f t="shared" si="7"/>
        <v/>
      </c>
      <c r="U86" t="str">
        <f t="shared" si="7"/>
        <v/>
      </c>
      <c r="V86" t="str">
        <f t="shared" si="8"/>
        <v/>
      </c>
      <c r="W86" t="str">
        <f t="shared" si="8"/>
        <v/>
      </c>
      <c r="X86" t="str">
        <f t="shared" si="8"/>
        <v/>
      </c>
    </row>
    <row r="87" spans="4:24" ht="14">
      <c r="D87" s="10" t="s">
        <v>56</v>
      </c>
      <c r="E87">
        <f>IF(AND('Sheet 1 - Public_Housing_Units_'!H87&gt;1, 'Sheet 1 - Public_Housing_Units_'!L87="No"), 10, 0)</f>
        <v>0</v>
      </c>
      <c r="H87" t="str">
        <f t="shared" si="6"/>
        <v/>
      </c>
      <c r="I87" t="str">
        <f t="shared" si="6"/>
        <v/>
      </c>
      <c r="J87" t="str">
        <f t="shared" si="6"/>
        <v/>
      </c>
      <c r="K87" t="str">
        <f t="shared" si="6"/>
        <v/>
      </c>
      <c r="L87" t="str">
        <f t="shared" si="5"/>
        <v/>
      </c>
      <c r="M87" t="str">
        <f t="shared" si="7"/>
        <v/>
      </c>
      <c r="N87" t="str">
        <f t="shared" si="7"/>
        <v/>
      </c>
      <c r="O87" t="str">
        <f t="shared" si="7"/>
        <v/>
      </c>
      <c r="P87" t="str">
        <f t="shared" si="7"/>
        <v/>
      </c>
      <c r="Q87" t="str">
        <f t="shared" si="7"/>
        <v/>
      </c>
      <c r="R87" t="str">
        <f t="shared" si="7"/>
        <v/>
      </c>
      <c r="S87" t="str">
        <f t="shared" si="7"/>
        <v/>
      </c>
      <c r="T87" t="str">
        <f t="shared" si="7"/>
        <v/>
      </c>
      <c r="U87">
        <f t="shared" si="7"/>
        <v>0</v>
      </c>
      <c r="V87" t="str">
        <f t="shared" si="8"/>
        <v/>
      </c>
      <c r="W87" t="str">
        <f t="shared" si="8"/>
        <v/>
      </c>
      <c r="X87" t="str">
        <f t="shared" si="8"/>
        <v/>
      </c>
    </row>
    <row r="88" spans="4:24" ht="14">
      <c r="D88" s="10" t="s">
        <v>56</v>
      </c>
      <c r="E88">
        <f>IF(AND('Sheet 1 - Public_Housing_Units_'!H88&gt;1, 'Sheet 1 - Public_Housing_Units_'!L88="No"), 10, 0)</f>
        <v>0</v>
      </c>
      <c r="H88" t="str">
        <f t="shared" si="6"/>
        <v/>
      </c>
      <c r="I88" t="str">
        <f t="shared" si="6"/>
        <v/>
      </c>
      <c r="J88" t="str">
        <f t="shared" si="6"/>
        <v/>
      </c>
      <c r="K88" t="str">
        <f t="shared" si="6"/>
        <v/>
      </c>
      <c r="L88" t="str">
        <f t="shared" si="5"/>
        <v/>
      </c>
      <c r="M88" t="str">
        <f t="shared" si="7"/>
        <v/>
      </c>
      <c r="N88" t="str">
        <f t="shared" si="7"/>
        <v/>
      </c>
      <c r="O88" t="str">
        <f t="shared" si="7"/>
        <v/>
      </c>
      <c r="P88" t="str">
        <f t="shared" si="7"/>
        <v/>
      </c>
      <c r="Q88" t="str">
        <f t="shared" si="7"/>
        <v/>
      </c>
      <c r="R88" t="str">
        <f t="shared" si="7"/>
        <v/>
      </c>
      <c r="S88" t="str">
        <f t="shared" si="7"/>
        <v/>
      </c>
      <c r="T88" t="str">
        <f t="shared" si="7"/>
        <v/>
      </c>
      <c r="U88">
        <f t="shared" si="7"/>
        <v>0</v>
      </c>
      <c r="V88" t="str">
        <f t="shared" si="8"/>
        <v/>
      </c>
      <c r="W88" t="str">
        <f t="shared" si="8"/>
        <v/>
      </c>
      <c r="X88" t="str">
        <f t="shared" si="8"/>
        <v/>
      </c>
    </row>
    <row r="89" spans="4:24" ht="14">
      <c r="D89" s="10" t="s">
        <v>47</v>
      </c>
      <c r="E89">
        <f>IF(AND('Sheet 1 - Public_Housing_Units_'!H89&gt;1, 'Sheet 1 - Public_Housing_Units_'!L89="No"), 10, 0)</f>
        <v>10</v>
      </c>
      <c r="H89" t="str">
        <f t="shared" si="6"/>
        <v/>
      </c>
      <c r="I89" t="str">
        <f t="shared" si="6"/>
        <v/>
      </c>
      <c r="J89">
        <f t="shared" si="6"/>
        <v>10</v>
      </c>
      <c r="K89" t="str">
        <f t="shared" si="6"/>
        <v/>
      </c>
      <c r="L89" t="str">
        <f t="shared" si="5"/>
        <v/>
      </c>
      <c r="M89" t="str">
        <f t="shared" si="7"/>
        <v/>
      </c>
      <c r="N89" t="str">
        <f t="shared" si="7"/>
        <v/>
      </c>
      <c r="O89" t="str">
        <f t="shared" si="7"/>
        <v/>
      </c>
      <c r="P89" t="str">
        <f t="shared" si="7"/>
        <v/>
      </c>
      <c r="Q89" t="str">
        <f t="shared" si="7"/>
        <v/>
      </c>
      <c r="R89" t="str">
        <f t="shared" si="7"/>
        <v/>
      </c>
      <c r="S89" t="str">
        <f t="shared" si="7"/>
        <v/>
      </c>
      <c r="T89" t="str">
        <f t="shared" si="7"/>
        <v/>
      </c>
      <c r="U89" t="str">
        <f t="shared" si="7"/>
        <v/>
      </c>
      <c r="V89" t="str">
        <f t="shared" si="8"/>
        <v/>
      </c>
      <c r="W89" t="str">
        <f t="shared" si="8"/>
        <v/>
      </c>
      <c r="X89" t="str">
        <f t="shared" si="8"/>
        <v/>
      </c>
    </row>
    <row r="90" spans="4:24" ht="14">
      <c r="D90" s="10" t="s">
        <v>93</v>
      </c>
      <c r="E90">
        <f>IF(AND('Sheet 1 - Public_Housing_Units_'!H90&gt;1, 'Sheet 1 - Public_Housing_Units_'!L90="No"), 10, 0)</f>
        <v>10</v>
      </c>
      <c r="H90" t="str">
        <f t="shared" si="6"/>
        <v/>
      </c>
      <c r="I90" t="str">
        <f t="shared" si="6"/>
        <v/>
      </c>
      <c r="J90" t="str">
        <f t="shared" si="6"/>
        <v/>
      </c>
      <c r="K90" t="str">
        <f t="shared" si="6"/>
        <v/>
      </c>
      <c r="L90" t="str">
        <f t="shared" si="5"/>
        <v/>
      </c>
      <c r="M90" t="str">
        <f t="shared" si="7"/>
        <v/>
      </c>
      <c r="N90">
        <f t="shared" si="7"/>
        <v>10</v>
      </c>
      <c r="O90" t="str">
        <f t="shared" si="7"/>
        <v/>
      </c>
      <c r="P90" t="str">
        <f t="shared" si="7"/>
        <v/>
      </c>
      <c r="Q90" t="str">
        <f t="shared" si="7"/>
        <v/>
      </c>
      <c r="R90" t="str">
        <f t="shared" si="7"/>
        <v/>
      </c>
      <c r="S90" t="str">
        <f t="shared" si="7"/>
        <v/>
      </c>
      <c r="T90" t="str">
        <f t="shared" si="7"/>
        <v/>
      </c>
      <c r="U90" t="str">
        <f t="shared" si="7"/>
        <v/>
      </c>
      <c r="V90" t="str">
        <f t="shared" si="8"/>
        <v/>
      </c>
      <c r="W90" t="str">
        <f t="shared" si="8"/>
        <v/>
      </c>
      <c r="X90" t="str">
        <f t="shared" si="8"/>
        <v/>
      </c>
    </row>
    <row r="91" spans="4:24" ht="14">
      <c r="D91" s="10" t="s">
        <v>113</v>
      </c>
      <c r="E91">
        <f>IF(AND('Sheet 1 - Public_Housing_Units_'!H91&gt;1, 'Sheet 1 - Public_Housing_Units_'!L91="No"), 10, 0)</f>
        <v>10</v>
      </c>
      <c r="H91" t="str">
        <f t="shared" si="6"/>
        <v/>
      </c>
      <c r="I91" t="str">
        <f t="shared" si="6"/>
        <v/>
      </c>
      <c r="J91" t="str">
        <f t="shared" si="6"/>
        <v/>
      </c>
      <c r="K91" t="str">
        <f t="shared" si="6"/>
        <v/>
      </c>
      <c r="L91" t="str">
        <f t="shared" si="5"/>
        <v/>
      </c>
      <c r="M91" t="str">
        <f t="shared" si="7"/>
        <v/>
      </c>
      <c r="N91" t="str">
        <f t="shared" si="7"/>
        <v/>
      </c>
      <c r="O91">
        <f t="shared" si="7"/>
        <v>10</v>
      </c>
      <c r="P91" t="str">
        <f t="shared" si="7"/>
        <v/>
      </c>
      <c r="Q91" t="str">
        <f t="shared" si="7"/>
        <v/>
      </c>
      <c r="R91" t="str">
        <f t="shared" si="7"/>
        <v/>
      </c>
      <c r="S91" t="str">
        <f t="shared" si="7"/>
        <v/>
      </c>
      <c r="T91" t="str">
        <f t="shared" si="7"/>
        <v/>
      </c>
      <c r="U91" t="str">
        <f t="shared" si="7"/>
        <v/>
      </c>
      <c r="V91" t="str">
        <f t="shared" si="8"/>
        <v/>
      </c>
      <c r="W91" t="str">
        <f t="shared" si="8"/>
        <v/>
      </c>
      <c r="X91" t="str">
        <f t="shared" si="8"/>
        <v/>
      </c>
    </row>
    <row r="92" spans="4:24" ht="14">
      <c r="D92" s="10" t="s">
        <v>47</v>
      </c>
      <c r="E92">
        <f>IF(AND('Sheet 1 - Public_Housing_Units_'!H92&gt;1, 'Sheet 1 - Public_Housing_Units_'!L92="No"), 10, 0)</f>
        <v>0</v>
      </c>
      <c r="H92" t="str">
        <f t="shared" si="6"/>
        <v/>
      </c>
      <c r="I92" t="str">
        <f t="shared" si="6"/>
        <v/>
      </c>
      <c r="J92">
        <f t="shared" si="6"/>
        <v>0</v>
      </c>
      <c r="K92" t="str">
        <f t="shared" si="6"/>
        <v/>
      </c>
      <c r="L92" t="str">
        <f t="shared" si="5"/>
        <v/>
      </c>
      <c r="M92" t="str">
        <f t="shared" si="7"/>
        <v/>
      </c>
      <c r="N92" t="str">
        <f t="shared" si="7"/>
        <v/>
      </c>
      <c r="O92" t="str">
        <f t="shared" si="7"/>
        <v/>
      </c>
      <c r="P92" t="str">
        <f t="shared" si="7"/>
        <v/>
      </c>
      <c r="Q92" t="str">
        <f t="shared" si="7"/>
        <v/>
      </c>
      <c r="R92" t="str">
        <f t="shared" si="7"/>
        <v/>
      </c>
      <c r="S92" t="str">
        <f t="shared" si="7"/>
        <v/>
      </c>
      <c r="T92" t="str">
        <f t="shared" si="7"/>
        <v/>
      </c>
      <c r="U92" t="str">
        <f t="shared" si="7"/>
        <v/>
      </c>
      <c r="V92" t="str">
        <f t="shared" si="8"/>
        <v/>
      </c>
      <c r="W92" t="str">
        <f t="shared" si="8"/>
        <v/>
      </c>
      <c r="X92" t="str">
        <f t="shared" si="8"/>
        <v/>
      </c>
    </row>
    <row r="93" spans="4:24" ht="14">
      <c r="D93" s="10" t="s">
        <v>93</v>
      </c>
      <c r="E93">
        <f>IF(AND('Sheet 1 - Public_Housing_Units_'!H93&gt;1, 'Sheet 1 - Public_Housing_Units_'!L93="No"), 10, 0)</f>
        <v>0</v>
      </c>
      <c r="H93" t="str">
        <f t="shared" si="6"/>
        <v/>
      </c>
      <c r="I93" t="str">
        <f t="shared" si="6"/>
        <v/>
      </c>
      <c r="J93" t="str">
        <f t="shared" si="6"/>
        <v/>
      </c>
      <c r="K93" t="str">
        <f t="shared" si="6"/>
        <v/>
      </c>
      <c r="L93" t="str">
        <f t="shared" si="5"/>
        <v/>
      </c>
      <c r="M93" t="str">
        <f t="shared" si="7"/>
        <v/>
      </c>
      <c r="N93">
        <f t="shared" si="7"/>
        <v>0</v>
      </c>
      <c r="O93" t="str">
        <f t="shared" si="7"/>
        <v/>
      </c>
      <c r="P93" t="str">
        <f t="shared" si="7"/>
        <v/>
      </c>
      <c r="Q93" t="str">
        <f t="shared" si="7"/>
        <v/>
      </c>
      <c r="R93" t="str">
        <f t="shared" si="7"/>
        <v/>
      </c>
      <c r="S93" t="str">
        <f t="shared" si="7"/>
        <v/>
      </c>
      <c r="T93" t="str">
        <f t="shared" si="7"/>
        <v/>
      </c>
      <c r="U93" t="str">
        <f t="shared" si="7"/>
        <v/>
      </c>
      <c r="V93" t="str">
        <f t="shared" si="8"/>
        <v/>
      </c>
      <c r="W93" t="str">
        <f t="shared" si="8"/>
        <v/>
      </c>
      <c r="X93" t="str">
        <f t="shared" si="8"/>
        <v/>
      </c>
    </row>
    <row r="94" spans="4:24" ht="14">
      <c r="D94" s="10" t="s">
        <v>113</v>
      </c>
      <c r="E94">
        <f>IF(AND('Sheet 1 - Public_Housing_Units_'!H94&gt;1, 'Sheet 1 - Public_Housing_Units_'!L94="No"), 10, 0)</f>
        <v>10</v>
      </c>
      <c r="H94" t="str">
        <f t="shared" si="6"/>
        <v/>
      </c>
      <c r="I94" t="str">
        <f t="shared" si="6"/>
        <v/>
      </c>
      <c r="J94" t="str">
        <f t="shared" si="6"/>
        <v/>
      </c>
      <c r="K94" t="str">
        <f t="shared" si="6"/>
        <v/>
      </c>
      <c r="L94" t="str">
        <f t="shared" si="5"/>
        <v/>
      </c>
      <c r="M94" t="str">
        <f t="shared" si="7"/>
        <v/>
      </c>
      <c r="N94" t="str">
        <f t="shared" si="7"/>
        <v/>
      </c>
      <c r="O94">
        <f t="shared" si="7"/>
        <v>10</v>
      </c>
      <c r="P94" t="str">
        <f t="shared" si="7"/>
        <v/>
      </c>
      <c r="Q94" t="str">
        <f t="shared" si="7"/>
        <v/>
      </c>
      <c r="R94" t="str">
        <f t="shared" si="7"/>
        <v/>
      </c>
      <c r="S94" t="str">
        <f t="shared" si="7"/>
        <v/>
      </c>
      <c r="T94" t="str">
        <f t="shared" si="7"/>
        <v/>
      </c>
      <c r="U94" t="str">
        <f t="shared" si="7"/>
        <v/>
      </c>
      <c r="V94" t="str">
        <f t="shared" si="8"/>
        <v/>
      </c>
      <c r="W94" t="str">
        <f t="shared" si="8"/>
        <v/>
      </c>
      <c r="X94" t="str">
        <f t="shared" si="8"/>
        <v/>
      </c>
    </row>
    <row r="95" spans="4:24" ht="14">
      <c r="D95" s="10" t="s">
        <v>151</v>
      </c>
      <c r="E95">
        <f>IF(AND('Sheet 1 - Public_Housing_Units_'!H95&gt;1, 'Sheet 1 - Public_Housing_Units_'!L95="No"), 10, 0)</f>
        <v>10</v>
      </c>
      <c r="H95" t="str">
        <f t="shared" si="6"/>
        <v/>
      </c>
      <c r="I95" t="str">
        <f t="shared" si="6"/>
        <v/>
      </c>
      <c r="J95" t="str">
        <f t="shared" si="6"/>
        <v/>
      </c>
      <c r="K95" t="str">
        <f t="shared" si="6"/>
        <v/>
      </c>
      <c r="L95" t="str">
        <f t="shared" si="5"/>
        <v/>
      </c>
      <c r="M95" t="str">
        <f t="shared" si="7"/>
        <v/>
      </c>
      <c r="N95" t="str">
        <f t="shared" si="7"/>
        <v/>
      </c>
      <c r="O95" t="str">
        <f t="shared" si="7"/>
        <v/>
      </c>
      <c r="P95" t="str">
        <f t="shared" si="7"/>
        <v/>
      </c>
      <c r="Q95">
        <f t="shared" si="7"/>
        <v>10</v>
      </c>
      <c r="R95" t="str">
        <f t="shared" si="7"/>
        <v/>
      </c>
      <c r="S95" t="str">
        <f t="shared" si="7"/>
        <v/>
      </c>
      <c r="T95" t="str">
        <f t="shared" si="7"/>
        <v/>
      </c>
      <c r="U95" t="str">
        <f t="shared" si="7"/>
        <v/>
      </c>
      <c r="V95" t="str">
        <f t="shared" si="8"/>
        <v/>
      </c>
      <c r="W95" t="str">
        <f t="shared" si="8"/>
        <v/>
      </c>
      <c r="X95" t="str">
        <f t="shared" si="8"/>
        <v/>
      </c>
    </row>
    <row r="96" spans="4:24" ht="14">
      <c r="D96" s="10" t="s">
        <v>47</v>
      </c>
      <c r="E96">
        <f>IF(AND('Sheet 1 - Public_Housing_Units_'!H96&gt;1, 'Sheet 1 - Public_Housing_Units_'!L96="No"), 10, 0)</f>
        <v>0</v>
      </c>
      <c r="H96" t="str">
        <f t="shared" si="6"/>
        <v/>
      </c>
      <c r="I96" t="str">
        <f t="shared" si="6"/>
        <v/>
      </c>
      <c r="J96">
        <f t="shared" si="6"/>
        <v>0</v>
      </c>
      <c r="K96" t="str">
        <f t="shared" si="6"/>
        <v/>
      </c>
      <c r="L96" t="str">
        <f t="shared" si="5"/>
        <v/>
      </c>
      <c r="M96" t="str">
        <f t="shared" si="7"/>
        <v/>
      </c>
      <c r="N96" t="str">
        <f t="shared" si="7"/>
        <v/>
      </c>
      <c r="O96" t="str">
        <f t="shared" si="7"/>
        <v/>
      </c>
      <c r="P96" t="str">
        <f t="shared" si="7"/>
        <v/>
      </c>
      <c r="Q96" t="str">
        <f t="shared" si="7"/>
        <v/>
      </c>
      <c r="R96" t="str">
        <f t="shared" si="7"/>
        <v/>
      </c>
      <c r="S96" t="str">
        <f t="shared" si="7"/>
        <v/>
      </c>
      <c r="T96" t="str">
        <f t="shared" si="7"/>
        <v/>
      </c>
      <c r="U96" t="str">
        <f t="shared" si="7"/>
        <v/>
      </c>
      <c r="V96" t="str">
        <f t="shared" si="8"/>
        <v/>
      </c>
      <c r="W96" t="str">
        <f t="shared" si="8"/>
        <v/>
      </c>
      <c r="X96" t="str">
        <f t="shared" si="8"/>
        <v/>
      </c>
    </row>
    <row r="97" spans="4:24" ht="14">
      <c r="D97" s="10" t="s">
        <v>47</v>
      </c>
      <c r="E97">
        <f>IF(AND('Sheet 1 - Public_Housing_Units_'!H97&gt;1, 'Sheet 1 - Public_Housing_Units_'!L97="No"), 10, 0)</f>
        <v>10</v>
      </c>
      <c r="H97" t="str">
        <f t="shared" si="6"/>
        <v/>
      </c>
      <c r="I97" t="str">
        <f t="shared" si="6"/>
        <v/>
      </c>
      <c r="J97">
        <f t="shared" si="6"/>
        <v>10</v>
      </c>
      <c r="K97" t="str">
        <f t="shared" si="6"/>
        <v/>
      </c>
      <c r="L97" t="str">
        <f t="shared" si="5"/>
        <v/>
      </c>
      <c r="M97" t="str">
        <f t="shared" si="7"/>
        <v/>
      </c>
      <c r="N97" t="str">
        <f t="shared" si="7"/>
        <v/>
      </c>
      <c r="O97" t="str">
        <f t="shared" si="7"/>
        <v/>
      </c>
      <c r="P97" t="str">
        <f t="shared" si="7"/>
        <v/>
      </c>
      <c r="Q97" t="str">
        <f t="shared" si="7"/>
        <v/>
      </c>
      <c r="R97" t="str">
        <f t="shared" si="7"/>
        <v/>
      </c>
      <c r="S97" t="str">
        <f t="shared" si="7"/>
        <v/>
      </c>
      <c r="T97" t="str">
        <f t="shared" si="7"/>
        <v/>
      </c>
      <c r="U97" t="str">
        <f t="shared" si="7"/>
        <v/>
      </c>
      <c r="V97" t="str">
        <f t="shared" si="8"/>
        <v/>
      </c>
      <c r="W97" t="str">
        <f t="shared" si="8"/>
        <v/>
      </c>
      <c r="X97" t="str">
        <f t="shared" si="8"/>
        <v/>
      </c>
    </row>
    <row r="98" spans="4:24" ht="14">
      <c r="D98" s="10" t="s">
        <v>93</v>
      </c>
      <c r="E98">
        <f>IF(AND('Sheet 1 - Public_Housing_Units_'!H98&gt;1, 'Sheet 1 - Public_Housing_Units_'!L98="No"), 10, 0)</f>
        <v>0</v>
      </c>
      <c r="H98" t="str">
        <f t="shared" si="6"/>
        <v/>
      </c>
      <c r="I98" t="str">
        <f t="shared" si="6"/>
        <v/>
      </c>
      <c r="J98" t="str">
        <f t="shared" si="6"/>
        <v/>
      </c>
      <c r="K98" t="str">
        <f t="shared" si="6"/>
        <v/>
      </c>
      <c r="L98" t="str">
        <f t="shared" si="5"/>
        <v/>
      </c>
      <c r="M98" t="str">
        <f t="shared" si="7"/>
        <v/>
      </c>
      <c r="N98">
        <f t="shared" si="7"/>
        <v>0</v>
      </c>
      <c r="O98" t="str">
        <f t="shared" si="7"/>
        <v/>
      </c>
      <c r="P98" t="str">
        <f t="shared" si="7"/>
        <v/>
      </c>
      <c r="Q98" t="str">
        <f t="shared" si="7"/>
        <v/>
      </c>
      <c r="R98" t="str">
        <f t="shared" si="7"/>
        <v/>
      </c>
      <c r="S98" t="str">
        <f t="shared" si="7"/>
        <v/>
      </c>
      <c r="T98" t="str">
        <f t="shared" si="7"/>
        <v/>
      </c>
      <c r="U98" t="str">
        <f t="shared" si="7"/>
        <v/>
      </c>
      <c r="V98" t="str">
        <f t="shared" si="8"/>
        <v/>
      </c>
      <c r="W98" t="str">
        <f t="shared" si="8"/>
        <v/>
      </c>
      <c r="X98" t="str">
        <f t="shared" si="8"/>
        <v/>
      </c>
    </row>
    <row r="99" spans="4:24" ht="14">
      <c r="D99" s="10" t="s">
        <v>56</v>
      </c>
      <c r="E99">
        <f>IF(AND('Sheet 1 - Public_Housing_Units_'!H99&gt;1, 'Sheet 1 - Public_Housing_Units_'!L99="No"), 10, 0)</f>
        <v>10</v>
      </c>
      <c r="H99" t="str">
        <f t="shared" si="6"/>
        <v/>
      </c>
      <c r="I99" t="str">
        <f t="shared" si="6"/>
        <v/>
      </c>
      <c r="J99" t="str">
        <f t="shared" si="6"/>
        <v/>
      </c>
      <c r="K99" t="str">
        <f t="shared" si="6"/>
        <v/>
      </c>
      <c r="L99" t="str">
        <f t="shared" si="5"/>
        <v/>
      </c>
      <c r="M99" t="str">
        <f t="shared" si="7"/>
        <v/>
      </c>
      <c r="N99" t="str">
        <f t="shared" si="7"/>
        <v/>
      </c>
      <c r="O99" t="str">
        <f t="shared" si="7"/>
        <v/>
      </c>
      <c r="P99" t="str">
        <f t="shared" si="7"/>
        <v/>
      </c>
      <c r="Q99" t="str">
        <f t="shared" si="7"/>
        <v/>
      </c>
      <c r="R99" t="str">
        <f t="shared" si="7"/>
        <v/>
      </c>
      <c r="S99" t="str">
        <f t="shared" si="7"/>
        <v/>
      </c>
      <c r="T99" t="str">
        <f t="shared" si="7"/>
        <v/>
      </c>
      <c r="U99">
        <f t="shared" si="7"/>
        <v>10</v>
      </c>
      <c r="V99" t="str">
        <f t="shared" si="8"/>
        <v/>
      </c>
      <c r="W99" t="str">
        <f t="shared" si="8"/>
        <v/>
      </c>
      <c r="X99" t="str">
        <f t="shared" si="8"/>
        <v/>
      </c>
    </row>
    <row r="100" spans="4:24" ht="14">
      <c r="D100" s="10" t="s">
        <v>40</v>
      </c>
      <c r="E100">
        <f>IF(AND('Sheet 1 - Public_Housing_Units_'!H100&gt;1, 'Sheet 1 - Public_Housing_Units_'!L100="No"), 10, 0)</f>
        <v>0</v>
      </c>
      <c r="H100" t="str">
        <f t="shared" si="6"/>
        <v/>
      </c>
      <c r="I100">
        <f t="shared" si="6"/>
        <v>0</v>
      </c>
      <c r="J100" t="str">
        <f t="shared" si="6"/>
        <v/>
      </c>
      <c r="K100" t="str">
        <f t="shared" si="6"/>
        <v/>
      </c>
      <c r="L100" t="str">
        <f t="shared" si="5"/>
        <v/>
      </c>
      <c r="M100" t="str">
        <f t="shared" si="7"/>
        <v/>
      </c>
      <c r="N100" t="str">
        <f t="shared" si="7"/>
        <v/>
      </c>
      <c r="O100" t="str">
        <f t="shared" si="7"/>
        <v/>
      </c>
      <c r="P100" t="str">
        <f t="shared" si="7"/>
        <v/>
      </c>
      <c r="Q100" t="str">
        <f t="shared" si="7"/>
        <v/>
      </c>
      <c r="R100" t="str">
        <f t="shared" si="7"/>
        <v/>
      </c>
      <c r="S100" t="str">
        <f t="shared" si="7"/>
        <v/>
      </c>
      <c r="T100" t="str">
        <f t="shared" si="7"/>
        <v/>
      </c>
      <c r="U100" t="str">
        <f t="shared" si="7"/>
        <v/>
      </c>
      <c r="V100" t="str">
        <f t="shared" si="8"/>
        <v/>
      </c>
      <c r="W100" t="str">
        <f t="shared" si="8"/>
        <v/>
      </c>
      <c r="X100" t="str">
        <f t="shared" si="8"/>
        <v/>
      </c>
    </row>
    <row r="101" spans="4:24" ht="14">
      <c r="D101" s="10" t="s">
        <v>56</v>
      </c>
      <c r="E101">
        <f>IF(AND('Sheet 1 - Public_Housing_Units_'!H101&gt;1, 'Sheet 1 - Public_Housing_Units_'!L101="No"), 10, 0)</f>
        <v>10</v>
      </c>
      <c r="H101" t="str">
        <f t="shared" si="6"/>
        <v/>
      </c>
      <c r="I101" t="str">
        <f t="shared" si="6"/>
        <v/>
      </c>
      <c r="J101" t="str">
        <f t="shared" si="6"/>
        <v/>
      </c>
      <c r="K101" t="str">
        <f t="shared" si="6"/>
        <v/>
      </c>
      <c r="L101" t="str">
        <f t="shared" si="5"/>
        <v/>
      </c>
      <c r="M101" t="str">
        <f t="shared" si="7"/>
        <v/>
      </c>
      <c r="N101" t="str">
        <f t="shared" si="7"/>
        <v/>
      </c>
      <c r="O101" t="str">
        <f t="shared" si="7"/>
        <v/>
      </c>
      <c r="P101" t="str">
        <f t="shared" si="7"/>
        <v/>
      </c>
      <c r="Q101" t="str">
        <f t="shared" si="7"/>
        <v/>
      </c>
      <c r="R101" t="str">
        <f t="shared" si="7"/>
        <v/>
      </c>
      <c r="S101" t="str">
        <f t="shared" si="7"/>
        <v/>
      </c>
      <c r="T101" t="str">
        <f t="shared" si="7"/>
        <v/>
      </c>
      <c r="U101">
        <f t="shared" si="7"/>
        <v>10</v>
      </c>
      <c r="V101" t="str">
        <f t="shared" si="8"/>
        <v/>
      </c>
      <c r="W101" t="str">
        <f t="shared" si="8"/>
        <v/>
      </c>
      <c r="X101" t="str">
        <f t="shared" si="8"/>
        <v/>
      </c>
    </row>
    <row r="102" spans="4:24" ht="14">
      <c r="D102" s="10" t="s">
        <v>56</v>
      </c>
      <c r="E102">
        <f>IF(AND('Sheet 1 - Public_Housing_Units_'!H102&gt;1, 'Sheet 1 - Public_Housing_Units_'!L102="No"), 10, 0)</f>
        <v>0</v>
      </c>
      <c r="H102" t="str">
        <f t="shared" si="6"/>
        <v/>
      </c>
      <c r="I102" t="str">
        <f t="shared" si="6"/>
        <v/>
      </c>
      <c r="J102" t="str">
        <f t="shared" si="6"/>
        <v/>
      </c>
      <c r="K102" t="str">
        <f t="shared" si="6"/>
        <v/>
      </c>
      <c r="L102" t="str">
        <f t="shared" si="5"/>
        <v/>
      </c>
      <c r="M102" t="str">
        <f t="shared" si="7"/>
        <v/>
      </c>
      <c r="N102" t="str">
        <f t="shared" si="7"/>
        <v/>
      </c>
      <c r="O102" t="str">
        <f t="shared" si="7"/>
        <v/>
      </c>
      <c r="P102" t="str">
        <f t="shared" si="7"/>
        <v/>
      </c>
      <c r="Q102" t="str">
        <f t="shared" si="7"/>
        <v/>
      </c>
      <c r="R102" t="str">
        <f t="shared" si="7"/>
        <v/>
      </c>
      <c r="S102" t="str">
        <f t="shared" si="7"/>
        <v/>
      </c>
      <c r="T102" t="str">
        <f t="shared" si="7"/>
        <v/>
      </c>
      <c r="U102">
        <f t="shared" si="7"/>
        <v>0</v>
      </c>
      <c r="V102" t="str">
        <f t="shared" si="8"/>
        <v/>
      </c>
      <c r="W102" t="str">
        <f t="shared" si="8"/>
        <v/>
      </c>
      <c r="X102" t="str">
        <f t="shared" si="8"/>
        <v/>
      </c>
    </row>
    <row r="103" spans="4:24" ht="14">
      <c r="D103" s="10" t="s">
        <v>93</v>
      </c>
      <c r="E103">
        <f>IF(AND('Sheet 1 - Public_Housing_Units_'!H103&gt;1, 'Sheet 1 - Public_Housing_Units_'!L103="No"), 10, 0)</f>
        <v>0</v>
      </c>
      <c r="H103" t="str">
        <f t="shared" si="6"/>
        <v/>
      </c>
      <c r="I103" t="str">
        <f t="shared" si="6"/>
        <v/>
      </c>
      <c r="J103" t="str">
        <f t="shared" si="6"/>
        <v/>
      </c>
      <c r="K103" t="str">
        <f t="shared" si="6"/>
        <v/>
      </c>
      <c r="L103" t="str">
        <f t="shared" si="5"/>
        <v/>
      </c>
      <c r="M103" t="str">
        <f t="shared" si="5"/>
        <v/>
      </c>
      <c r="N103">
        <f t="shared" si="5"/>
        <v>0</v>
      </c>
      <c r="O103" t="str">
        <f t="shared" si="5"/>
        <v/>
      </c>
      <c r="P103" t="str">
        <f t="shared" si="5"/>
        <v/>
      </c>
      <c r="Q103" t="str">
        <f t="shared" si="5"/>
        <v/>
      </c>
      <c r="R103" t="str">
        <f t="shared" si="5"/>
        <v/>
      </c>
      <c r="S103" t="str">
        <f t="shared" si="5"/>
        <v/>
      </c>
      <c r="T103" t="str">
        <f t="shared" si="5"/>
        <v/>
      </c>
      <c r="U103" t="str">
        <f t="shared" si="5"/>
        <v/>
      </c>
      <c r="V103" t="str">
        <f t="shared" si="8"/>
        <v/>
      </c>
      <c r="W103" t="str">
        <f t="shared" si="8"/>
        <v/>
      </c>
      <c r="X103" t="str">
        <f t="shared" si="8"/>
        <v/>
      </c>
    </row>
    <row r="104" spans="4:24" ht="14">
      <c r="D104" s="10" t="s">
        <v>93</v>
      </c>
      <c r="E104">
        <f>IF(AND('Sheet 1 - Public_Housing_Units_'!H104&gt;1, 'Sheet 1 - Public_Housing_Units_'!L104="No"), 10, 0)</f>
        <v>0</v>
      </c>
      <c r="H104" t="str">
        <f t="shared" si="6"/>
        <v/>
      </c>
      <c r="I104" t="str">
        <f t="shared" si="6"/>
        <v/>
      </c>
      <c r="J104" t="str">
        <f t="shared" si="6"/>
        <v/>
      </c>
      <c r="K104" t="str">
        <f t="shared" si="6"/>
        <v/>
      </c>
      <c r="L104" t="str">
        <f t="shared" si="5"/>
        <v/>
      </c>
      <c r="M104" t="str">
        <f t="shared" si="5"/>
        <v/>
      </c>
      <c r="N104">
        <f t="shared" si="5"/>
        <v>0</v>
      </c>
      <c r="O104" t="str">
        <f t="shared" si="5"/>
        <v/>
      </c>
      <c r="P104" t="str">
        <f t="shared" si="5"/>
        <v/>
      </c>
      <c r="Q104" t="str">
        <f t="shared" si="5"/>
        <v/>
      </c>
      <c r="R104" t="str">
        <f t="shared" si="5"/>
        <v/>
      </c>
      <c r="S104" t="str">
        <f t="shared" si="5"/>
        <v/>
      </c>
      <c r="T104" t="str">
        <f t="shared" si="5"/>
        <v/>
      </c>
      <c r="U104" t="str">
        <f t="shared" si="5"/>
        <v/>
      </c>
      <c r="V104" t="str">
        <f t="shared" si="8"/>
        <v/>
      </c>
      <c r="W104" t="str">
        <f t="shared" si="8"/>
        <v/>
      </c>
      <c r="X104" t="str">
        <f t="shared" si="8"/>
        <v/>
      </c>
    </row>
    <row r="105" spans="4:24" ht="14">
      <c r="D105" s="10" t="s">
        <v>56</v>
      </c>
      <c r="E105">
        <f>IF(AND('Sheet 1 - Public_Housing_Units_'!H105&gt;1, 'Sheet 1 - Public_Housing_Units_'!L105="No"), 10, 0)</f>
        <v>10</v>
      </c>
      <c r="H105" t="str">
        <f t="shared" si="6"/>
        <v/>
      </c>
      <c r="I105" t="str">
        <f t="shared" si="6"/>
        <v/>
      </c>
      <c r="J105" t="str">
        <f t="shared" si="6"/>
        <v/>
      </c>
      <c r="K105" t="str">
        <f t="shared" si="6"/>
        <v/>
      </c>
      <c r="L105" t="str">
        <f t="shared" si="5"/>
        <v/>
      </c>
      <c r="M105" t="str">
        <f t="shared" si="5"/>
        <v/>
      </c>
      <c r="N105" t="str">
        <f t="shared" si="5"/>
        <v/>
      </c>
      <c r="O105" t="str">
        <f t="shared" si="5"/>
        <v/>
      </c>
      <c r="P105" t="str">
        <f t="shared" si="5"/>
        <v/>
      </c>
      <c r="Q105" t="str">
        <f t="shared" si="5"/>
        <v/>
      </c>
      <c r="R105" t="str">
        <f t="shared" si="5"/>
        <v/>
      </c>
      <c r="S105" t="str">
        <f t="shared" si="5"/>
        <v/>
      </c>
      <c r="T105" t="str">
        <f t="shared" si="5"/>
        <v/>
      </c>
      <c r="U105">
        <f t="shared" si="5"/>
        <v>10</v>
      </c>
      <c r="V105" t="str">
        <f t="shared" si="8"/>
        <v/>
      </c>
      <c r="W105" t="str">
        <f t="shared" si="8"/>
        <v/>
      </c>
      <c r="X105" t="str">
        <f t="shared" si="8"/>
        <v/>
      </c>
    </row>
    <row r="106" spans="4:24" ht="14">
      <c r="D106" s="10" t="s">
        <v>405</v>
      </c>
      <c r="E106">
        <f>IF(AND('Sheet 1 - Public_Housing_Units_'!H106&gt;1, 'Sheet 1 - Public_Housing_Units_'!L106="No"), 10, 0)</f>
        <v>0</v>
      </c>
      <c r="H106" t="str">
        <f t="shared" si="6"/>
        <v/>
      </c>
      <c r="I106" t="str">
        <f t="shared" si="6"/>
        <v/>
      </c>
      <c r="J106" t="str">
        <f t="shared" si="6"/>
        <v/>
      </c>
      <c r="K106" t="str">
        <f t="shared" si="6"/>
        <v/>
      </c>
      <c r="L106" t="str">
        <f t="shared" si="5"/>
        <v/>
      </c>
      <c r="M106" t="str">
        <f t="shared" si="5"/>
        <v/>
      </c>
      <c r="N106" t="str">
        <f t="shared" si="5"/>
        <v/>
      </c>
      <c r="O106" t="str">
        <f t="shared" si="5"/>
        <v/>
      </c>
      <c r="P106" t="str">
        <f t="shared" si="5"/>
        <v/>
      </c>
      <c r="Q106" t="str">
        <f t="shared" si="5"/>
        <v/>
      </c>
      <c r="R106" t="str">
        <f t="shared" si="5"/>
        <v/>
      </c>
      <c r="S106" t="str">
        <f t="shared" si="5"/>
        <v/>
      </c>
      <c r="T106" t="str">
        <f t="shared" si="5"/>
        <v/>
      </c>
      <c r="U106" t="str">
        <f t="shared" si="5"/>
        <v/>
      </c>
      <c r="V106" t="str">
        <f t="shared" si="8"/>
        <v/>
      </c>
      <c r="W106">
        <f t="shared" si="8"/>
        <v>0</v>
      </c>
      <c r="X106" t="str">
        <f t="shared" si="8"/>
        <v/>
      </c>
    </row>
    <row r="107" spans="4:24" ht="14">
      <c r="D107" s="10" t="s">
        <v>81</v>
      </c>
      <c r="E107">
        <f>IF(AND('Sheet 1 - Public_Housing_Units_'!H107&gt;1, 'Sheet 1 - Public_Housing_Units_'!L107="No"), 10, 0)</f>
        <v>0</v>
      </c>
      <c r="H107" t="str">
        <f t="shared" si="6"/>
        <v/>
      </c>
      <c r="I107" t="str">
        <f t="shared" si="6"/>
        <v/>
      </c>
      <c r="J107" t="str">
        <f t="shared" si="6"/>
        <v/>
      </c>
      <c r="K107" t="str">
        <f t="shared" si="6"/>
        <v/>
      </c>
      <c r="L107">
        <f t="shared" si="5"/>
        <v>0</v>
      </c>
      <c r="M107" t="str">
        <f t="shared" si="5"/>
        <v/>
      </c>
      <c r="N107" t="str">
        <f t="shared" si="5"/>
        <v/>
      </c>
      <c r="O107" t="str">
        <f t="shared" si="5"/>
        <v/>
      </c>
      <c r="P107" t="str">
        <f t="shared" si="5"/>
        <v/>
      </c>
      <c r="Q107" t="str">
        <f t="shared" si="5"/>
        <v/>
      </c>
      <c r="R107" t="str">
        <f t="shared" si="5"/>
        <v/>
      </c>
      <c r="S107" t="str">
        <f t="shared" si="5"/>
        <v/>
      </c>
      <c r="T107" t="str">
        <f t="shared" si="5"/>
        <v/>
      </c>
      <c r="U107" t="str">
        <f t="shared" si="5"/>
        <v/>
      </c>
      <c r="V107" t="str">
        <f t="shared" si="8"/>
        <v/>
      </c>
      <c r="W107" t="str">
        <f t="shared" si="8"/>
        <v/>
      </c>
      <c r="X107" t="str">
        <f t="shared" si="8"/>
        <v/>
      </c>
    </row>
    <row r="108" spans="4:24" ht="14">
      <c r="D108" s="10" t="s">
        <v>47</v>
      </c>
      <c r="E108">
        <f>IF(AND('Sheet 1 - Public_Housing_Units_'!H108&gt;1, 'Sheet 1 - Public_Housing_Units_'!L108="No"), 10, 0)</f>
        <v>0</v>
      </c>
      <c r="H108" t="str">
        <f t="shared" si="6"/>
        <v/>
      </c>
      <c r="I108" t="str">
        <f t="shared" si="6"/>
        <v/>
      </c>
      <c r="J108">
        <f t="shared" si="6"/>
        <v>0</v>
      </c>
      <c r="K108" t="str">
        <f t="shared" si="6"/>
        <v/>
      </c>
      <c r="L108" t="str">
        <f t="shared" si="5"/>
        <v/>
      </c>
      <c r="M108" t="str">
        <f t="shared" si="5"/>
        <v/>
      </c>
      <c r="N108" t="str">
        <f t="shared" si="5"/>
        <v/>
      </c>
      <c r="O108" t="str">
        <f t="shared" si="5"/>
        <v/>
      </c>
      <c r="P108" t="str">
        <f t="shared" si="5"/>
        <v/>
      </c>
      <c r="Q108" t="str">
        <f t="shared" si="5"/>
        <v/>
      </c>
      <c r="R108" t="str">
        <f t="shared" si="5"/>
        <v/>
      </c>
      <c r="S108" t="str">
        <f t="shared" si="5"/>
        <v/>
      </c>
      <c r="T108" t="str">
        <f t="shared" si="5"/>
        <v/>
      </c>
      <c r="U108" t="str">
        <f t="shared" si="5"/>
        <v/>
      </c>
      <c r="V108" t="str">
        <f t="shared" si="8"/>
        <v/>
      </c>
      <c r="W108" t="str">
        <f t="shared" si="8"/>
        <v/>
      </c>
      <c r="X108" t="str">
        <f t="shared" si="8"/>
        <v/>
      </c>
    </row>
    <row r="109" spans="4:24" ht="14">
      <c r="D109" s="10" t="s">
        <v>405</v>
      </c>
      <c r="E109">
        <f>IF(AND('Sheet 1 - Public_Housing_Units_'!H109&gt;1, 'Sheet 1 - Public_Housing_Units_'!L109="No"), 10, 0)</f>
        <v>10</v>
      </c>
      <c r="H109" t="str">
        <f t="shared" si="6"/>
        <v/>
      </c>
      <c r="I109" t="str">
        <f t="shared" si="6"/>
        <v/>
      </c>
      <c r="J109" t="str">
        <f t="shared" si="6"/>
        <v/>
      </c>
      <c r="K109" t="str">
        <f t="shared" si="6"/>
        <v/>
      </c>
      <c r="L109" t="str">
        <f t="shared" si="5"/>
        <v/>
      </c>
      <c r="M109" t="str">
        <f t="shared" si="5"/>
        <v/>
      </c>
      <c r="N109" t="str">
        <f t="shared" si="5"/>
        <v/>
      </c>
      <c r="O109" t="str">
        <f t="shared" si="5"/>
        <v/>
      </c>
      <c r="P109" t="str">
        <f t="shared" si="5"/>
        <v/>
      </c>
      <c r="Q109" t="str">
        <f t="shared" si="5"/>
        <v/>
      </c>
      <c r="R109" t="str">
        <f t="shared" si="5"/>
        <v/>
      </c>
      <c r="S109" t="str">
        <f t="shared" si="5"/>
        <v/>
      </c>
      <c r="T109" t="str">
        <f t="shared" si="5"/>
        <v/>
      </c>
      <c r="U109" t="str">
        <f t="shared" si="5"/>
        <v/>
      </c>
      <c r="V109" t="str">
        <f t="shared" si="8"/>
        <v/>
      </c>
      <c r="W109">
        <f t="shared" si="8"/>
        <v>10</v>
      </c>
      <c r="X109" t="str">
        <f t="shared" si="8"/>
        <v/>
      </c>
    </row>
    <row r="110" spans="4:24" ht="14">
      <c r="D110" s="10" t="s">
        <v>453</v>
      </c>
      <c r="E110">
        <f>IF(AND('Sheet 1 - Public_Housing_Units_'!H110&gt;1, 'Sheet 1 - Public_Housing_Units_'!L110="No"), 10, 0)</f>
        <v>0</v>
      </c>
      <c r="H110" t="str">
        <f t="shared" si="6"/>
        <v/>
      </c>
      <c r="I110" t="str">
        <f t="shared" si="6"/>
        <v/>
      </c>
      <c r="J110" t="str">
        <f t="shared" si="6"/>
        <v/>
      </c>
      <c r="K110" t="str">
        <f t="shared" si="6"/>
        <v/>
      </c>
      <c r="L110" t="str">
        <f t="shared" si="5"/>
        <v/>
      </c>
      <c r="M110" t="str">
        <f t="shared" si="5"/>
        <v/>
      </c>
      <c r="N110" t="str">
        <f t="shared" si="5"/>
        <v/>
      </c>
      <c r="O110" t="str">
        <f t="shared" si="5"/>
        <v/>
      </c>
      <c r="P110" t="str">
        <f t="shared" si="5"/>
        <v/>
      </c>
      <c r="Q110" t="str">
        <f t="shared" si="5"/>
        <v/>
      </c>
      <c r="R110" t="str">
        <f t="shared" si="5"/>
        <v/>
      </c>
      <c r="S110" t="str">
        <f t="shared" si="5"/>
        <v/>
      </c>
      <c r="T110" t="str">
        <f t="shared" si="5"/>
        <v/>
      </c>
      <c r="U110" t="str">
        <f t="shared" si="5"/>
        <v/>
      </c>
      <c r="V110" t="str">
        <f t="shared" si="8"/>
        <v/>
      </c>
      <c r="W110" t="str">
        <f t="shared" si="8"/>
        <v/>
      </c>
      <c r="X110">
        <f t="shared" si="8"/>
        <v>0</v>
      </c>
    </row>
    <row r="111" spans="4:24" ht="14">
      <c r="D111" s="10" t="s">
        <v>47</v>
      </c>
      <c r="E111">
        <f>IF(AND('Sheet 1 - Public_Housing_Units_'!H111&gt;1, 'Sheet 1 - Public_Housing_Units_'!L111="No"), 10, 0)</f>
        <v>10</v>
      </c>
      <c r="H111" t="str">
        <f t="shared" si="6"/>
        <v/>
      </c>
      <c r="I111" t="str">
        <f t="shared" si="6"/>
        <v/>
      </c>
      <c r="J111">
        <f t="shared" si="6"/>
        <v>10</v>
      </c>
      <c r="K111" t="str">
        <f t="shared" si="6"/>
        <v/>
      </c>
      <c r="L111" t="str">
        <f t="shared" si="5"/>
        <v/>
      </c>
      <c r="M111" t="str">
        <f t="shared" si="5"/>
        <v/>
      </c>
      <c r="N111" t="str">
        <f t="shared" si="5"/>
        <v/>
      </c>
      <c r="O111" t="str">
        <f t="shared" si="5"/>
        <v/>
      </c>
      <c r="P111" t="str">
        <f t="shared" si="5"/>
        <v/>
      </c>
      <c r="Q111" t="str">
        <f t="shared" si="5"/>
        <v/>
      </c>
      <c r="R111" t="str">
        <f t="shared" si="5"/>
        <v/>
      </c>
      <c r="S111" t="str">
        <f t="shared" si="5"/>
        <v/>
      </c>
      <c r="T111" t="str">
        <f t="shared" si="5"/>
        <v/>
      </c>
      <c r="U111" t="str">
        <f t="shared" si="5"/>
        <v/>
      </c>
      <c r="V111" t="str">
        <f t="shared" si="8"/>
        <v/>
      </c>
      <c r="W111" t="str">
        <f t="shared" si="8"/>
        <v/>
      </c>
      <c r="X111" t="str">
        <f t="shared" si="8"/>
        <v/>
      </c>
    </row>
    <row r="112" spans="4:24" ht="14">
      <c r="D112" s="10" t="s">
        <v>71</v>
      </c>
      <c r="E112">
        <f>IF(AND('Sheet 1 - Public_Housing_Units_'!H112&gt;1, 'Sheet 1 - Public_Housing_Units_'!L112="No"), 10, 0)</f>
        <v>0</v>
      </c>
      <c r="H112" t="str">
        <f t="shared" si="6"/>
        <v/>
      </c>
      <c r="I112" t="str">
        <f t="shared" si="6"/>
        <v/>
      </c>
      <c r="J112" t="str">
        <f t="shared" si="6"/>
        <v/>
      </c>
      <c r="K112">
        <f t="shared" si="6"/>
        <v>0</v>
      </c>
      <c r="L112" t="str">
        <f t="shared" si="5"/>
        <v/>
      </c>
      <c r="M112" t="str">
        <f t="shared" si="5"/>
        <v/>
      </c>
      <c r="N112" t="str">
        <f t="shared" si="5"/>
        <v/>
      </c>
      <c r="O112" t="str">
        <f t="shared" si="5"/>
        <v/>
      </c>
      <c r="P112" t="str">
        <f t="shared" si="5"/>
        <v/>
      </c>
      <c r="Q112" t="str">
        <f t="shared" si="5"/>
        <v/>
      </c>
      <c r="R112" t="str">
        <f t="shared" si="5"/>
        <v/>
      </c>
      <c r="S112" t="str">
        <f t="shared" si="5"/>
        <v/>
      </c>
      <c r="T112" t="str">
        <f t="shared" si="5"/>
        <v/>
      </c>
      <c r="U112" t="str">
        <f t="shared" si="5"/>
        <v/>
      </c>
      <c r="V112" t="str">
        <f t="shared" si="8"/>
        <v/>
      </c>
      <c r="W112" t="str">
        <f t="shared" si="8"/>
        <v/>
      </c>
      <c r="X112" t="str">
        <f t="shared" si="8"/>
        <v/>
      </c>
    </row>
    <row r="113" spans="4:24" ht="14">
      <c r="D113" s="10" t="s">
        <v>113</v>
      </c>
      <c r="E113">
        <f>IF(AND('Sheet 1 - Public_Housing_Units_'!H113&gt;1, 'Sheet 1 - Public_Housing_Units_'!L113="No"), 10, 0)</f>
        <v>0</v>
      </c>
      <c r="H113" t="str">
        <f t="shared" si="6"/>
        <v/>
      </c>
      <c r="I113" t="str">
        <f t="shared" si="6"/>
        <v/>
      </c>
      <c r="J113" t="str">
        <f t="shared" si="6"/>
        <v/>
      </c>
      <c r="K113" t="str">
        <f t="shared" si="6"/>
        <v/>
      </c>
      <c r="L113" t="str">
        <f t="shared" si="5"/>
        <v/>
      </c>
      <c r="M113" t="str">
        <f t="shared" si="5"/>
        <v/>
      </c>
      <c r="N113" t="str">
        <f t="shared" si="5"/>
        <v/>
      </c>
      <c r="O113">
        <f t="shared" si="5"/>
        <v>0</v>
      </c>
      <c r="P113" t="str">
        <f t="shared" si="5"/>
        <v/>
      </c>
      <c r="Q113" t="str">
        <f t="shared" si="5"/>
        <v/>
      </c>
      <c r="R113" t="str">
        <f t="shared" si="5"/>
        <v/>
      </c>
      <c r="S113" t="str">
        <f t="shared" si="5"/>
        <v/>
      </c>
      <c r="T113" t="str">
        <f t="shared" si="5"/>
        <v/>
      </c>
      <c r="U113" t="str">
        <f t="shared" si="5"/>
        <v/>
      </c>
      <c r="V113" t="str">
        <f t="shared" si="8"/>
        <v/>
      </c>
      <c r="W113" t="str">
        <f t="shared" si="8"/>
        <v/>
      </c>
      <c r="X113" t="str">
        <f t="shared" si="8"/>
        <v/>
      </c>
    </row>
    <row r="114" spans="4:24" ht="14">
      <c r="D114" s="10" t="s">
        <v>40</v>
      </c>
      <c r="E114">
        <f>IF(AND('Sheet 1 - Public_Housing_Units_'!H114&gt;1, 'Sheet 1 - Public_Housing_Units_'!L114="No"), 10, 0)</f>
        <v>0</v>
      </c>
      <c r="H114" t="str">
        <f t="shared" si="6"/>
        <v/>
      </c>
      <c r="I114">
        <f t="shared" si="6"/>
        <v>0</v>
      </c>
      <c r="J114" t="str">
        <f t="shared" si="6"/>
        <v/>
      </c>
      <c r="K114" t="str">
        <f t="shared" si="6"/>
        <v/>
      </c>
      <c r="L114" t="str">
        <f t="shared" si="5"/>
        <v/>
      </c>
      <c r="M114" t="str">
        <f t="shared" si="5"/>
        <v/>
      </c>
      <c r="N114" t="str">
        <f t="shared" si="5"/>
        <v/>
      </c>
      <c r="O114" t="str">
        <f t="shared" si="5"/>
        <v/>
      </c>
      <c r="P114" t="str">
        <f t="shared" si="5"/>
        <v/>
      </c>
      <c r="Q114" t="str">
        <f t="shared" si="5"/>
        <v/>
      </c>
      <c r="R114" t="str">
        <f t="shared" si="5"/>
        <v/>
      </c>
      <c r="S114" t="str">
        <f t="shared" si="5"/>
        <v/>
      </c>
      <c r="T114" t="str">
        <f t="shared" si="5"/>
        <v/>
      </c>
      <c r="U114" t="str">
        <f t="shared" si="5"/>
        <v/>
      </c>
      <c r="V114" t="str">
        <f t="shared" si="8"/>
        <v/>
      </c>
      <c r="W114" t="str">
        <f t="shared" si="8"/>
        <v/>
      </c>
      <c r="X114" t="str">
        <f t="shared" si="8"/>
        <v/>
      </c>
    </row>
    <row r="115" spans="4:24" ht="14">
      <c r="D115" s="10" t="s">
        <v>93</v>
      </c>
      <c r="E115">
        <f>IF(AND('Sheet 1 - Public_Housing_Units_'!H115&gt;1, 'Sheet 1 - Public_Housing_Units_'!L115="No"), 10, 0)</f>
        <v>0</v>
      </c>
      <c r="H115" t="str">
        <f t="shared" si="6"/>
        <v/>
      </c>
      <c r="I115" t="str">
        <f t="shared" si="6"/>
        <v/>
      </c>
      <c r="J115" t="str">
        <f t="shared" si="6"/>
        <v/>
      </c>
      <c r="K115" t="str">
        <f t="shared" si="6"/>
        <v/>
      </c>
      <c r="L115" t="str">
        <f t="shared" si="5"/>
        <v/>
      </c>
      <c r="M115" t="str">
        <f t="shared" si="5"/>
        <v/>
      </c>
      <c r="N115">
        <f t="shared" si="5"/>
        <v>0</v>
      </c>
      <c r="O115" t="str">
        <f t="shared" si="5"/>
        <v/>
      </c>
      <c r="P115" t="str">
        <f t="shared" si="5"/>
        <v/>
      </c>
      <c r="Q115" t="str">
        <f t="shared" si="5"/>
        <v/>
      </c>
      <c r="R115" t="str">
        <f t="shared" si="5"/>
        <v/>
      </c>
      <c r="S115" t="str">
        <f t="shared" si="5"/>
        <v/>
      </c>
      <c r="T115" t="str">
        <f t="shared" si="5"/>
        <v/>
      </c>
      <c r="U115" t="str">
        <f t="shared" si="5"/>
        <v/>
      </c>
      <c r="V115" t="str">
        <f t="shared" si="8"/>
        <v/>
      </c>
      <c r="W115" t="str">
        <f t="shared" si="8"/>
        <v/>
      </c>
      <c r="X115" t="str">
        <f t="shared" si="8"/>
        <v/>
      </c>
    </row>
    <row r="116" spans="4:24" ht="14">
      <c r="D116" s="10" t="s">
        <v>47</v>
      </c>
      <c r="E116">
        <f>IF(AND('Sheet 1 - Public_Housing_Units_'!H116&gt;1, 'Sheet 1 - Public_Housing_Units_'!L116="No"), 10, 0)</f>
        <v>0</v>
      </c>
      <c r="H116" t="str">
        <f t="shared" si="6"/>
        <v/>
      </c>
      <c r="I116" t="str">
        <f t="shared" si="6"/>
        <v/>
      </c>
      <c r="J116">
        <f t="shared" si="6"/>
        <v>0</v>
      </c>
      <c r="K116" t="str">
        <f t="shared" si="6"/>
        <v/>
      </c>
      <c r="L116" t="str">
        <f t="shared" si="5"/>
        <v/>
      </c>
      <c r="M116" t="str">
        <f t="shared" si="5"/>
        <v/>
      </c>
      <c r="N116" t="str">
        <f t="shared" si="5"/>
        <v/>
      </c>
      <c r="O116" t="str">
        <f t="shared" si="5"/>
        <v/>
      </c>
      <c r="P116" t="str">
        <f t="shared" si="5"/>
        <v/>
      </c>
      <c r="Q116" t="str">
        <f t="shared" si="5"/>
        <v/>
      </c>
      <c r="R116" t="str">
        <f t="shared" si="5"/>
        <v/>
      </c>
      <c r="S116" t="str">
        <f t="shared" si="5"/>
        <v/>
      </c>
      <c r="T116" t="str">
        <f t="shared" si="5"/>
        <v/>
      </c>
      <c r="U116" t="str">
        <f t="shared" si="5"/>
        <v/>
      </c>
      <c r="V116" t="str">
        <f t="shared" si="8"/>
        <v/>
      </c>
      <c r="W116" t="str">
        <f t="shared" si="8"/>
        <v/>
      </c>
      <c r="X116" t="str">
        <f t="shared" si="8"/>
        <v/>
      </c>
    </row>
    <row r="117" spans="4:24" ht="14">
      <c r="D117" s="10" t="s">
        <v>345</v>
      </c>
      <c r="E117">
        <f>IF(AND('Sheet 1 - Public_Housing_Units_'!H117&gt;1, 'Sheet 1 - Public_Housing_Units_'!L117="No"), 10, 0)</f>
        <v>0</v>
      </c>
      <c r="H117" t="str">
        <f t="shared" si="6"/>
        <v/>
      </c>
      <c r="I117" t="str">
        <f t="shared" si="6"/>
        <v/>
      </c>
      <c r="J117" t="str">
        <f t="shared" si="6"/>
        <v/>
      </c>
      <c r="K117" t="str">
        <f t="shared" si="6"/>
        <v/>
      </c>
      <c r="L117" t="str">
        <f t="shared" si="5"/>
        <v/>
      </c>
      <c r="M117" t="str">
        <f t="shared" si="5"/>
        <v/>
      </c>
      <c r="N117" t="str">
        <f t="shared" si="5"/>
        <v/>
      </c>
      <c r="O117" t="str">
        <f t="shared" si="5"/>
        <v/>
      </c>
      <c r="P117" t="str">
        <f t="shared" si="5"/>
        <v/>
      </c>
      <c r="Q117" t="str">
        <f t="shared" si="5"/>
        <v/>
      </c>
      <c r="R117" t="str">
        <f t="shared" si="5"/>
        <v/>
      </c>
      <c r="S117" t="str">
        <f t="shared" si="5"/>
        <v/>
      </c>
      <c r="T117" t="str">
        <f t="shared" si="5"/>
        <v/>
      </c>
      <c r="U117" t="str">
        <f t="shared" si="5"/>
        <v/>
      </c>
      <c r="V117">
        <f t="shared" si="8"/>
        <v>0</v>
      </c>
      <c r="W117" t="str">
        <f t="shared" si="8"/>
        <v/>
      </c>
      <c r="X117" t="str">
        <f t="shared" si="8"/>
        <v/>
      </c>
    </row>
    <row r="118" spans="4:24" ht="14">
      <c r="D118" s="10" t="s">
        <v>47</v>
      </c>
      <c r="E118">
        <f>IF(AND('Sheet 1 - Public_Housing_Units_'!H118&gt;1, 'Sheet 1 - Public_Housing_Units_'!L118="No"), 10, 0)</f>
        <v>0</v>
      </c>
      <c r="H118" t="str">
        <f t="shared" si="6"/>
        <v/>
      </c>
      <c r="I118" t="str">
        <f t="shared" si="6"/>
        <v/>
      </c>
      <c r="J118">
        <f t="shared" si="6"/>
        <v>0</v>
      </c>
      <c r="K118" t="str">
        <f t="shared" si="6"/>
        <v/>
      </c>
      <c r="L118" t="str">
        <f t="shared" si="5"/>
        <v/>
      </c>
      <c r="M118" t="str">
        <f t="shared" si="5"/>
        <v/>
      </c>
      <c r="N118" t="str">
        <f t="shared" si="5"/>
        <v/>
      </c>
      <c r="O118" t="str">
        <f t="shared" si="5"/>
        <v/>
      </c>
      <c r="P118" t="str">
        <f t="shared" si="5"/>
        <v/>
      </c>
      <c r="Q118" t="str">
        <f t="shared" si="5"/>
        <v/>
      </c>
      <c r="R118" t="str">
        <f t="shared" si="5"/>
        <v/>
      </c>
      <c r="S118" t="str">
        <f t="shared" si="5"/>
        <v/>
      </c>
      <c r="T118" t="str">
        <f t="shared" si="5"/>
        <v/>
      </c>
      <c r="U118" t="str">
        <f t="shared" si="5"/>
        <v/>
      </c>
      <c r="V118" t="str">
        <f t="shared" si="8"/>
        <v/>
      </c>
      <c r="W118" t="str">
        <f t="shared" si="8"/>
        <v/>
      </c>
      <c r="X118" t="str">
        <f t="shared" si="8"/>
        <v/>
      </c>
    </row>
    <row r="119" spans="4:24" ht="14">
      <c r="D119" s="10" t="s">
        <v>71</v>
      </c>
      <c r="E119">
        <f>IF(AND('Sheet 1 - Public_Housing_Units_'!H119&gt;1, 'Sheet 1 - Public_Housing_Units_'!L119="No"), 10, 0)</f>
        <v>0</v>
      </c>
      <c r="H119" t="str">
        <f t="shared" si="6"/>
        <v/>
      </c>
      <c r="I119" t="str">
        <f t="shared" si="6"/>
        <v/>
      </c>
      <c r="J119" t="str">
        <f t="shared" si="6"/>
        <v/>
      </c>
      <c r="K119">
        <f t="shared" si="6"/>
        <v>0</v>
      </c>
      <c r="L119" t="str">
        <f t="shared" si="5"/>
        <v/>
      </c>
      <c r="M119" t="str">
        <f t="shared" si="5"/>
        <v/>
      </c>
      <c r="N119" t="str">
        <f t="shared" si="5"/>
        <v/>
      </c>
      <c r="O119" t="str">
        <f t="shared" si="5"/>
        <v/>
      </c>
      <c r="P119" t="str">
        <f t="shared" si="5"/>
        <v/>
      </c>
      <c r="Q119" t="str">
        <f t="shared" si="5"/>
        <v/>
      </c>
      <c r="R119" t="str">
        <f t="shared" si="5"/>
        <v/>
      </c>
      <c r="S119" t="str">
        <f t="shared" si="5"/>
        <v/>
      </c>
      <c r="T119" t="str">
        <f t="shared" si="5"/>
        <v/>
      </c>
      <c r="U119" t="str">
        <f t="shared" si="5"/>
        <v/>
      </c>
      <c r="V119" t="str">
        <f t="shared" si="8"/>
        <v/>
      </c>
      <c r="W119" t="str">
        <f t="shared" si="8"/>
        <v/>
      </c>
      <c r="X119" t="str">
        <f t="shared" si="8"/>
        <v/>
      </c>
    </row>
    <row r="120" spans="4:24" ht="14">
      <c r="D120" s="10" t="s">
        <v>28</v>
      </c>
      <c r="E120">
        <f>IF(AND('Sheet 1 - Public_Housing_Units_'!H120&gt;1, 'Sheet 1 - Public_Housing_Units_'!L120="No"), 10, 0)</f>
        <v>0</v>
      </c>
      <c r="H120">
        <f t="shared" si="6"/>
        <v>0</v>
      </c>
      <c r="I120" t="str">
        <f t="shared" si="6"/>
        <v/>
      </c>
      <c r="J120" t="str">
        <f t="shared" si="6"/>
        <v/>
      </c>
      <c r="K120" t="str">
        <f t="shared" si="6"/>
        <v/>
      </c>
      <c r="L120" t="str">
        <f t="shared" si="5"/>
        <v/>
      </c>
      <c r="M120" t="str">
        <f t="shared" si="5"/>
        <v/>
      </c>
      <c r="N120" t="str">
        <f t="shared" si="5"/>
        <v/>
      </c>
      <c r="O120" t="str">
        <f t="shared" si="5"/>
        <v/>
      </c>
      <c r="P120" t="str">
        <f t="shared" si="5"/>
        <v/>
      </c>
      <c r="Q120" t="str">
        <f t="shared" si="5"/>
        <v/>
      </c>
      <c r="R120" t="str">
        <f t="shared" si="5"/>
        <v/>
      </c>
      <c r="S120" t="str">
        <f t="shared" si="5"/>
        <v/>
      </c>
      <c r="T120" t="str">
        <f t="shared" si="5"/>
        <v/>
      </c>
      <c r="U120" t="str">
        <f t="shared" si="5"/>
        <v/>
      </c>
      <c r="V120" t="str">
        <f t="shared" si="8"/>
        <v/>
      </c>
      <c r="W120" t="str">
        <f t="shared" si="8"/>
        <v/>
      </c>
      <c r="X120" t="str">
        <f t="shared" si="8"/>
        <v/>
      </c>
    </row>
    <row r="121" spans="4:24" ht="14">
      <c r="D121" s="10" t="s">
        <v>113</v>
      </c>
      <c r="E121">
        <f>IF(AND('Sheet 1 - Public_Housing_Units_'!H121&gt;1, 'Sheet 1 - Public_Housing_Units_'!L121="No"), 10, 0)</f>
        <v>0</v>
      </c>
      <c r="H121" t="str">
        <f t="shared" si="6"/>
        <v/>
      </c>
      <c r="I121" t="str">
        <f t="shared" si="6"/>
        <v/>
      </c>
      <c r="J121" t="str">
        <f t="shared" si="6"/>
        <v/>
      </c>
      <c r="K121" t="str">
        <f t="shared" si="6"/>
        <v/>
      </c>
      <c r="L121" t="str">
        <f t="shared" si="5"/>
        <v/>
      </c>
      <c r="M121" t="str">
        <f t="shared" si="5"/>
        <v/>
      </c>
      <c r="N121" t="str">
        <f t="shared" si="5"/>
        <v/>
      </c>
      <c r="O121">
        <f t="shared" si="5"/>
        <v>0</v>
      </c>
      <c r="P121" t="str">
        <f t="shared" si="5"/>
        <v/>
      </c>
      <c r="Q121" t="str">
        <f t="shared" si="5"/>
        <v/>
      </c>
      <c r="R121" t="str">
        <f t="shared" si="5"/>
        <v/>
      </c>
      <c r="S121" t="str">
        <f t="shared" si="5"/>
        <v/>
      </c>
      <c r="T121" t="str">
        <f t="shared" si="5"/>
        <v/>
      </c>
      <c r="U121" t="str">
        <f t="shared" si="5"/>
        <v/>
      </c>
      <c r="V121" t="str">
        <f t="shared" si="8"/>
        <v/>
      </c>
      <c r="W121" t="str">
        <f t="shared" si="8"/>
        <v/>
      </c>
      <c r="X121" t="str">
        <f t="shared" si="8"/>
        <v/>
      </c>
    </row>
    <row r="122" spans="4:24" ht="14">
      <c r="D122" s="10" t="s">
        <v>151</v>
      </c>
      <c r="E122">
        <f>IF(AND('Sheet 1 - Public_Housing_Units_'!H122&gt;1, 'Sheet 1 - Public_Housing_Units_'!L122="No"), 10, 0)</f>
        <v>10</v>
      </c>
      <c r="H122" t="str">
        <f t="shared" si="6"/>
        <v/>
      </c>
      <c r="I122" t="str">
        <f t="shared" si="6"/>
        <v/>
      </c>
      <c r="J122" t="str">
        <f t="shared" si="6"/>
        <v/>
      </c>
      <c r="K122" t="str">
        <f t="shared" si="6"/>
        <v/>
      </c>
      <c r="L122" t="str">
        <f t="shared" si="5"/>
        <v/>
      </c>
      <c r="M122" t="str">
        <f t="shared" si="5"/>
        <v/>
      </c>
      <c r="N122" t="str">
        <f t="shared" si="5"/>
        <v/>
      </c>
      <c r="O122" t="str">
        <f t="shared" si="5"/>
        <v/>
      </c>
      <c r="P122" t="str">
        <f t="shared" si="5"/>
        <v/>
      </c>
      <c r="Q122">
        <f t="shared" si="5"/>
        <v>10</v>
      </c>
      <c r="R122" t="str">
        <f t="shared" si="5"/>
        <v/>
      </c>
      <c r="S122" t="str">
        <f t="shared" si="5"/>
        <v/>
      </c>
      <c r="T122" t="str">
        <f t="shared" si="5"/>
        <v/>
      </c>
      <c r="U122" t="str">
        <f t="shared" si="5"/>
        <v/>
      </c>
      <c r="V122" t="str">
        <f t="shared" si="8"/>
        <v/>
      </c>
      <c r="W122" t="str">
        <f t="shared" si="8"/>
        <v/>
      </c>
      <c r="X122" t="str">
        <f t="shared" si="8"/>
        <v/>
      </c>
    </row>
    <row r="123" spans="4:24" ht="14">
      <c r="D123" s="10" t="s">
        <v>28</v>
      </c>
      <c r="E123">
        <f>IF(AND('Sheet 1 - Public_Housing_Units_'!H123&gt;1, 'Sheet 1 - Public_Housing_Units_'!L123="No"), 10, 0)</f>
        <v>0</v>
      </c>
      <c r="H123">
        <f t="shared" si="6"/>
        <v>0</v>
      </c>
      <c r="I123" t="str">
        <f t="shared" si="6"/>
        <v/>
      </c>
      <c r="J123" t="str">
        <f t="shared" si="6"/>
        <v/>
      </c>
      <c r="K123" t="str">
        <f t="shared" si="6"/>
        <v/>
      </c>
      <c r="L123" t="str">
        <f t="shared" si="5"/>
        <v/>
      </c>
      <c r="M123" t="str">
        <f t="shared" si="5"/>
        <v/>
      </c>
      <c r="N123" t="str">
        <f t="shared" si="5"/>
        <v/>
      </c>
      <c r="O123" t="str">
        <f t="shared" si="5"/>
        <v/>
      </c>
      <c r="P123" t="str">
        <f t="shared" si="5"/>
        <v/>
      </c>
      <c r="Q123" t="str">
        <f t="shared" si="5"/>
        <v/>
      </c>
      <c r="R123" t="str">
        <f t="shared" si="5"/>
        <v/>
      </c>
      <c r="S123" t="str">
        <f t="shared" si="5"/>
        <v/>
      </c>
      <c r="T123" t="str">
        <f t="shared" si="5"/>
        <v/>
      </c>
      <c r="U123" t="str">
        <f t="shared" si="5"/>
        <v/>
      </c>
      <c r="V123" t="str">
        <f t="shared" si="8"/>
        <v/>
      </c>
      <c r="W123" t="str">
        <f t="shared" si="8"/>
        <v/>
      </c>
      <c r="X123" t="str">
        <f t="shared" si="8"/>
        <v/>
      </c>
    </row>
    <row r="124" spans="4:24" ht="14">
      <c r="D124" s="10" t="s">
        <v>28</v>
      </c>
      <c r="E124">
        <f>IF(AND('Sheet 1 - Public_Housing_Units_'!H124&gt;1, 'Sheet 1 - Public_Housing_Units_'!L124="No"), 10, 0)</f>
        <v>0</v>
      </c>
      <c r="H124">
        <f t="shared" si="6"/>
        <v>0</v>
      </c>
      <c r="I124" t="str">
        <f t="shared" si="6"/>
        <v/>
      </c>
      <c r="J124" t="str">
        <f t="shared" si="6"/>
        <v/>
      </c>
      <c r="K124" t="str">
        <f t="shared" si="6"/>
        <v/>
      </c>
      <c r="L124" t="str">
        <f t="shared" si="5"/>
        <v/>
      </c>
      <c r="M124" t="str">
        <f t="shared" si="5"/>
        <v/>
      </c>
      <c r="N124" t="str">
        <f t="shared" si="5"/>
        <v/>
      </c>
      <c r="O124" t="str">
        <f t="shared" ref="M124:U187" si="9">IF($D124=O$1,$E124,"")</f>
        <v/>
      </c>
      <c r="P124" t="str">
        <f t="shared" si="9"/>
        <v/>
      </c>
      <c r="Q124" t="str">
        <f t="shared" si="9"/>
        <v/>
      </c>
      <c r="R124" t="str">
        <f t="shared" si="9"/>
        <v/>
      </c>
      <c r="S124" t="str">
        <f t="shared" si="9"/>
        <v/>
      </c>
      <c r="T124" t="str">
        <f t="shared" si="9"/>
        <v/>
      </c>
      <c r="U124" t="str">
        <f t="shared" si="9"/>
        <v/>
      </c>
      <c r="V124" t="str">
        <f t="shared" si="8"/>
        <v/>
      </c>
      <c r="W124" t="str">
        <f t="shared" si="8"/>
        <v/>
      </c>
      <c r="X124" t="str">
        <f t="shared" si="8"/>
        <v/>
      </c>
    </row>
    <row r="125" spans="4:24" ht="14">
      <c r="D125" s="10" t="s">
        <v>47</v>
      </c>
      <c r="E125">
        <f>IF(AND('Sheet 1 - Public_Housing_Units_'!H125&gt;1, 'Sheet 1 - Public_Housing_Units_'!L125="No"), 10, 0)</f>
        <v>10</v>
      </c>
      <c r="H125" t="str">
        <f t="shared" si="6"/>
        <v/>
      </c>
      <c r="I125" t="str">
        <f t="shared" si="6"/>
        <v/>
      </c>
      <c r="J125">
        <f t="shared" si="6"/>
        <v>10</v>
      </c>
      <c r="K125" t="str">
        <f t="shared" si="6"/>
        <v/>
      </c>
      <c r="L125" t="str">
        <f t="shared" si="5"/>
        <v/>
      </c>
      <c r="M125" t="str">
        <f t="shared" si="9"/>
        <v/>
      </c>
      <c r="N125" t="str">
        <f t="shared" si="9"/>
        <v/>
      </c>
      <c r="O125" t="str">
        <f t="shared" si="9"/>
        <v/>
      </c>
      <c r="P125" t="str">
        <f t="shared" si="9"/>
        <v/>
      </c>
      <c r="Q125" t="str">
        <f t="shared" si="9"/>
        <v/>
      </c>
      <c r="R125" t="str">
        <f t="shared" si="9"/>
        <v/>
      </c>
      <c r="S125" t="str">
        <f t="shared" si="9"/>
        <v/>
      </c>
      <c r="T125" t="str">
        <f t="shared" si="9"/>
        <v/>
      </c>
      <c r="U125" t="str">
        <f t="shared" si="9"/>
        <v/>
      </c>
      <c r="V125" t="str">
        <f t="shared" si="8"/>
        <v/>
      </c>
      <c r="W125" t="str">
        <f t="shared" si="8"/>
        <v/>
      </c>
      <c r="X125" t="str">
        <f t="shared" si="8"/>
        <v/>
      </c>
    </row>
    <row r="126" spans="4:24" ht="14">
      <c r="D126" s="10" t="s">
        <v>28</v>
      </c>
      <c r="E126">
        <f>IF(AND('Sheet 1 - Public_Housing_Units_'!H126&gt;1, 'Sheet 1 - Public_Housing_Units_'!L126="No"), 10, 0)</f>
        <v>10</v>
      </c>
      <c r="H126">
        <f t="shared" si="6"/>
        <v>10</v>
      </c>
      <c r="I126" t="str">
        <f t="shared" si="6"/>
        <v/>
      </c>
      <c r="J126" t="str">
        <f t="shared" si="6"/>
        <v/>
      </c>
      <c r="K126" t="str">
        <f t="shared" si="6"/>
        <v/>
      </c>
      <c r="L126" t="str">
        <f t="shared" ref="L126:L189" si="10">IF($D126=L$1,$E126,"")</f>
        <v/>
      </c>
      <c r="M126" t="str">
        <f t="shared" si="9"/>
        <v/>
      </c>
      <c r="N126" t="str">
        <f t="shared" si="9"/>
        <v/>
      </c>
      <c r="O126" t="str">
        <f t="shared" si="9"/>
        <v/>
      </c>
      <c r="P126" t="str">
        <f t="shared" si="9"/>
        <v/>
      </c>
      <c r="Q126" t="str">
        <f t="shared" si="9"/>
        <v/>
      </c>
      <c r="R126" t="str">
        <f t="shared" si="9"/>
        <v/>
      </c>
      <c r="S126" t="str">
        <f t="shared" si="9"/>
        <v/>
      </c>
      <c r="T126" t="str">
        <f t="shared" si="9"/>
        <v/>
      </c>
      <c r="U126" t="str">
        <f t="shared" si="9"/>
        <v/>
      </c>
      <c r="V126" t="str">
        <f t="shared" si="8"/>
        <v/>
      </c>
      <c r="W126" t="str">
        <f t="shared" si="8"/>
        <v/>
      </c>
      <c r="X126" t="str">
        <f t="shared" si="8"/>
        <v/>
      </c>
    </row>
    <row r="127" spans="4:24" ht="14">
      <c r="D127" s="10" t="s">
        <v>47</v>
      </c>
      <c r="E127">
        <f>IF(AND('Sheet 1 - Public_Housing_Units_'!H127&gt;1, 'Sheet 1 - Public_Housing_Units_'!L127="No"), 10, 0)</f>
        <v>10</v>
      </c>
      <c r="H127" t="str">
        <f t="shared" si="6"/>
        <v/>
      </c>
      <c r="I127" t="str">
        <f t="shared" si="6"/>
        <v/>
      </c>
      <c r="J127">
        <f t="shared" si="6"/>
        <v>10</v>
      </c>
      <c r="K127" t="str">
        <f t="shared" si="6"/>
        <v/>
      </c>
      <c r="L127" t="str">
        <f t="shared" si="10"/>
        <v/>
      </c>
      <c r="M127" t="str">
        <f t="shared" si="9"/>
        <v/>
      </c>
      <c r="N127" t="str">
        <f t="shared" si="9"/>
        <v/>
      </c>
      <c r="O127" t="str">
        <f t="shared" si="9"/>
        <v/>
      </c>
      <c r="P127" t="str">
        <f t="shared" si="9"/>
        <v/>
      </c>
      <c r="Q127" t="str">
        <f t="shared" si="9"/>
        <v/>
      </c>
      <c r="R127" t="str">
        <f t="shared" si="9"/>
        <v/>
      </c>
      <c r="S127" t="str">
        <f t="shared" si="9"/>
        <v/>
      </c>
      <c r="T127" t="str">
        <f t="shared" si="9"/>
        <v/>
      </c>
      <c r="U127" t="str">
        <f t="shared" si="9"/>
        <v/>
      </c>
      <c r="V127" t="str">
        <f t="shared" si="8"/>
        <v/>
      </c>
      <c r="W127" t="str">
        <f t="shared" si="8"/>
        <v/>
      </c>
      <c r="X127" t="str">
        <f t="shared" si="8"/>
        <v/>
      </c>
    </row>
    <row r="128" spans="4:24" ht="14">
      <c r="D128" s="10" t="s">
        <v>93</v>
      </c>
      <c r="E128">
        <f>IF(AND('Sheet 1 - Public_Housing_Units_'!H128&gt;1, 'Sheet 1 - Public_Housing_Units_'!L128="No"), 10, 0)</f>
        <v>0</v>
      </c>
      <c r="H128" t="str">
        <f t="shared" si="6"/>
        <v/>
      </c>
      <c r="I128" t="str">
        <f t="shared" si="6"/>
        <v/>
      </c>
      <c r="J128" t="str">
        <f t="shared" si="6"/>
        <v/>
      </c>
      <c r="K128" t="str">
        <f t="shared" si="6"/>
        <v/>
      </c>
      <c r="L128" t="str">
        <f t="shared" si="10"/>
        <v/>
      </c>
      <c r="M128" t="str">
        <f t="shared" si="9"/>
        <v/>
      </c>
      <c r="N128">
        <f t="shared" si="9"/>
        <v>0</v>
      </c>
      <c r="O128" t="str">
        <f t="shared" si="9"/>
        <v/>
      </c>
      <c r="P128" t="str">
        <f t="shared" si="9"/>
        <v/>
      </c>
      <c r="Q128" t="str">
        <f t="shared" si="9"/>
        <v/>
      </c>
      <c r="R128" t="str">
        <f t="shared" si="9"/>
        <v/>
      </c>
      <c r="S128" t="str">
        <f t="shared" si="9"/>
        <v/>
      </c>
      <c r="T128" t="str">
        <f t="shared" si="9"/>
        <v/>
      </c>
      <c r="U128" t="str">
        <f t="shared" si="9"/>
        <v/>
      </c>
      <c r="V128" t="str">
        <f t="shared" si="8"/>
        <v/>
      </c>
      <c r="W128" t="str">
        <f t="shared" si="8"/>
        <v/>
      </c>
      <c r="X128" t="str">
        <f t="shared" si="8"/>
        <v/>
      </c>
    </row>
    <row r="129" spans="4:24" ht="14">
      <c r="D129" s="10" t="s">
        <v>81</v>
      </c>
      <c r="E129">
        <f>IF(AND('Sheet 1 - Public_Housing_Units_'!H129&gt;1, 'Sheet 1 - Public_Housing_Units_'!L129="No"), 10, 0)</f>
        <v>0</v>
      </c>
      <c r="H129" t="str">
        <f t="shared" si="6"/>
        <v/>
      </c>
      <c r="I129" t="str">
        <f t="shared" si="6"/>
        <v/>
      </c>
      <c r="J129" t="str">
        <f t="shared" si="6"/>
        <v/>
      </c>
      <c r="K129" t="str">
        <f t="shared" si="6"/>
        <v/>
      </c>
      <c r="L129">
        <f t="shared" si="10"/>
        <v>0</v>
      </c>
      <c r="M129" t="str">
        <f t="shared" si="9"/>
        <v/>
      </c>
      <c r="N129" t="str">
        <f t="shared" si="9"/>
        <v/>
      </c>
      <c r="O129" t="str">
        <f t="shared" si="9"/>
        <v/>
      </c>
      <c r="P129" t="str">
        <f t="shared" si="9"/>
        <v/>
      </c>
      <c r="Q129" t="str">
        <f t="shared" si="9"/>
        <v/>
      </c>
      <c r="R129" t="str">
        <f t="shared" si="9"/>
        <v/>
      </c>
      <c r="S129" t="str">
        <f t="shared" si="9"/>
        <v/>
      </c>
      <c r="T129" t="str">
        <f t="shared" si="9"/>
        <v/>
      </c>
      <c r="U129" t="str">
        <f t="shared" si="9"/>
        <v/>
      </c>
      <c r="V129" t="str">
        <f t="shared" si="8"/>
        <v/>
      </c>
      <c r="W129" t="str">
        <f t="shared" si="8"/>
        <v/>
      </c>
      <c r="X129" t="str">
        <f t="shared" si="8"/>
        <v/>
      </c>
    </row>
    <row r="130" spans="4:24" ht="14">
      <c r="D130" s="10" t="s">
        <v>266</v>
      </c>
      <c r="E130">
        <f>IF(AND('Sheet 1 - Public_Housing_Units_'!H130&gt;1, 'Sheet 1 - Public_Housing_Units_'!L130="No"), 10, 0)</f>
        <v>0</v>
      </c>
      <c r="H130" t="str">
        <f t="shared" si="6"/>
        <v/>
      </c>
      <c r="I130" t="str">
        <f t="shared" si="6"/>
        <v/>
      </c>
      <c r="J130" t="str">
        <f t="shared" si="6"/>
        <v/>
      </c>
      <c r="K130" t="str">
        <f t="shared" ref="K130:L193" si="11">IF($D130=K$1,$E130,"")</f>
        <v/>
      </c>
      <c r="L130" t="str">
        <f t="shared" si="10"/>
        <v/>
      </c>
      <c r="M130" t="str">
        <f t="shared" si="9"/>
        <v/>
      </c>
      <c r="N130" t="str">
        <f t="shared" si="9"/>
        <v/>
      </c>
      <c r="O130" t="str">
        <f t="shared" si="9"/>
        <v/>
      </c>
      <c r="P130" t="str">
        <f t="shared" si="9"/>
        <v/>
      </c>
      <c r="Q130" t="str">
        <f t="shared" si="9"/>
        <v/>
      </c>
      <c r="R130" t="str">
        <f t="shared" si="9"/>
        <v/>
      </c>
      <c r="S130" t="str">
        <f t="shared" si="9"/>
        <v/>
      </c>
      <c r="T130">
        <f t="shared" si="9"/>
        <v>0</v>
      </c>
      <c r="U130" t="str">
        <f t="shared" si="9"/>
        <v/>
      </c>
      <c r="V130" t="str">
        <f t="shared" si="8"/>
        <v/>
      </c>
      <c r="W130" t="str">
        <f t="shared" si="8"/>
        <v/>
      </c>
      <c r="X130" t="str">
        <f t="shared" si="8"/>
        <v/>
      </c>
    </row>
    <row r="131" spans="4:24" ht="14">
      <c r="D131" s="10" t="s">
        <v>212</v>
      </c>
      <c r="E131">
        <f>IF(AND('Sheet 1 - Public_Housing_Units_'!H131&gt;1, 'Sheet 1 - Public_Housing_Units_'!L131="No"), 10, 0)</f>
        <v>0</v>
      </c>
      <c r="H131" t="str">
        <f t="shared" ref="H131:L194" si="12">IF($D131=H$1,$E131,"")</f>
        <v/>
      </c>
      <c r="I131" t="str">
        <f t="shared" si="12"/>
        <v/>
      </c>
      <c r="J131" t="str">
        <f t="shared" si="12"/>
        <v/>
      </c>
      <c r="K131" t="str">
        <f t="shared" si="11"/>
        <v/>
      </c>
      <c r="L131" t="str">
        <f t="shared" si="10"/>
        <v/>
      </c>
      <c r="M131" t="str">
        <f t="shared" si="9"/>
        <v/>
      </c>
      <c r="N131" t="str">
        <f t="shared" si="9"/>
        <v/>
      </c>
      <c r="O131" t="str">
        <f t="shared" si="9"/>
        <v/>
      </c>
      <c r="P131" t="str">
        <f t="shared" si="9"/>
        <v/>
      </c>
      <c r="Q131" t="str">
        <f t="shared" si="9"/>
        <v/>
      </c>
      <c r="R131" t="str">
        <f t="shared" si="9"/>
        <v/>
      </c>
      <c r="S131">
        <f t="shared" si="9"/>
        <v>0</v>
      </c>
      <c r="T131" t="str">
        <f t="shared" si="9"/>
        <v/>
      </c>
      <c r="U131" t="str">
        <f t="shared" si="9"/>
        <v/>
      </c>
      <c r="V131" t="str">
        <f t="shared" si="8"/>
        <v/>
      </c>
      <c r="W131" t="str">
        <f t="shared" si="8"/>
        <v/>
      </c>
      <c r="X131" t="str">
        <f t="shared" si="8"/>
        <v/>
      </c>
    </row>
    <row r="132" spans="4:24" ht="14">
      <c r="D132" s="10" t="s">
        <v>47</v>
      </c>
      <c r="E132">
        <f>IF(AND('Sheet 1 - Public_Housing_Units_'!H132&gt;1, 'Sheet 1 - Public_Housing_Units_'!L132="No"), 10, 0)</f>
        <v>0</v>
      </c>
      <c r="H132" t="str">
        <f t="shared" si="12"/>
        <v/>
      </c>
      <c r="I132" t="str">
        <f t="shared" si="12"/>
        <v/>
      </c>
      <c r="J132">
        <f t="shared" si="12"/>
        <v>0</v>
      </c>
      <c r="K132" t="str">
        <f t="shared" si="11"/>
        <v/>
      </c>
      <c r="L132" t="str">
        <f t="shared" si="10"/>
        <v/>
      </c>
      <c r="M132" t="str">
        <f t="shared" si="9"/>
        <v/>
      </c>
      <c r="N132" t="str">
        <f t="shared" si="9"/>
        <v/>
      </c>
      <c r="O132" t="str">
        <f t="shared" si="9"/>
        <v/>
      </c>
      <c r="P132" t="str">
        <f t="shared" si="9"/>
        <v/>
      </c>
      <c r="Q132" t="str">
        <f t="shared" si="9"/>
        <v/>
      </c>
      <c r="R132" t="str">
        <f t="shared" si="9"/>
        <v/>
      </c>
      <c r="S132" t="str">
        <f t="shared" si="9"/>
        <v/>
      </c>
      <c r="T132" t="str">
        <f t="shared" si="9"/>
        <v/>
      </c>
      <c r="U132" t="str">
        <f t="shared" si="9"/>
        <v/>
      </c>
      <c r="V132" t="str">
        <f t="shared" si="8"/>
        <v/>
      </c>
      <c r="W132" t="str">
        <f t="shared" si="8"/>
        <v/>
      </c>
      <c r="X132" t="str">
        <f t="shared" si="8"/>
        <v/>
      </c>
    </row>
    <row r="133" spans="4:24" ht="14">
      <c r="D133" s="10" t="s">
        <v>47</v>
      </c>
      <c r="E133">
        <f>IF(AND('Sheet 1 - Public_Housing_Units_'!H133&gt;1, 'Sheet 1 - Public_Housing_Units_'!L133="No"), 10, 0)</f>
        <v>0</v>
      </c>
      <c r="H133" t="str">
        <f t="shared" si="12"/>
        <v/>
      </c>
      <c r="I133" t="str">
        <f t="shared" si="12"/>
        <v/>
      </c>
      <c r="J133">
        <f t="shared" si="12"/>
        <v>0</v>
      </c>
      <c r="K133" t="str">
        <f t="shared" si="11"/>
        <v/>
      </c>
      <c r="L133" t="str">
        <f t="shared" si="10"/>
        <v/>
      </c>
      <c r="M133" t="str">
        <f t="shared" si="9"/>
        <v/>
      </c>
      <c r="N133" t="str">
        <f t="shared" si="9"/>
        <v/>
      </c>
      <c r="O133" t="str">
        <f t="shared" si="9"/>
        <v/>
      </c>
      <c r="P133" t="str">
        <f t="shared" si="9"/>
        <v/>
      </c>
      <c r="Q133" t="str">
        <f t="shared" si="9"/>
        <v/>
      </c>
      <c r="R133" t="str">
        <f t="shared" si="9"/>
        <v/>
      </c>
      <c r="S133" t="str">
        <f t="shared" si="9"/>
        <v/>
      </c>
      <c r="T133" t="str">
        <f t="shared" si="9"/>
        <v/>
      </c>
      <c r="U133" t="str">
        <f t="shared" si="9"/>
        <v/>
      </c>
      <c r="V133" t="str">
        <f t="shared" si="8"/>
        <v/>
      </c>
      <c r="W133" t="str">
        <f t="shared" si="8"/>
        <v/>
      </c>
      <c r="X133" t="str">
        <f t="shared" si="8"/>
        <v/>
      </c>
    </row>
    <row r="134" spans="4:24" ht="14">
      <c r="D134" s="10" t="s">
        <v>81</v>
      </c>
      <c r="E134">
        <f>IF(AND('Sheet 1 - Public_Housing_Units_'!H134&gt;1, 'Sheet 1 - Public_Housing_Units_'!L134="No"), 10, 0)</f>
        <v>0</v>
      </c>
      <c r="H134" t="str">
        <f t="shared" si="12"/>
        <v/>
      </c>
      <c r="I134" t="str">
        <f t="shared" si="12"/>
        <v/>
      </c>
      <c r="J134" t="str">
        <f t="shared" si="12"/>
        <v/>
      </c>
      <c r="K134" t="str">
        <f t="shared" si="11"/>
        <v/>
      </c>
      <c r="L134">
        <f t="shared" si="10"/>
        <v>0</v>
      </c>
      <c r="M134" t="str">
        <f t="shared" si="9"/>
        <v/>
      </c>
      <c r="N134" t="str">
        <f t="shared" si="9"/>
        <v/>
      </c>
      <c r="O134" t="str">
        <f t="shared" si="9"/>
        <v/>
      </c>
      <c r="P134" t="str">
        <f t="shared" si="9"/>
        <v/>
      </c>
      <c r="Q134" t="str">
        <f t="shared" si="9"/>
        <v/>
      </c>
      <c r="R134" t="str">
        <f t="shared" si="9"/>
        <v/>
      </c>
      <c r="S134" t="str">
        <f t="shared" si="9"/>
        <v/>
      </c>
      <c r="T134" t="str">
        <f t="shared" si="9"/>
        <v/>
      </c>
      <c r="U134" t="str">
        <f t="shared" si="9"/>
        <v/>
      </c>
      <c r="V134" t="str">
        <f t="shared" si="8"/>
        <v/>
      </c>
      <c r="W134" t="str">
        <f t="shared" si="8"/>
        <v/>
      </c>
      <c r="X134" t="str">
        <f t="shared" si="8"/>
        <v/>
      </c>
    </row>
    <row r="135" spans="4:24" ht="14">
      <c r="D135" s="10" t="s">
        <v>266</v>
      </c>
      <c r="E135">
        <f>IF(AND('Sheet 1 - Public_Housing_Units_'!H135&gt;1, 'Sheet 1 - Public_Housing_Units_'!L135="No"), 10, 0)</f>
        <v>10</v>
      </c>
      <c r="H135" t="str">
        <f t="shared" si="12"/>
        <v/>
      </c>
      <c r="I135" t="str">
        <f t="shared" si="12"/>
        <v/>
      </c>
      <c r="J135" t="str">
        <f t="shared" si="12"/>
        <v/>
      </c>
      <c r="K135" t="str">
        <f t="shared" si="11"/>
        <v/>
      </c>
      <c r="L135" t="str">
        <f t="shared" si="10"/>
        <v/>
      </c>
      <c r="M135" t="str">
        <f t="shared" si="9"/>
        <v/>
      </c>
      <c r="N135" t="str">
        <f t="shared" si="9"/>
        <v/>
      </c>
      <c r="O135" t="str">
        <f t="shared" si="9"/>
        <v/>
      </c>
      <c r="P135" t="str">
        <f t="shared" si="9"/>
        <v/>
      </c>
      <c r="Q135" t="str">
        <f t="shared" si="9"/>
        <v/>
      </c>
      <c r="R135" t="str">
        <f t="shared" si="9"/>
        <v/>
      </c>
      <c r="S135" t="str">
        <f t="shared" si="9"/>
        <v/>
      </c>
      <c r="T135">
        <f t="shared" si="9"/>
        <v>10</v>
      </c>
      <c r="U135" t="str">
        <f t="shared" si="9"/>
        <v/>
      </c>
      <c r="V135" t="str">
        <f t="shared" si="8"/>
        <v/>
      </c>
      <c r="W135" t="str">
        <f t="shared" si="8"/>
        <v/>
      </c>
      <c r="X135" t="str">
        <f t="shared" si="8"/>
        <v/>
      </c>
    </row>
    <row r="136" spans="4:24" ht="14">
      <c r="D136" s="10" t="s">
        <v>56</v>
      </c>
      <c r="E136">
        <f>IF(AND('Sheet 1 - Public_Housing_Units_'!H136&gt;1, 'Sheet 1 - Public_Housing_Units_'!L136="No"), 10, 0)</f>
        <v>0</v>
      </c>
      <c r="H136" t="str">
        <f t="shared" si="12"/>
        <v/>
      </c>
      <c r="I136" t="str">
        <f t="shared" si="12"/>
        <v/>
      </c>
      <c r="J136" t="str">
        <f t="shared" si="12"/>
        <v/>
      </c>
      <c r="K136" t="str">
        <f t="shared" si="11"/>
        <v/>
      </c>
      <c r="L136" t="str">
        <f t="shared" si="10"/>
        <v/>
      </c>
      <c r="M136" t="str">
        <f t="shared" si="9"/>
        <v/>
      </c>
      <c r="N136" t="str">
        <f t="shared" si="9"/>
        <v/>
      </c>
      <c r="O136" t="str">
        <f t="shared" si="9"/>
        <v/>
      </c>
      <c r="P136" t="str">
        <f t="shared" si="9"/>
        <v/>
      </c>
      <c r="Q136" t="str">
        <f t="shared" si="9"/>
        <v/>
      </c>
      <c r="R136" t="str">
        <f t="shared" si="9"/>
        <v/>
      </c>
      <c r="S136" t="str">
        <f t="shared" si="9"/>
        <v/>
      </c>
      <c r="T136" t="str">
        <f t="shared" si="9"/>
        <v/>
      </c>
      <c r="U136">
        <f t="shared" si="9"/>
        <v>0</v>
      </c>
      <c r="V136" t="str">
        <f t="shared" si="8"/>
        <v/>
      </c>
      <c r="W136" t="str">
        <f t="shared" si="8"/>
        <v/>
      </c>
      <c r="X136" t="str">
        <f t="shared" si="8"/>
        <v/>
      </c>
    </row>
    <row r="137" spans="4:24" ht="14">
      <c r="D137" s="10" t="s">
        <v>28</v>
      </c>
      <c r="E137">
        <f>IF(AND('Sheet 1 - Public_Housing_Units_'!H137&gt;1, 'Sheet 1 - Public_Housing_Units_'!L137="No"), 10, 0)</f>
        <v>10</v>
      </c>
      <c r="H137">
        <f t="shared" si="12"/>
        <v>10</v>
      </c>
      <c r="I137" t="str">
        <f t="shared" si="12"/>
        <v/>
      </c>
      <c r="J137" t="str">
        <f t="shared" si="12"/>
        <v/>
      </c>
      <c r="K137" t="str">
        <f t="shared" si="11"/>
        <v/>
      </c>
      <c r="L137" t="str">
        <f t="shared" si="10"/>
        <v/>
      </c>
      <c r="M137" t="str">
        <f t="shared" si="9"/>
        <v/>
      </c>
      <c r="N137" t="str">
        <f t="shared" si="9"/>
        <v/>
      </c>
      <c r="O137" t="str">
        <f t="shared" si="9"/>
        <v/>
      </c>
      <c r="P137" t="str">
        <f t="shared" si="9"/>
        <v/>
      </c>
      <c r="Q137" t="str">
        <f t="shared" si="9"/>
        <v/>
      </c>
      <c r="R137" t="str">
        <f t="shared" si="9"/>
        <v/>
      </c>
      <c r="S137" t="str">
        <f t="shared" si="9"/>
        <v/>
      </c>
      <c r="T137" t="str">
        <f t="shared" si="9"/>
        <v/>
      </c>
      <c r="U137" t="str">
        <f t="shared" si="9"/>
        <v/>
      </c>
      <c r="V137" t="str">
        <f t="shared" si="8"/>
        <v/>
      </c>
      <c r="W137" t="str">
        <f t="shared" si="8"/>
        <v/>
      </c>
      <c r="X137" t="str">
        <f t="shared" si="8"/>
        <v/>
      </c>
    </row>
    <row r="138" spans="4:24" ht="14">
      <c r="D138" s="10" t="s">
        <v>28</v>
      </c>
      <c r="E138">
        <f>IF(AND('Sheet 1 - Public_Housing_Units_'!H138&gt;1, 'Sheet 1 - Public_Housing_Units_'!L138="No"), 10, 0)</f>
        <v>0</v>
      </c>
      <c r="H138">
        <f t="shared" si="12"/>
        <v>0</v>
      </c>
      <c r="I138" t="str">
        <f t="shared" si="12"/>
        <v/>
      </c>
      <c r="J138" t="str">
        <f t="shared" si="12"/>
        <v/>
      </c>
      <c r="K138" t="str">
        <f t="shared" si="11"/>
        <v/>
      </c>
      <c r="L138" t="str">
        <f t="shared" si="10"/>
        <v/>
      </c>
      <c r="M138" t="str">
        <f t="shared" si="9"/>
        <v/>
      </c>
      <c r="N138" t="str">
        <f t="shared" si="9"/>
        <v/>
      </c>
      <c r="O138" t="str">
        <f t="shared" si="9"/>
        <v/>
      </c>
      <c r="P138" t="str">
        <f t="shared" si="9"/>
        <v/>
      </c>
      <c r="Q138" t="str">
        <f t="shared" si="9"/>
        <v/>
      </c>
      <c r="R138" t="str">
        <f t="shared" si="9"/>
        <v/>
      </c>
      <c r="S138" t="str">
        <f t="shared" si="9"/>
        <v/>
      </c>
      <c r="T138" t="str">
        <f t="shared" si="9"/>
        <v/>
      </c>
      <c r="U138" t="str">
        <f t="shared" si="9"/>
        <v/>
      </c>
      <c r="V138" t="str">
        <f t="shared" si="8"/>
        <v/>
      </c>
      <c r="W138" t="str">
        <f t="shared" si="8"/>
        <v/>
      </c>
      <c r="X138" t="str">
        <f t="shared" si="8"/>
        <v/>
      </c>
    </row>
    <row r="139" spans="4:24" ht="14">
      <c r="D139" s="10" t="s">
        <v>81</v>
      </c>
      <c r="E139">
        <f>IF(AND('Sheet 1 - Public_Housing_Units_'!H139&gt;1, 'Sheet 1 - Public_Housing_Units_'!L139="No"), 10, 0)</f>
        <v>0</v>
      </c>
      <c r="H139" t="str">
        <f t="shared" si="12"/>
        <v/>
      </c>
      <c r="I139" t="str">
        <f t="shared" si="12"/>
        <v/>
      </c>
      <c r="J139" t="str">
        <f t="shared" si="12"/>
        <v/>
      </c>
      <c r="K139" t="str">
        <f t="shared" si="11"/>
        <v/>
      </c>
      <c r="L139">
        <f t="shared" si="10"/>
        <v>0</v>
      </c>
      <c r="M139" t="str">
        <f t="shared" si="9"/>
        <v/>
      </c>
      <c r="N139" t="str">
        <f t="shared" si="9"/>
        <v/>
      </c>
      <c r="O139" t="str">
        <f t="shared" si="9"/>
        <v/>
      </c>
      <c r="P139" t="str">
        <f t="shared" si="9"/>
        <v/>
      </c>
      <c r="Q139" t="str">
        <f t="shared" si="9"/>
        <v/>
      </c>
      <c r="R139" t="str">
        <f t="shared" si="9"/>
        <v/>
      </c>
      <c r="S139" t="str">
        <f t="shared" si="9"/>
        <v/>
      </c>
      <c r="T139" t="str">
        <f t="shared" si="9"/>
        <v/>
      </c>
      <c r="U139" t="str">
        <f t="shared" si="9"/>
        <v/>
      </c>
      <c r="V139" t="str">
        <f t="shared" si="8"/>
        <v/>
      </c>
      <c r="W139" t="str">
        <f t="shared" si="8"/>
        <v/>
      </c>
      <c r="X139" t="str">
        <f t="shared" si="8"/>
        <v/>
      </c>
    </row>
    <row r="140" spans="4:24" ht="14">
      <c r="D140" s="10" t="s">
        <v>212</v>
      </c>
      <c r="E140">
        <f>IF(AND('Sheet 1 - Public_Housing_Units_'!H140&gt;1, 'Sheet 1 - Public_Housing_Units_'!L140="No"), 10, 0)</f>
        <v>0</v>
      </c>
      <c r="H140" t="str">
        <f t="shared" si="12"/>
        <v/>
      </c>
      <c r="I140" t="str">
        <f t="shared" si="12"/>
        <v/>
      </c>
      <c r="J140" t="str">
        <f t="shared" si="12"/>
        <v/>
      </c>
      <c r="K140" t="str">
        <f t="shared" si="11"/>
        <v/>
      </c>
      <c r="L140" t="str">
        <f t="shared" si="10"/>
        <v/>
      </c>
      <c r="M140" t="str">
        <f t="shared" si="9"/>
        <v/>
      </c>
      <c r="N140" t="str">
        <f t="shared" si="9"/>
        <v/>
      </c>
      <c r="O140" t="str">
        <f t="shared" si="9"/>
        <v/>
      </c>
      <c r="P140" t="str">
        <f t="shared" si="9"/>
        <v/>
      </c>
      <c r="Q140" t="str">
        <f t="shared" si="9"/>
        <v/>
      </c>
      <c r="R140" t="str">
        <f t="shared" si="9"/>
        <v/>
      </c>
      <c r="S140">
        <f t="shared" si="9"/>
        <v>0</v>
      </c>
      <c r="T140" t="str">
        <f t="shared" si="9"/>
        <v/>
      </c>
      <c r="U140" t="str">
        <f t="shared" si="9"/>
        <v/>
      </c>
      <c r="V140" t="str">
        <f t="shared" si="8"/>
        <v/>
      </c>
      <c r="W140" t="str">
        <f t="shared" si="8"/>
        <v/>
      </c>
      <c r="X140" t="str">
        <f t="shared" si="8"/>
        <v/>
      </c>
    </row>
    <row r="141" spans="4:24" ht="14">
      <c r="D141" s="10" t="s">
        <v>212</v>
      </c>
      <c r="E141">
        <f>IF(AND('Sheet 1 - Public_Housing_Units_'!H141&gt;1, 'Sheet 1 - Public_Housing_Units_'!L141="No"), 10, 0)</f>
        <v>0</v>
      </c>
      <c r="H141" t="str">
        <f t="shared" si="12"/>
        <v/>
      </c>
      <c r="I141" t="str">
        <f t="shared" si="12"/>
        <v/>
      </c>
      <c r="J141" t="str">
        <f t="shared" si="12"/>
        <v/>
      </c>
      <c r="K141" t="str">
        <f t="shared" si="11"/>
        <v/>
      </c>
      <c r="L141" t="str">
        <f t="shared" si="10"/>
        <v/>
      </c>
      <c r="M141" t="str">
        <f t="shared" si="9"/>
        <v/>
      </c>
      <c r="N141" t="str">
        <f t="shared" si="9"/>
        <v/>
      </c>
      <c r="O141" t="str">
        <f t="shared" si="9"/>
        <v/>
      </c>
      <c r="P141" t="str">
        <f t="shared" si="9"/>
        <v/>
      </c>
      <c r="Q141" t="str">
        <f t="shared" si="9"/>
        <v/>
      </c>
      <c r="R141" t="str">
        <f t="shared" si="9"/>
        <v/>
      </c>
      <c r="S141">
        <f t="shared" si="9"/>
        <v>0</v>
      </c>
      <c r="T141" t="str">
        <f t="shared" si="9"/>
        <v/>
      </c>
      <c r="U141" t="str">
        <f t="shared" si="9"/>
        <v/>
      </c>
      <c r="V141" t="str">
        <f t="shared" si="8"/>
        <v/>
      </c>
      <c r="W141" t="str">
        <f t="shared" si="8"/>
        <v/>
      </c>
      <c r="X141" t="str">
        <f t="shared" si="8"/>
        <v/>
      </c>
    </row>
    <row r="142" spans="4:24" ht="14">
      <c r="D142" s="10" t="s">
        <v>47</v>
      </c>
      <c r="E142">
        <f>IF(AND('Sheet 1 - Public_Housing_Units_'!H142&gt;1, 'Sheet 1 - Public_Housing_Units_'!L142="No"), 10, 0)</f>
        <v>10</v>
      </c>
      <c r="H142" t="str">
        <f t="shared" si="12"/>
        <v/>
      </c>
      <c r="I142" t="str">
        <f t="shared" si="12"/>
        <v/>
      </c>
      <c r="J142">
        <f t="shared" si="12"/>
        <v>10</v>
      </c>
      <c r="K142" t="str">
        <f t="shared" si="11"/>
        <v/>
      </c>
      <c r="L142" t="str">
        <f t="shared" si="10"/>
        <v/>
      </c>
      <c r="M142" t="str">
        <f t="shared" si="9"/>
        <v/>
      </c>
      <c r="N142" t="str">
        <f t="shared" si="9"/>
        <v/>
      </c>
      <c r="O142" t="str">
        <f t="shared" si="9"/>
        <v/>
      </c>
      <c r="P142" t="str">
        <f t="shared" si="9"/>
        <v/>
      </c>
      <c r="Q142" t="str">
        <f t="shared" si="9"/>
        <v/>
      </c>
      <c r="R142" t="str">
        <f t="shared" si="9"/>
        <v/>
      </c>
      <c r="S142" t="str">
        <f t="shared" si="9"/>
        <v/>
      </c>
      <c r="T142" t="str">
        <f t="shared" si="9"/>
        <v/>
      </c>
      <c r="U142" t="str">
        <f t="shared" si="9"/>
        <v/>
      </c>
      <c r="V142" t="str">
        <f t="shared" si="8"/>
        <v/>
      </c>
      <c r="W142" t="str">
        <f t="shared" si="8"/>
        <v/>
      </c>
      <c r="X142" t="str">
        <f t="shared" si="8"/>
        <v/>
      </c>
    </row>
    <row r="143" spans="4:24" ht="14">
      <c r="D143" s="10" t="s">
        <v>47</v>
      </c>
      <c r="E143">
        <f>IF(AND('Sheet 1 - Public_Housing_Units_'!H143&gt;1, 'Sheet 1 - Public_Housing_Units_'!L143="No"), 10, 0)</f>
        <v>0</v>
      </c>
      <c r="H143" t="str">
        <f t="shared" si="12"/>
        <v/>
      </c>
      <c r="I143" t="str">
        <f t="shared" si="12"/>
        <v/>
      </c>
      <c r="J143">
        <f t="shared" si="12"/>
        <v>0</v>
      </c>
      <c r="K143" t="str">
        <f t="shared" si="11"/>
        <v/>
      </c>
      <c r="L143" t="str">
        <f t="shared" si="10"/>
        <v/>
      </c>
      <c r="M143" t="str">
        <f t="shared" si="9"/>
        <v/>
      </c>
      <c r="N143" t="str">
        <f t="shared" si="9"/>
        <v/>
      </c>
      <c r="O143" t="str">
        <f t="shared" si="9"/>
        <v/>
      </c>
      <c r="P143" t="str">
        <f t="shared" si="9"/>
        <v/>
      </c>
      <c r="Q143" t="str">
        <f t="shared" si="9"/>
        <v/>
      </c>
      <c r="R143" t="str">
        <f t="shared" si="9"/>
        <v/>
      </c>
      <c r="S143" t="str">
        <f t="shared" si="9"/>
        <v/>
      </c>
      <c r="T143" t="str">
        <f t="shared" si="9"/>
        <v/>
      </c>
      <c r="U143" t="str">
        <f t="shared" si="9"/>
        <v/>
      </c>
      <c r="V143" t="str">
        <f t="shared" si="8"/>
        <v/>
      </c>
      <c r="W143" t="str">
        <f t="shared" si="8"/>
        <v/>
      </c>
      <c r="X143" t="str">
        <f t="shared" si="8"/>
        <v/>
      </c>
    </row>
    <row r="144" spans="4:24" ht="14">
      <c r="D144" s="10" t="s">
        <v>266</v>
      </c>
      <c r="E144">
        <f>IF(AND('Sheet 1 - Public_Housing_Units_'!H144&gt;1, 'Sheet 1 - Public_Housing_Units_'!L144="No"), 10, 0)</f>
        <v>0</v>
      </c>
      <c r="H144" t="str">
        <f t="shared" si="12"/>
        <v/>
      </c>
      <c r="I144" t="str">
        <f t="shared" si="12"/>
        <v/>
      </c>
      <c r="J144" t="str">
        <f t="shared" si="12"/>
        <v/>
      </c>
      <c r="K144" t="str">
        <f t="shared" si="11"/>
        <v/>
      </c>
      <c r="L144" t="str">
        <f t="shared" si="10"/>
        <v/>
      </c>
      <c r="M144" t="str">
        <f t="shared" si="9"/>
        <v/>
      </c>
      <c r="N144" t="str">
        <f t="shared" si="9"/>
        <v/>
      </c>
      <c r="O144" t="str">
        <f t="shared" si="9"/>
        <v/>
      </c>
      <c r="P144" t="str">
        <f t="shared" si="9"/>
        <v/>
      </c>
      <c r="Q144" t="str">
        <f t="shared" si="9"/>
        <v/>
      </c>
      <c r="R144" t="str">
        <f t="shared" si="9"/>
        <v/>
      </c>
      <c r="S144" t="str">
        <f t="shared" si="9"/>
        <v/>
      </c>
      <c r="T144">
        <f t="shared" si="9"/>
        <v>0</v>
      </c>
      <c r="U144" t="str">
        <f t="shared" si="9"/>
        <v/>
      </c>
      <c r="V144" t="str">
        <f t="shared" si="8"/>
        <v/>
      </c>
      <c r="W144" t="str">
        <f t="shared" si="8"/>
        <v/>
      </c>
      <c r="X144" t="str">
        <f t="shared" si="8"/>
        <v/>
      </c>
    </row>
    <row r="145" spans="4:24" ht="14">
      <c r="D145" s="10" t="s">
        <v>28</v>
      </c>
      <c r="E145">
        <f>IF(AND('Sheet 1 - Public_Housing_Units_'!H145&gt;1, 'Sheet 1 - Public_Housing_Units_'!L145="No"), 10, 0)</f>
        <v>0</v>
      </c>
      <c r="H145">
        <f t="shared" si="12"/>
        <v>0</v>
      </c>
      <c r="I145" t="str">
        <f t="shared" si="12"/>
        <v/>
      </c>
      <c r="J145" t="str">
        <f t="shared" si="12"/>
        <v/>
      </c>
      <c r="K145" t="str">
        <f t="shared" si="11"/>
        <v/>
      </c>
      <c r="L145" t="str">
        <f t="shared" si="10"/>
        <v/>
      </c>
      <c r="M145" t="str">
        <f t="shared" si="9"/>
        <v/>
      </c>
      <c r="N145" t="str">
        <f t="shared" si="9"/>
        <v/>
      </c>
      <c r="O145" t="str">
        <f t="shared" si="9"/>
        <v/>
      </c>
      <c r="P145" t="str">
        <f t="shared" si="9"/>
        <v/>
      </c>
      <c r="Q145" t="str">
        <f t="shared" si="9"/>
        <v/>
      </c>
      <c r="R145" t="str">
        <f t="shared" si="9"/>
        <v/>
      </c>
      <c r="S145" t="str">
        <f t="shared" si="9"/>
        <v/>
      </c>
      <c r="T145" t="str">
        <f t="shared" si="9"/>
        <v/>
      </c>
      <c r="U145" t="str">
        <f t="shared" si="9"/>
        <v/>
      </c>
      <c r="V145" t="str">
        <f t="shared" ref="V145:X208" si="13">IF($D145=V$1,$E145,"")</f>
        <v/>
      </c>
      <c r="W145" t="str">
        <f t="shared" si="13"/>
        <v/>
      </c>
      <c r="X145" t="str">
        <f t="shared" si="13"/>
        <v/>
      </c>
    </row>
    <row r="146" spans="4:24" ht="14">
      <c r="D146" s="10" t="s">
        <v>405</v>
      </c>
      <c r="E146">
        <f>IF(AND('Sheet 1 - Public_Housing_Units_'!H146&gt;1, 'Sheet 1 - Public_Housing_Units_'!L146="No"), 10, 0)</f>
        <v>10</v>
      </c>
      <c r="H146" t="str">
        <f t="shared" si="12"/>
        <v/>
      </c>
      <c r="I146" t="str">
        <f t="shared" si="12"/>
        <v/>
      </c>
      <c r="J146" t="str">
        <f t="shared" si="12"/>
        <v/>
      </c>
      <c r="K146" t="str">
        <f t="shared" si="11"/>
        <v/>
      </c>
      <c r="L146" t="str">
        <f t="shared" si="10"/>
        <v/>
      </c>
      <c r="M146" t="str">
        <f t="shared" si="9"/>
        <v/>
      </c>
      <c r="N146" t="str">
        <f t="shared" si="9"/>
        <v/>
      </c>
      <c r="O146" t="str">
        <f t="shared" si="9"/>
        <v/>
      </c>
      <c r="P146" t="str">
        <f t="shared" si="9"/>
        <v/>
      </c>
      <c r="Q146" t="str">
        <f t="shared" si="9"/>
        <v/>
      </c>
      <c r="R146" t="str">
        <f t="shared" si="9"/>
        <v/>
      </c>
      <c r="S146" t="str">
        <f t="shared" si="9"/>
        <v/>
      </c>
      <c r="T146" t="str">
        <f t="shared" si="9"/>
        <v/>
      </c>
      <c r="U146" t="str">
        <f t="shared" si="9"/>
        <v/>
      </c>
      <c r="V146" t="str">
        <f t="shared" si="13"/>
        <v/>
      </c>
      <c r="W146">
        <f t="shared" si="13"/>
        <v>10</v>
      </c>
      <c r="X146" t="str">
        <f t="shared" si="13"/>
        <v/>
      </c>
    </row>
    <row r="147" spans="4:24" ht="14">
      <c r="D147" s="10" t="s">
        <v>453</v>
      </c>
      <c r="E147">
        <f>IF(AND('Sheet 1 - Public_Housing_Units_'!H147&gt;1, 'Sheet 1 - Public_Housing_Units_'!L147="No"), 10, 0)</f>
        <v>0</v>
      </c>
      <c r="H147" t="str">
        <f t="shared" si="12"/>
        <v/>
      </c>
      <c r="I147" t="str">
        <f t="shared" si="12"/>
        <v/>
      </c>
      <c r="J147" t="str">
        <f t="shared" si="12"/>
        <v/>
      </c>
      <c r="K147" t="str">
        <f t="shared" si="11"/>
        <v/>
      </c>
      <c r="L147" t="str">
        <f t="shared" si="10"/>
        <v/>
      </c>
      <c r="M147" t="str">
        <f t="shared" si="9"/>
        <v/>
      </c>
      <c r="N147" t="str">
        <f t="shared" si="9"/>
        <v/>
      </c>
      <c r="O147" t="str">
        <f t="shared" si="9"/>
        <v/>
      </c>
      <c r="P147" t="str">
        <f t="shared" si="9"/>
        <v/>
      </c>
      <c r="Q147" t="str">
        <f t="shared" si="9"/>
        <v/>
      </c>
      <c r="R147" t="str">
        <f t="shared" si="9"/>
        <v/>
      </c>
      <c r="S147" t="str">
        <f t="shared" si="9"/>
        <v/>
      </c>
      <c r="T147" t="str">
        <f t="shared" si="9"/>
        <v/>
      </c>
      <c r="U147" t="str">
        <f t="shared" si="9"/>
        <v/>
      </c>
      <c r="V147" t="str">
        <f t="shared" si="13"/>
        <v/>
      </c>
      <c r="W147" t="str">
        <f t="shared" si="13"/>
        <v/>
      </c>
      <c r="X147">
        <f t="shared" si="13"/>
        <v>0</v>
      </c>
    </row>
    <row r="148" spans="4:24" ht="14">
      <c r="D148" s="10" t="s">
        <v>93</v>
      </c>
      <c r="E148">
        <f>IF(AND('Sheet 1 - Public_Housing_Units_'!H148&gt;1, 'Sheet 1 - Public_Housing_Units_'!L148="No"), 10, 0)</f>
        <v>0</v>
      </c>
      <c r="H148" t="str">
        <f t="shared" si="12"/>
        <v/>
      </c>
      <c r="I148" t="str">
        <f t="shared" si="12"/>
        <v/>
      </c>
      <c r="J148" t="str">
        <f t="shared" si="12"/>
        <v/>
      </c>
      <c r="K148" t="str">
        <f t="shared" si="11"/>
        <v/>
      </c>
      <c r="L148" t="str">
        <f t="shared" si="10"/>
        <v/>
      </c>
      <c r="M148" t="str">
        <f t="shared" si="9"/>
        <v/>
      </c>
      <c r="N148">
        <f t="shared" si="9"/>
        <v>0</v>
      </c>
      <c r="O148" t="str">
        <f t="shared" si="9"/>
        <v/>
      </c>
      <c r="P148" t="str">
        <f t="shared" si="9"/>
        <v/>
      </c>
      <c r="Q148" t="str">
        <f t="shared" si="9"/>
        <v/>
      </c>
      <c r="R148" t="str">
        <f t="shared" si="9"/>
        <v/>
      </c>
      <c r="S148" t="str">
        <f t="shared" si="9"/>
        <v/>
      </c>
      <c r="T148" t="str">
        <f t="shared" si="9"/>
        <v/>
      </c>
      <c r="U148" t="str">
        <f t="shared" si="9"/>
        <v/>
      </c>
      <c r="V148" t="str">
        <f t="shared" si="13"/>
        <v/>
      </c>
      <c r="W148" t="str">
        <f t="shared" si="13"/>
        <v/>
      </c>
      <c r="X148" t="str">
        <f t="shared" si="13"/>
        <v/>
      </c>
    </row>
    <row r="149" spans="4:24" ht="14">
      <c r="D149" s="10" t="s">
        <v>212</v>
      </c>
      <c r="E149">
        <f>IF(AND('Sheet 1 - Public_Housing_Units_'!H149&gt;1, 'Sheet 1 - Public_Housing_Units_'!L149="No"), 10, 0)</f>
        <v>0</v>
      </c>
      <c r="H149" t="str">
        <f t="shared" si="12"/>
        <v/>
      </c>
      <c r="I149" t="str">
        <f t="shared" si="12"/>
        <v/>
      </c>
      <c r="J149" t="str">
        <f t="shared" si="12"/>
        <v/>
      </c>
      <c r="K149" t="str">
        <f t="shared" si="11"/>
        <v/>
      </c>
      <c r="L149" t="str">
        <f t="shared" si="10"/>
        <v/>
      </c>
      <c r="M149" t="str">
        <f t="shared" si="9"/>
        <v/>
      </c>
      <c r="N149" t="str">
        <f t="shared" si="9"/>
        <v/>
      </c>
      <c r="O149" t="str">
        <f t="shared" si="9"/>
        <v/>
      </c>
      <c r="P149" t="str">
        <f t="shared" si="9"/>
        <v/>
      </c>
      <c r="Q149" t="str">
        <f t="shared" si="9"/>
        <v/>
      </c>
      <c r="R149" t="str">
        <f t="shared" si="9"/>
        <v/>
      </c>
      <c r="S149">
        <f t="shared" si="9"/>
        <v>0</v>
      </c>
      <c r="T149" t="str">
        <f t="shared" si="9"/>
        <v/>
      </c>
      <c r="U149" t="str">
        <f t="shared" si="9"/>
        <v/>
      </c>
      <c r="V149" t="str">
        <f t="shared" si="13"/>
        <v/>
      </c>
      <c r="W149" t="str">
        <f t="shared" si="13"/>
        <v/>
      </c>
      <c r="X149" t="str">
        <f t="shared" si="13"/>
        <v/>
      </c>
    </row>
    <row r="150" spans="4:24" ht="14">
      <c r="D150" s="10" t="s">
        <v>28</v>
      </c>
      <c r="E150">
        <f>IF(AND('Sheet 1 - Public_Housing_Units_'!H150&gt;1, 'Sheet 1 - Public_Housing_Units_'!L150="No"), 10, 0)</f>
        <v>10</v>
      </c>
      <c r="H150">
        <f t="shared" si="12"/>
        <v>10</v>
      </c>
      <c r="I150" t="str">
        <f t="shared" si="12"/>
        <v/>
      </c>
      <c r="J150" t="str">
        <f t="shared" si="12"/>
        <v/>
      </c>
      <c r="K150" t="str">
        <f t="shared" si="11"/>
        <v/>
      </c>
      <c r="L150" t="str">
        <f t="shared" si="10"/>
        <v/>
      </c>
      <c r="M150" t="str">
        <f t="shared" si="9"/>
        <v/>
      </c>
      <c r="N150" t="str">
        <f t="shared" si="9"/>
        <v/>
      </c>
      <c r="O150" t="str">
        <f t="shared" si="9"/>
        <v/>
      </c>
      <c r="P150" t="str">
        <f t="shared" si="9"/>
        <v/>
      </c>
      <c r="Q150" t="str">
        <f t="shared" si="9"/>
        <v/>
      </c>
      <c r="R150" t="str">
        <f t="shared" si="9"/>
        <v/>
      </c>
      <c r="S150" t="str">
        <f t="shared" si="9"/>
        <v/>
      </c>
      <c r="T150" t="str">
        <f t="shared" si="9"/>
        <v/>
      </c>
      <c r="U150" t="str">
        <f t="shared" si="9"/>
        <v/>
      </c>
      <c r="V150" t="str">
        <f t="shared" si="13"/>
        <v/>
      </c>
      <c r="W150" t="str">
        <f t="shared" si="13"/>
        <v/>
      </c>
      <c r="X150" t="str">
        <f t="shared" si="13"/>
        <v/>
      </c>
    </row>
    <row r="151" spans="4:24" ht="14">
      <c r="D151" s="10" t="s">
        <v>113</v>
      </c>
      <c r="E151">
        <f>IF(AND('Sheet 1 - Public_Housing_Units_'!H151&gt;1, 'Sheet 1 - Public_Housing_Units_'!L151="No"), 10, 0)</f>
        <v>10</v>
      </c>
      <c r="H151" t="str">
        <f t="shared" si="12"/>
        <v/>
      </c>
      <c r="I151" t="str">
        <f t="shared" si="12"/>
        <v/>
      </c>
      <c r="J151" t="str">
        <f t="shared" si="12"/>
        <v/>
      </c>
      <c r="K151" t="str">
        <f t="shared" si="11"/>
        <v/>
      </c>
      <c r="L151" t="str">
        <f t="shared" si="10"/>
        <v/>
      </c>
      <c r="M151" t="str">
        <f t="shared" si="9"/>
        <v/>
      </c>
      <c r="N151" t="str">
        <f t="shared" si="9"/>
        <v/>
      </c>
      <c r="O151">
        <f t="shared" si="9"/>
        <v>10</v>
      </c>
      <c r="P151" t="str">
        <f t="shared" si="9"/>
        <v/>
      </c>
      <c r="Q151" t="str">
        <f t="shared" si="9"/>
        <v/>
      </c>
      <c r="R151" t="str">
        <f t="shared" si="9"/>
        <v/>
      </c>
      <c r="S151" t="str">
        <f t="shared" si="9"/>
        <v/>
      </c>
      <c r="T151" t="str">
        <f t="shared" si="9"/>
        <v/>
      </c>
      <c r="U151" t="str">
        <f t="shared" si="9"/>
        <v/>
      </c>
      <c r="V151" t="str">
        <f t="shared" si="13"/>
        <v/>
      </c>
      <c r="W151" t="str">
        <f t="shared" si="13"/>
        <v/>
      </c>
      <c r="X151" t="str">
        <f t="shared" si="13"/>
        <v/>
      </c>
    </row>
    <row r="152" spans="4:24" ht="14">
      <c r="D152" s="10" t="s">
        <v>93</v>
      </c>
      <c r="E152">
        <f>IF(AND('Sheet 1 - Public_Housing_Units_'!H152&gt;1, 'Sheet 1 - Public_Housing_Units_'!L152="No"), 10, 0)</f>
        <v>0</v>
      </c>
      <c r="H152" t="str">
        <f t="shared" si="12"/>
        <v/>
      </c>
      <c r="I152" t="str">
        <f t="shared" si="12"/>
        <v/>
      </c>
      <c r="J152" t="str">
        <f t="shared" si="12"/>
        <v/>
      </c>
      <c r="K152" t="str">
        <f t="shared" si="11"/>
        <v/>
      </c>
      <c r="L152" t="str">
        <f t="shared" si="10"/>
        <v/>
      </c>
      <c r="M152" t="str">
        <f t="shared" si="9"/>
        <v/>
      </c>
      <c r="N152">
        <f t="shared" si="9"/>
        <v>0</v>
      </c>
      <c r="O152" t="str">
        <f t="shared" si="9"/>
        <v/>
      </c>
      <c r="P152" t="str">
        <f t="shared" si="9"/>
        <v/>
      </c>
      <c r="Q152" t="str">
        <f t="shared" si="9"/>
        <v/>
      </c>
      <c r="R152" t="str">
        <f t="shared" ref="M152:U215" si="14">IF($D152=R$1,$E152,"")</f>
        <v/>
      </c>
      <c r="S152" t="str">
        <f t="shared" si="14"/>
        <v/>
      </c>
      <c r="T152" t="str">
        <f t="shared" si="14"/>
        <v/>
      </c>
      <c r="U152" t="str">
        <f t="shared" si="14"/>
        <v/>
      </c>
      <c r="V152" t="str">
        <f t="shared" si="13"/>
        <v/>
      </c>
      <c r="W152" t="str">
        <f t="shared" si="13"/>
        <v/>
      </c>
      <c r="X152" t="str">
        <f t="shared" si="13"/>
        <v/>
      </c>
    </row>
    <row r="153" spans="4:24" ht="14">
      <c r="D153" s="10" t="s">
        <v>81</v>
      </c>
      <c r="E153">
        <f>IF(AND('Sheet 1 - Public_Housing_Units_'!H153&gt;1, 'Sheet 1 - Public_Housing_Units_'!L153="No"), 10, 0)</f>
        <v>0</v>
      </c>
      <c r="H153" t="str">
        <f t="shared" si="12"/>
        <v/>
      </c>
      <c r="I153" t="str">
        <f t="shared" si="12"/>
        <v/>
      </c>
      <c r="J153" t="str">
        <f t="shared" si="12"/>
        <v/>
      </c>
      <c r="K153" t="str">
        <f t="shared" si="11"/>
        <v/>
      </c>
      <c r="L153">
        <f t="shared" si="10"/>
        <v>0</v>
      </c>
      <c r="M153" t="str">
        <f t="shared" si="14"/>
        <v/>
      </c>
      <c r="N153" t="str">
        <f t="shared" si="14"/>
        <v/>
      </c>
      <c r="O153" t="str">
        <f t="shared" si="14"/>
        <v/>
      </c>
      <c r="P153" t="str">
        <f t="shared" si="14"/>
        <v/>
      </c>
      <c r="Q153" t="str">
        <f t="shared" si="14"/>
        <v/>
      </c>
      <c r="R153" t="str">
        <f t="shared" si="14"/>
        <v/>
      </c>
      <c r="S153" t="str">
        <f t="shared" si="14"/>
        <v/>
      </c>
      <c r="T153" t="str">
        <f t="shared" si="14"/>
        <v/>
      </c>
      <c r="U153" t="str">
        <f t="shared" si="14"/>
        <v/>
      </c>
      <c r="V153" t="str">
        <f t="shared" si="13"/>
        <v/>
      </c>
      <c r="W153" t="str">
        <f t="shared" si="13"/>
        <v/>
      </c>
      <c r="X153" t="str">
        <f t="shared" si="13"/>
        <v/>
      </c>
    </row>
    <row r="154" spans="4:24" ht="14">
      <c r="D154" s="10" t="s">
        <v>47</v>
      </c>
      <c r="E154">
        <f>IF(AND('Sheet 1 - Public_Housing_Units_'!H154&gt;1, 'Sheet 1 - Public_Housing_Units_'!L154="No"), 10, 0)</f>
        <v>0</v>
      </c>
      <c r="H154" t="str">
        <f t="shared" si="12"/>
        <v/>
      </c>
      <c r="I154" t="str">
        <f t="shared" si="12"/>
        <v/>
      </c>
      <c r="J154">
        <f t="shared" si="12"/>
        <v>0</v>
      </c>
      <c r="K154" t="str">
        <f t="shared" si="11"/>
        <v/>
      </c>
      <c r="L154" t="str">
        <f t="shared" si="10"/>
        <v/>
      </c>
      <c r="M154" t="str">
        <f t="shared" si="14"/>
        <v/>
      </c>
      <c r="N154" t="str">
        <f t="shared" si="14"/>
        <v/>
      </c>
      <c r="O154" t="str">
        <f t="shared" si="14"/>
        <v/>
      </c>
      <c r="P154" t="str">
        <f t="shared" si="14"/>
        <v/>
      </c>
      <c r="Q154" t="str">
        <f t="shared" si="14"/>
        <v/>
      </c>
      <c r="R154" t="str">
        <f t="shared" si="14"/>
        <v/>
      </c>
      <c r="S154" t="str">
        <f t="shared" si="14"/>
        <v/>
      </c>
      <c r="T154" t="str">
        <f t="shared" si="14"/>
        <v/>
      </c>
      <c r="U154" t="str">
        <f t="shared" si="14"/>
        <v/>
      </c>
      <c r="V154" t="str">
        <f t="shared" si="13"/>
        <v/>
      </c>
      <c r="W154" t="str">
        <f t="shared" si="13"/>
        <v/>
      </c>
      <c r="X154" t="str">
        <f t="shared" si="13"/>
        <v/>
      </c>
    </row>
    <row r="155" spans="4:24" ht="14">
      <c r="D155" s="10" t="s">
        <v>40</v>
      </c>
      <c r="E155">
        <f>IF(AND('Sheet 1 - Public_Housing_Units_'!H155&gt;1, 'Sheet 1 - Public_Housing_Units_'!L155="No"), 10, 0)</f>
        <v>0</v>
      </c>
      <c r="H155" t="str">
        <f t="shared" si="12"/>
        <v/>
      </c>
      <c r="I155">
        <f t="shared" si="12"/>
        <v>0</v>
      </c>
      <c r="J155" t="str">
        <f t="shared" si="12"/>
        <v/>
      </c>
      <c r="K155" t="str">
        <f t="shared" si="11"/>
        <v/>
      </c>
      <c r="L155" t="str">
        <f t="shared" si="10"/>
        <v/>
      </c>
      <c r="M155" t="str">
        <f t="shared" si="14"/>
        <v/>
      </c>
      <c r="N155" t="str">
        <f t="shared" si="14"/>
        <v/>
      </c>
      <c r="O155" t="str">
        <f t="shared" si="14"/>
        <v/>
      </c>
      <c r="P155" t="str">
        <f t="shared" si="14"/>
        <v/>
      </c>
      <c r="Q155" t="str">
        <f t="shared" si="14"/>
        <v/>
      </c>
      <c r="R155" t="str">
        <f t="shared" si="14"/>
        <v/>
      </c>
      <c r="S155" t="str">
        <f t="shared" si="14"/>
        <v/>
      </c>
      <c r="T155" t="str">
        <f t="shared" si="14"/>
        <v/>
      </c>
      <c r="U155" t="str">
        <f t="shared" si="14"/>
        <v/>
      </c>
      <c r="V155" t="str">
        <f t="shared" si="13"/>
        <v/>
      </c>
      <c r="W155" t="str">
        <f t="shared" si="13"/>
        <v/>
      </c>
      <c r="X155" t="str">
        <f t="shared" si="13"/>
        <v/>
      </c>
    </row>
    <row r="156" spans="4:24" ht="14">
      <c r="D156" s="10" t="s">
        <v>71</v>
      </c>
      <c r="E156">
        <f>IF(AND('Sheet 1 - Public_Housing_Units_'!H156&gt;1, 'Sheet 1 - Public_Housing_Units_'!L156="No"), 10, 0)</f>
        <v>0</v>
      </c>
      <c r="H156" t="str">
        <f t="shared" si="12"/>
        <v/>
      </c>
      <c r="I156" t="str">
        <f t="shared" si="12"/>
        <v/>
      </c>
      <c r="J156" t="str">
        <f t="shared" si="12"/>
        <v/>
      </c>
      <c r="K156">
        <f t="shared" si="11"/>
        <v>0</v>
      </c>
      <c r="L156" t="str">
        <f t="shared" si="10"/>
        <v/>
      </c>
      <c r="M156" t="str">
        <f t="shared" si="14"/>
        <v/>
      </c>
      <c r="N156" t="str">
        <f t="shared" si="14"/>
        <v/>
      </c>
      <c r="O156" t="str">
        <f t="shared" si="14"/>
        <v/>
      </c>
      <c r="P156" t="str">
        <f t="shared" si="14"/>
        <v/>
      </c>
      <c r="Q156" t="str">
        <f t="shared" si="14"/>
        <v/>
      </c>
      <c r="R156" t="str">
        <f t="shared" si="14"/>
        <v/>
      </c>
      <c r="S156" t="str">
        <f t="shared" si="14"/>
        <v/>
      </c>
      <c r="T156" t="str">
        <f t="shared" si="14"/>
        <v/>
      </c>
      <c r="U156" t="str">
        <f t="shared" si="14"/>
        <v/>
      </c>
      <c r="V156" t="str">
        <f t="shared" si="13"/>
        <v/>
      </c>
      <c r="W156" t="str">
        <f t="shared" si="13"/>
        <v/>
      </c>
      <c r="X156" t="str">
        <f t="shared" si="13"/>
        <v/>
      </c>
    </row>
    <row r="157" spans="4:24" ht="14">
      <c r="D157" s="10" t="s">
        <v>47</v>
      </c>
      <c r="E157">
        <f>IF(AND('Sheet 1 - Public_Housing_Units_'!H157&gt;1, 'Sheet 1 - Public_Housing_Units_'!L157="No"), 10, 0)</f>
        <v>10</v>
      </c>
      <c r="H157" t="str">
        <f t="shared" si="12"/>
        <v/>
      </c>
      <c r="I157" t="str">
        <f t="shared" si="12"/>
        <v/>
      </c>
      <c r="J157">
        <f t="shared" si="12"/>
        <v>10</v>
      </c>
      <c r="K157" t="str">
        <f t="shared" si="11"/>
        <v/>
      </c>
      <c r="L157" t="str">
        <f t="shared" si="10"/>
        <v/>
      </c>
      <c r="M157" t="str">
        <f t="shared" si="14"/>
        <v/>
      </c>
      <c r="N157" t="str">
        <f t="shared" si="14"/>
        <v/>
      </c>
      <c r="O157" t="str">
        <f t="shared" si="14"/>
        <v/>
      </c>
      <c r="P157" t="str">
        <f t="shared" si="14"/>
        <v/>
      </c>
      <c r="Q157" t="str">
        <f t="shared" si="14"/>
        <v/>
      </c>
      <c r="R157" t="str">
        <f t="shared" si="14"/>
        <v/>
      </c>
      <c r="S157" t="str">
        <f t="shared" si="14"/>
        <v/>
      </c>
      <c r="T157" t="str">
        <f t="shared" si="14"/>
        <v/>
      </c>
      <c r="U157" t="str">
        <f t="shared" si="14"/>
        <v/>
      </c>
      <c r="V157" t="str">
        <f t="shared" si="13"/>
        <v/>
      </c>
      <c r="W157" t="str">
        <f t="shared" si="13"/>
        <v/>
      </c>
      <c r="X157" t="str">
        <f t="shared" si="13"/>
        <v/>
      </c>
    </row>
    <row r="158" spans="4:24" ht="14">
      <c r="D158" s="10" t="s">
        <v>93</v>
      </c>
      <c r="E158">
        <f>IF(AND('Sheet 1 - Public_Housing_Units_'!H158&gt;1, 'Sheet 1 - Public_Housing_Units_'!L158="No"), 10, 0)</f>
        <v>0</v>
      </c>
      <c r="H158" t="str">
        <f t="shared" si="12"/>
        <v/>
      </c>
      <c r="I158" t="str">
        <f t="shared" si="12"/>
        <v/>
      </c>
      <c r="J158" t="str">
        <f t="shared" si="12"/>
        <v/>
      </c>
      <c r="K158" t="str">
        <f t="shared" si="11"/>
        <v/>
      </c>
      <c r="L158" t="str">
        <f t="shared" si="10"/>
        <v/>
      </c>
      <c r="M158" t="str">
        <f t="shared" si="14"/>
        <v/>
      </c>
      <c r="N158">
        <f t="shared" si="14"/>
        <v>0</v>
      </c>
      <c r="O158" t="str">
        <f t="shared" si="14"/>
        <v/>
      </c>
      <c r="P158" t="str">
        <f t="shared" si="14"/>
        <v/>
      </c>
      <c r="Q158" t="str">
        <f t="shared" si="14"/>
        <v/>
      </c>
      <c r="R158" t="str">
        <f t="shared" si="14"/>
        <v/>
      </c>
      <c r="S158" t="str">
        <f t="shared" si="14"/>
        <v/>
      </c>
      <c r="T158" t="str">
        <f t="shared" si="14"/>
        <v/>
      </c>
      <c r="U158" t="str">
        <f t="shared" si="14"/>
        <v/>
      </c>
      <c r="V158" t="str">
        <f t="shared" si="13"/>
        <v/>
      </c>
      <c r="W158" t="str">
        <f t="shared" si="13"/>
        <v/>
      </c>
      <c r="X158" t="str">
        <f t="shared" si="13"/>
        <v/>
      </c>
    </row>
    <row r="159" spans="4:24" ht="14">
      <c r="D159" s="10" t="s">
        <v>345</v>
      </c>
      <c r="E159">
        <f>IF(AND('Sheet 1 - Public_Housing_Units_'!H159&gt;1, 'Sheet 1 - Public_Housing_Units_'!L159="No"), 10, 0)</f>
        <v>0</v>
      </c>
      <c r="H159" t="str">
        <f t="shared" si="12"/>
        <v/>
      </c>
      <c r="I159" t="str">
        <f t="shared" si="12"/>
        <v/>
      </c>
      <c r="J159" t="str">
        <f t="shared" si="12"/>
        <v/>
      </c>
      <c r="K159" t="str">
        <f t="shared" si="11"/>
        <v/>
      </c>
      <c r="L159" t="str">
        <f t="shared" si="10"/>
        <v/>
      </c>
      <c r="M159" t="str">
        <f t="shared" si="14"/>
        <v/>
      </c>
      <c r="N159" t="str">
        <f t="shared" si="14"/>
        <v/>
      </c>
      <c r="O159" t="str">
        <f t="shared" si="14"/>
        <v/>
      </c>
      <c r="P159" t="str">
        <f t="shared" si="14"/>
        <v/>
      </c>
      <c r="Q159" t="str">
        <f t="shared" si="14"/>
        <v/>
      </c>
      <c r="R159" t="str">
        <f t="shared" si="14"/>
        <v/>
      </c>
      <c r="S159" t="str">
        <f t="shared" si="14"/>
        <v/>
      </c>
      <c r="T159" t="str">
        <f t="shared" si="14"/>
        <v/>
      </c>
      <c r="U159" t="str">
        <f t="shared" si="14"/>
        <v/>
      </c>
      <c r="V159">
        <f t="shared" si="13"/>
        <v>0</v>
      </c>
      <c r="W159" t="str">
        <f t="shared" si="13"/>
        <v/>
      </c>
      <c r="X159" t="str">
        <f t="shared" si="13"/>
        <v/>
      </c>
    </row>
    <row r="160" spans="4:24" ht="14">
      <c r="D160" s="10" t="s">
        <v>28</v>
      </c>
      <c r="E160">
        <f>IF(AND('Sheet 1 - Public_Housing_Units_'!H160&gt;1, 'Sheet 1 - Public_Housing_Units_'!L160="No"), 10, 0)</f>
        <v>0</v>
      </c>
      <c r="H160">
        <f t="shared" si="12"/>
        <v>0</v>
      </c>
      <c r="I160" t="str">
        <f t="shared" si="12"/>
        <v/>
      </c>
      <c r="J160" t="str">
        <f t="shared" si="12"/>
        <v/>
      </c>
      <c r="K160" t="str">
        <f t="shared" si="11"/>
        <v/>
      </c>
      <c r="L160" t="str">
        <f t="shared" si="10"/>
        <v/>
      </c>
      <c r="M160" t="str">
        <f t="shared" si="14"/>
        <v/>
      </c>
      <c r="N160" t="str">
        <f t="shared" si="14"/>
        <v/>
      </c>
      <c r="O160" t="str">
        <f t="shared" si="14"/>
        <v/>
      </c>
      <c r="P160" t="str">
        <f t="shared" si="14"/>
        <v/>
      </c>
      <c r="Q160" t="str">
        <f t="shared" si="14"/>
        <v/>
      </c>
      <c r="R160" t="str">
        <f t="shared" si="14"/>
        <v/>
      </c>
      <c r="S160" t="str">
        <f t="shared" si="14"/>
        <v/>
      </c>
      <c r="T160" t="str">
        <f t="shared" si="14"/>
        <v/>
      </c>
      <c r="U160" t="str">
        <f t="shared" si="14"/>
        <v/>
      </c>
      <c r="V160" t="str">
        <f t="shared" si="13"/>
        <v/>
      </c>
      <c r="W160" t="str">
        <f t="shared" si="13"/>
        <v/>
      </c>
      <c r="X160" t="str">
        <f t="shared" si="13"/>
        <v/>
      </c>
    </row>
    <row r="161" spans="4:24" ht="14">
      <c r="D161" s="10" t="s">
        <v>81</v>
      </c>
      <c r="E161">
        <f>IF(AND('Sheet 1 - Public_Housing_Units_'!H161&gt;1, 'Sheet 1 - Public_Housing_Units_'!L161="No"), 10, 0)</f>
        <v>0</v>
      </c>
      <c r="H161" t="str">
        <f t="shared" si="12"/>
        <v/>
      </c>
      <c r="I161" t="str">
        <f t="shared" si="12"/>
        <v/>
      </c>
      <c r="J161" t="str">
        <f t="shared" si="12"/>
        <v/>
      </c>
      <c r="K161" t="str">
        <f t="shared" si="11"/>
        <v/>
      </c>
      <c r="L161">
        <f t="shared" si="10"/>
        <v>0</v>
      </c>
      <c r="M161" t="str">
        <f t="shared" si="14"/>
        <v/>
      </c>
      <c r="N161" t="str">
        <f t="shared" si="14"/>
        <v/>
      </c>
      <c r="O161" t="str">
        <f t="shared" si="14"/>
        <v/>
      </c>
      <c r="P161" t="str">
        <f t="shared" si="14"/>
        <v/>
      </c>
      <c r="Q161" t="str">
        <f t="shared" si="14"/>
        <v/>
      </c>
      <c r="R161" t="str">
        <f t="shared" si="14"/>
        <v/>
      </c>
      <c r="S161" t="str">
        <f t="shared" si="14"/>
        <v/>
      </c>
      <c r="T161" t="str">
        <f t="shared" si="14"/>
        <v/>
      </c>
      <c r="U161" t="str">
        <f t="shared" si="14"/>
        <v/>
      </c>
      <c r="V161" t="str">
        <f t="shared" si="13"/>
        <v/>
      </c>
      <c r="W161" t="str">
        <f t="shared" si="13"/>
        <v/>
      </c>
      <c r="X161" t="str">
        <f t="shared" si="13"/>
        <v/>
      </c>
    </row>
    <row r="162" spans="4:24" ht="14">
      <c r="D162" s="10" t="s">
        <v>81</v>
      </c>
      <c r="E162">
        <f>IF(AND('Sheet 1 - Public_Housing_Units_'!H162&gt;1, 'Sheet 1 - Public_Housing_Units_'!L162="No"), 10, 0)</f>
        <v>0</v>
      </c>
      <c r="H162" t="str">
        <f t="shared" si="12"/>
        <v/>
      </c>
      <c r="I162" t="str">
        <f t="shared" si="12"/>
        <v/>
      </c>
      <c r="J162" t="str">
        <f t="shared" si="12"/>
        <v/>
      </c>
      <c r="K162" t="str">
        <f t="shared" si="11"/>
        <v/>
      </c>
      <c r="L162">
        <f t="shared" si="10"/>
        <v>0</v>
      </c>
      <c r="M162" t="str">
        <f t="shared" si="14"/>
        <v/>
      </c>
      <c r="N162" t="str">
        <f t="shared" si="14"/>
        <v/>
      </c>
      <c r="O162" t="str">
        <f t="shared" si="14"/>
        <v/>
      </c>
      <c r="P162" t="str">
        <f t="shared" si="14"/>
        <v/>
      </c>
      <c r="Q162" t="str">
        <f t="shared" si="14"/>
        <v/>
      </c>
      <c r="R162" t="str">
        <f t="shared" si="14"/>
        <v/>
      </c>
      <c r="S162" t="str">
        <f t="shared" si="14"/>
        <v/>
      </c>
      <c r="T162" t="str">
        <f t="shared" si="14"/>
        <v/>
      </c>
      <c r="U162" t="str">
        <f t="shared" si="14"/>
        <v/>
      </c>
      <c r="V162" t="str">
        <f t="shared" si="13"/>
        <v/>
      </c>
      <c r="W162" t="str">
        <f t="shared" si="13"/>
        <v/>
      </c>
      <c r="X162" t="str">
        <f t="shared" si="13"/>
        <v/>
      </c>
    </row>
    <row r="163" spans="4:24" ht="14">
      <c r="D163" s="10" t="s">
        <v>212</v>
      </c>
      <c r="E163">
        <f>IF(AND('Sheet 1 - Public_Housing_Units_'!H163&gt;1, 'Sheet 1 - Public_Housing_Units_'!L163="No"), 10, 0)</f>
        <v>10</v>
      </c>
      <c r="H163" t="str">
        <f t="shared" si="12"/>
        <v/>
      </c>
      <c r="I163" t="str">
        <f t="shared" si="12"/>
        <v/>
      </c>
      <c r="J163" t="str">
        <f t="shared" si="12"/>
        <v/>
      </c>
      <c r="K163" t="str">
        <f t="shared" si="11"/>
        <v/>
      </c>
      <c r="L163" t="str">
        <f t="shared" si="10"/>
        <v/>
      </c>
      <c r="M163" t="str">
        <f t="shared" si="14"/>
        <v/>
      </c>
      <c r="N163" t="str">
        <f t="shared" si="14"/>
        <v/>
      </c>
      <c r="O163" t="str">
        <f t="shared" si="14"/>
        <v/>
      </c>
      <c r="P163" t="str">
        <f t="shared" si="14"/>
        <v/>
      </c>
      <c r="Q163" t="str">
        <f t="shared" si="14"/>
        <v/>
      </c>
      <c r="R163" t="str">
        <f t="shared" si="14"/>
        <v/>
      </c>
      <c r="S163">
        <f t="shared" si="14"/>
        <v>10</v>
      </c>
      <c r="T163" t="str">
        <f t="shared" si="14"/>
        <v/>
      </c>
      <c r="U163" t="str">
        <f t="shared" si="14"/>
        <v/>
      </c>
      <c r="V163" t="str">
        <f t="shared" si="13"/>
        <v/>
      </c>
      <c r="W163" t="str">
        <f t="shared" si="13"/>
        <v/>
      </c>
      <c r="X163" t="str">
        <f t="shared" si="13"/>
        <v/>
      </c>
    </row>
    <row r="164" spans="4:24" ht="14">
      <c r="D164" s="10" t="s">
        <v>212</v>
      </c>
      <c r="E164">
        <f>IF(AND('Sheet 1 - Public_Housing_Units_'!H164&gt;1, 'Sheet 1 - Public_Housing_Units_'!L164="No"), 10, 0)</f>
        <v>0</v>
      </c>
      <c r="H164" t="str">
        <f t="shared" si="12"/>
        <v/>
      </c>
      <c r="I164" t="str">
        <f t="shared" si="12"/>
        <v/>
      </c>
      <c r="J164" t="str">
        <f t="shared" si="12"/>
        <v/>
      </c>
      <c r="K164" t="str">
        <f t="shared" si="11"/>
        <v/>
      </c>
      <c r="L164" t="str">
        <f t="shared" si="10"/>
        <v/>
      </c>
      <c r="M164" t="str">
        <f t="shared" si="14"/>
        <v/>
      </c>
      <c r="N164" t="str">
        <f t="shared" si="14"/>
        <v/>
      </c>
      <c r="O164" t="str">
        <f t="shared" si="14"/>
        <v/>
      </c>
      <c r="P164" t="str">
        <f t="shared" si="14"/>
        <v/>
      </c>
      <c r="Q164" t="str">
        <f t="shared" si="14"/>
        <v/>
      </c>
      <c r="R164" t="str">
        <f t="shared" si="14"/>
        <v/>
      </c>
      <c r="S164">
        <f t="shared" si="14"/>
        <v>0</v>
      </c>
      <c r="T164" t="str">
        <f t="shared" si="14"/>
        <v/>
      </c>
      <c r="U164" t="str">
        <f t="shared" si="14"/>
        <v/>
      </c>
      <c r="V164" t="str">
        <f t="shared" si="13"/>
        <v/>
      </c>
      <c r="W164" t="str">
        <f t="shared" si="13"/>
        <v/>
      </c>
      <c r="X164" t="str">
        <f t="shared" si="13"/>
        <v/>
      </c>
    </row>
    <row r="165" spans="4:24" ht="14">
      <c r="D165" s="10" t="s">
        <v>453</v>
      </c>
      <c r="E165">
        <f>IF(AND('Sheet 1 - Public_Housing_Units_'!H165&gt;1, 'Sheet 1 - Public_Housing_Units_'!L165="No"), 10, 0)</f>
        <v>0</v>
      </c>
      <c r="H165" t="str">
        <f t="shared" si="12"/>
        <v/>
      </c>
      <c r="I165" t="str">
        <f t="shared" si="12"/>
        <v/>
      </c>
      <c r="J165" t="str">
        <f t="shared" si="12"/>
        <v/>
      </c>
      <c r="K165" t="str">
        <f t="shared" si="11"/>
        <v/>
      </c>
      <c r="L165" t="str">
        <f t="shared" si="10"/>
        <v/>
      </c>
      <c r="M165" t="str">
        <f t="shared" si="14"/>
        <v/>
      </c>
      <c r="N165" t="str">
        <f t="shared" si="14"/>
        <v/>
      </c>
      <c r="O165" t="str">
        <f t="shared" si="14"/>
        <v/>
      </c>
      <c r="P165" t="str">
        <f t="shared" si="14"/>
        <v/>
      </c>
      <c r="Q165" t="str">
        <f t="shared" si="14"/>
        <v/>
      </c>
      <c r="R165" t="str">
        <f t="shared" si="14"/>
        <v/>
      </c>
      <c r="S165" t="str">
        <f t="shared" si="14"/>
        <v/>
      </c>
      <c r="T165" t="str">
        <f t="shared" si="14"/>
        <v/>
      </c>
      <c r="U165" t="str">
        <f t="shared" si="14"/>
        <v/>
      </c>
      <c r="V165" t="str">
        <f t="shared" si="13"/>
        <v/>
      </c>
      <c r="W165" t="str">
        <f t="shared" si="13"/>
        <v/>
      </c>
      <c r="X165">
        <f t="shared" si="13"/>
        <v>0</v>
      </c>
    </row>
    <row r="166" spans="4:24" ht="14">
      <c r="D166" s="10" t="s">
        <v>56</v>
      </c>
      <c r="E166">
        <f>IF(AND('Sheet 1 - Public_Housing_Units_'!H166&gt;1, 'Sheet 1 - Public_Housing_Units_'!L166="No"), 10, 0)</f>
        <v>10</v>
      </c>
      <c r="H166" t="str">
        <f t="shared" si="12"/>
        <v/>
      </c>
      <c r="I166" t="str">
        <f t="shared" si="12"/>
        <v/>
      </c>
      <c r="J166" t="str">
        <f t="shared" si="12"/>
        <v/>
      </c>
      <c r="K166" t="str">
        <f t="shared" si="11"/>
        <v/>
      </c>
      <c r="L166" t="str">
        <f t="shared" si="10"/>
        <v/>
      </c>
      <c r="M166" t="str">
        <f t="shared" si="14"/>
        <v/>
      </c>
      <c r="N166" t="str">
        <f t="shared" si="14"/>
        <v/>
      </c>
      <c r="O166" t="str">
        <f t="shared" si="14"/>
        <v/>
      </c>
      <c r="P166" t="str">
        <f t="shared" si="14"/>
        <v/>
      </c>
      <c r="Q166" t="str">
        <f t="shared" si="14"/>
        <v/>
      </c>
      <c r="R166" t="str">
        <f t="shared" si="14"/>
        <v/>
      </c>
      <c r="S166" t="str">
        <f t="shared" si="14"/>
        <v/>
      </c>
      <c r="T166" t="str">
        <f t="shared" si="14"/>
        <v/>
      </c>
      <c r="U166">
        <f t="shared" si="14"/>
        <v>10</v>
      </c>
      <c r="V166" t="str">
        <f t="shared" si="13"/>
        <v/>
      </c>
      <c r="W166" t="str">
        <f t="shared" si="13"/>
        <v/>
      </c>
      <c r="X166" t="str">
        <f t="shared" si="13"/>
        <v/>
      </c>
    </row>
    <row r="167" spans="4:24" ht="14">
      <c r="D167" s="10" t="s">
        <v>40</v>
      </c>
      <c r="E167">
        <f>IF(AND('Sheet 1 - Public_Housing_Units_'!H167&gt;1, 'Sheet 1 - Public_Housing_Units_'!L167="No"), 10, 0)</f>
        <v>0</v>
      </c>
      <c r="H167" t="str">
        <f t="shared" si="12"/>
        <v/>
      </c>
      <c r="I167">
        <f t="shared" si="12"/>
        <v>0</v>
      </c>
      <c r="J167" t="str">
        <f t="shared" si="12"/>
        <v/>
      </c>
      <c r="K167" t="str">
        <f t="shared" si="11"/>
        <v/>
      </c>
      <c r="L167" t="str">
        <f t="shared" si="10"/>
        <v/>
      </c>
      <c r="M167" t="str">
        <f t="shared" si="14"/>
        <v/>
      </c>
      <c r="N167" t="str">
        <f t="shared" si="14"/>
        <v/>
      </c>
      <c r="O167" t="str">
        <f t="shared" si="14"/>
        <v/>
      </c>
      <c r="P167" t="str">
        <f t="shared" si="14"/>
        <v/>
      </c>
      <c r="Q167" t="str">
        <f t="shared" si="14"/>
        <v/>
      </c>
      <c r="R167" t="str">
        <f t="shared" si="14"/>
        <v/>
      </c>
      <c r="S167" t="str">
        <f t="shared" si="14"/>
        <v/>
      </c>
      <c r="T167" t="str">
        <f t="shared" si="14"/>
        <v/>
      </c>
      <c r="U167" t="str">
        <f t="shared" si="14"/>
        <v/>
      </c>
      <c r="V167" t="str">
        <f t="shared" si="13"/>
        <v/>
      </c>
      <c r="W167" t="str">
        <f t="shared" si="13"/>
        <v/>
      </c>
      <c r="X167" t="str">
        <f t="shared" si="13"/>
        <v/>
      </c>
    </row>
    <row r="168" spans="4:24" ht="14">
      <c r="D168" s="10" t="s">
        <v>47</v>
      </c>
      <c r="E168">
        <f>IF(AND('Sheet 1 - Public_Housing_Units_'!H168&gt;1, 'Sheet 1 - Public_Housing_Units_'!L168="No"), 10, 0)</f>
        <v>10</v>
      </c>
      <c r="H168" t="str">
        <f t="shared" si="12"/>
        <v/>
      </c>
      <c r="I168" t="str">
        <f t="shared" si="12"/>
        <v/>
      </c>
      <c r="J168">
        <f t="shared" si="12"/>
        <v>10</v>
      </c>
      <c r="K168" t="str">
        <f t="shared" si="11"/>
        <v/>
      </c>
      <c r="L168" t="str">
        <f t="shared" si="10"/>
        <v/>
      </c>
      <c r="M168" t="str">
        <f t="shared" si="14"/>
        <v/>
      </c>
      <c r="N168" t="str">
        <f t="shared" si="14"/>
        <v/>
      </c>
      <c r="O168" t="str">
        <f t="shared" si="14"/>
        <v/>
      </c>
      <c r="P168" t="str">
        <f t="shared" si="14"/>
        <v/>
      </c>
      <c r="Q168" t="str">
        <f t="shared" si="14"/>
        <v/>
      </c>
      <c r="R168" t="str">
        <f t="shared" si="14"/>
        <v/>
      </c>
      <c r="S168" t="str">
        <f t="shared" si="14"/>
        <v/>
      </c>
      <c r="T168" t="str">
        <f t="shared" si="14"/>
        <v/>
      </c>
      <c r="U168" t="str">
        <f t="shared" si="14"/>
        <v/>
      </c>
      <c r="V168" t="str">
        <f t="shared" si="13"/>
        <v/>
      </c>
      <c r="W168" t="str">
        <f t="shared" si="13"/>
        <v/>
      </c>
      <c r="X168" t="str">
        <f t="shared" si="13"/>
        <v/>
      </c>
    </row>
    <row r="169" spans="4:24" ht="14">
      <c r="D169" s="10" t="s">
        <v>81</v>
      </c>
      <c r="E169">
        <f>IF(AND('Sheet 1 - Public_Housing_Units_'!H169&gt;1, 'Sheet 1 - Public_Housing_Units_'!L169="No"), 10, 0)</f>
        <v>10</v>
      </c>
      <c r="H169" t="str">
        <f t="shared" si="12"/>
        <v/>
      </c>
      <c r="I169" t="str">
        <f t="shared" si="12"/>
        <v/>
      </c>
      <c r="J169" t="str">
        <f t="shared" si="12"/>
        <v/>
      </c>
      <c r="K169" t="str">
        <f t="shared" si="11"/>
        <v/>
      </c>
      <c r="L169">
        <f t="shared" si="10"/>
        <v>10</v>
      </c>
      <c r="M169" t="str">
        <f t="shared" si="14"/>
        <v/>
      </c>
      <c r="N169" t="str">
        <f t="shared" si="14"/>
        <v/>
      </c>
      <c r="O169" t="str">
        <f t="shared" si="14"/>
        <v/>
      </c>
      <c r="P169" t="str">
        <f t="shared" si="14"/>
        <v/>
      </c>
      <c r="Q169" t="str">
        <f t="shared" si="14"/>
        <v/>
      </c>
      <c r="R169" t="str">
        <f t="shared" si="14"/>
        <v/>
      </c>
      <c r="S169" t="str">
        <f t="shared" si="14"/>
        <v/>
      </c>
      <c r="T169" t="str">
        <f t="shared" si="14"/>
        <v/>
      </c>
      <c r="U169" t="str">
        <f t="shared" si="14"/>
        <v/>
      </c>
      <c r="V169" t="str">
        <f t="shared" si="13"/>
        <v/>
      </c>
      <c r="W169" t="str">
        <f t="shared" si="13"/>
        <v/>
      </c>
      <c r="X169" t="str">
        <f t="shared" si="13"/>
        <v/>
      </c>
    </row>
    <row r="170" spans="4:24" ht="14">
      <c r="D170" s="10" t="s">
        <v>93</v>
      </c>
      <c r="E170">
        <f>IF(AND('Sheet 1 - Public_Housing_Units_'!H170&gt;1, 'Sheet 1 - Public_Housing_Units_'!L170="No"), 10, 0)</f>
        <v>0</v>
      </c>
      <c r="H170" t="str">
        <f t="shared" si="12"/>
        <v/>
      </c>
      <c r="I170" t="str">
        <f t="shared" si="12"/>
        <v/>
      </c>
      <c r="J170" t="str">
        <f t="shared" si="12"/>
        <v/>
      </c>
      <c r="K170" t="str">
        <f t="shared" si="11"/>
        <v/>
      </c>
      <c r="L170" t="str">
        <f t="shared" si="10"/>
        <v/>
      </c>
      <c r="M170" t="str">
        <f t="shared" si="14"/>
        <v/>
      </c>
      <c r="N170">
        <f t="shared" si="14"/>
        <v>0</v>
      </c>
      <c r="O170" t="str">
        <f t="shared" si="14"/>
        <v/>
      </c>
      <c r="P170" t="str">
        <f t="shared" si="14"/>
        <v/>
      </c>
      <c r="Q170" t="str">
        <f t="shared" si="14"/>
        <v/>
      </c>
      <c r="R170" t="str">
        <f t="shared" si="14"/>
        <v/>
      </c>
      <c r="S170" t="str">
        <f t="shared" si="14"/>
        <v/>
      </c>
      <c r="T170" t="str">
        <f t="shared" si="14"/>
        <v/>
      </c>
      <c r="U170" t="str">
        <f t="shared" si="14"/>
        <v/>
      </c>
      <c r="V170" t="str">
        <f t="shared" si="13"/>
        <v/>
      </c>
      <c r="W170" t="str">
        <f t="shared" si="13"/>
        <v/>
      </c>
      <c r="X170" t="str">
        <f t="shared" si="13"/>
        <v/>
      </c>
    </row>
    <row r="171" spans="4:24" ht="14">
      <c r="D171" s="10" t="s">
        <v>113</v>
      </c>
      <c r="E171">
        <f>IF(AND('Sheet 1 - Public_Housing_Units_'!H171&gt;1, 'Sheet 1 - Public_Housing_Units_'!L171="No"), 10, 0)</f>
        <v>10</v>
      </c>
      <c r="H171" t="str">
        <f t="shared" si="12"/>
        <v/>
      </c>
      <c r="I171" t="str">
        <f t="shared" si="12"/>
        <v/>
      </c>
      <c r="J171" t="str">
        <f t="shared" si="12"/>
        <v/>
      </c>
      <c r="K171" t="str">
        <f t="shared" si="11"/>
        <v/>
      </c>
      <c r="L171" t="str">
        <f t="shared" si="10"/>
        <v/>
      </c>
      <c r="M171" t="str">
        <f t="shared" si="14"/>
        <v/>
      </c>
      <c r="N171" t="str">
        <f t="shared" si="14"/>
        <v/>
      </c>
      <c r="O171">
        <f t="shared" si="14"/>
        <v>10</v>
      </c>
      <c r="P171" t="str">
        <f t="shared" si="14"/>
        <v/>
      </c>
      <c r="Q171" t="str">
        <f t="shared" si="14"/>
        <v/>
      </c>
      <c r="R171" t="str">
        <f t="shared" si="14"/>
        <v/>
      </c>
      <c r="S171" t="str">
        <f t="shared" si="14"/>
        <v/>
      </c>
      <c r="T171" t="str">
        <f t="shared" si="14"/>
        <v/>
      </c>
      <c r="U171" t="str">
        <f t="shared" si="14"/>
        <v/>
      </c>
      <c r="V171" t="str">
        <f t="shared" si="13"/>
        <v/>
      </c>
      <c r="W171" t="str">
        <f t="shared" si="13"/>
        <v/>
      </c>
      <c r="X171" t="str">
        <f t="shared" si="13"/>
        <v/>
      </c>
    </row>
    <row r="172" spans="4:24" ht="14">
      <c r="D172" s="10" t="s">
        <v>405</v>
      </c>
      <c r="E172">
        <f>IF(AND('Sheet 1 - Public_Housing_Units_'!H172&gt;1, 'Sheet 1 - Public_Housing_Units_'!L172="No"), 10, 0)</f>
        <v>10</v>
      </c>
      <c r="H172" t="str">
        <f t="shared" si="12"/>
        <v/>
      </c>
      <c r="I172" t="str">
        <f t="shared" si="12"/>
        <v/>
      </c>
      <c r="J172" t="str">
        <f t="shared" si="12"/>
        <v/>
      </c>
      <c r="K172" t="str">
        <f t="shared" si="11"/>
        <v/>
      </c>
      <c r="L172" t="str">
        <f t="shared" si="10"/>
        <v/>
      </c>
      <c r="M172" t="str">
        <f t="shared" si="14"/>
        <v/>
      </c>
      <c r="N172" t="str">
        <f t="shared" si="14"/>
        <v/>
      </c>
      <c r="O172" t="str">
        <f t="shared" si="14"/>
        <v/>
      </c>
      <c r="P172" t="str">
        <f t="shared" si="14"/>
        <v/>
      </c>
      <c r="Q172" t="str">
        <f t="shared" si="14"/>
        <v/>
      </c>
      <c r="R172" t="str">
        <f t="shared" si="14"/>
        <v/>
      </c>
      <c r="S172" t="str">
        <f t="shared" si="14"/>
        <v/>
      </c>
      <c r="T172" t="str">
        <f t="shared" si="14"/>
        <v/>
      </c>
      <c r="U172" t="str">
        <f t="shared" si="14"/>
        <v/>
      </c>
      <c r="V172" t="str">
        <f t="shared" si="13"/>
        <v/>
      </c>
      <c r="W172">
        <f t="shared" si="13"/>
        <v>10</v>
      </c>
      <c r="X172" t="str">
        <f t="shared" si="13"/>
        <v/>
      </c>
    </row>
    <row r="173" spans="4:24" ht="14">
      <c r="D173" s="10" t="s">
        <v>151</v>
      </c>
      <c r="E173">
        <f>IF(AND('Sheet 1 - Public_Housing_Units_'!H173&gt;1, 'Sheet 1 - Public_Housing_Units_'!L173="No"), 10, 0)</f>
        <v>0</v>
      </c>
      <c r="H173" t="str">
        <f t="shared" si="12"/>
        <v/>
      </c>
      <c r="I173" t="str">
        <f t="shared" si="12"/>
        <v/>
      </c>
      <c r="J173" t="str">
        <f t="shared" si="12"/>
        <v/>
      </c>
      <c r="K173" t="str">
        <f t="shared" si="11"/>
        <v/>
      </c>
      <c r="L173" t="str">
        <f t="shared" si="10"/>
        <v/>
      </c>
      <c r="M173" t="str">
        <f t="shared" si="14"/>
        <v/>
      </c>
      <c r="N173" t="str">
        <f t="shared" si="14"/>
        <v/>
      </c>
      <c r="O173" t="str">
        <f t="shared" si="14"/>
        <v/>
      </c>
      <c r="P173" t="str">
        <f t="shared" si="14"/>
        <v/>
      </c>
      <c r="Q173">
        <f t="shared" si="14"/>
        <v>0</v>
      </c>
      <c r="R173" t="str">
        <f t="shared" si="14"/>
        <v/>
      </c>
      <c r="S173" t="str">
        <f t="shared" si="14"/>
        <v/>
      </c>
      <c r="T173" t="str">
        <f t="shared" si="14"/>
        <v/>
      </c>
      <c r="U173" t="str">
        <f t="shared" si="14"/>
        <v/>
      </c>
      <c r="V173" t="str">
        <f t="shared" si="13"/>
        <v/>
      </c>
      <c r="W173" t="str">
        <f t="shared" si="13"/>
        <v/>
      </c>
      <c r="X173" t="str">
        <f t="shared" si="13"/>
        <v/>
      </c>
    </row>
    <row r="174" spans="4:24" ht="14">
      <c r="D174" s="10" t="s">
        <v>56</v>
      </c>
      <c r="E174">
        <f>IF(AND('Sheet 1 - Public_Housing_Units_'!H174&gt;1, 'Sheet 1 - Public_Housing_Units_'!L174="No"), 10, 0)</f>
        <v>0</v>
      </c>
      <c r="H174" t="str">
        <f t="shared" si="12"/>
        <v/>
      </c>
      <c r="I174" t="str">
        <f t="shared" si="12"/>
        <v/>
      </c>
      <c r="J174" t="str">
        <f t="shared" si="12"/>
        <v/>
      </c>
      <c r="K174" t="str">
        <f t="shared" si="11"/>
        <v/>
      </c>
      <c r="L174" t="str">
        <f t="shared" si="10"/>
        <v/>
      </c>
      <c r="M174" t="str">
        <f t="shared" si="14"/>
        <v/>
      </c>
      <c r="N174" t="str">
        <f t="shared" si="14"/>
        <v/>
      </c>
      <c r="O174" t="str">
        <f t="shared" si="14"/>
        <v/>
      </c>
      <c r="P174" t="str">
        <f t="shared" si="14"/>
        <v/>
      </c>
      <c r="Q174" t="str">
        <f t="shared" si="14"/>
        <v/>
      </c>
      <c r="R174" t="str">
        <f t="shared" si="14"/>
        <v/>
      </c>
      <c r="S174" t="str">
        <f t="shared" si="14"/>
        <v/>
      </c>
      <c r="T174" t="str">
        <f t="shared" si="14"/>
        <v/>
      </c>
      <c r="U174">
        <f t="shared" si="14"/>
        <v>0</v>
      </c>
      <c r="V174" t="str">
        <f t="shared" si="13"/>
        <v/>
      </c>
      <c r="W174" t="str">
        <f t="shared" si="13"/>
        <v/>
      </c>
      <c r="X174" t="str">
        <f t="shared" si="13"/>
        <v/>
      </c>
    </row>
    <row r="175" spans="4:24" ht="14">
      <c r="D175" s="10" t="s">
        <v>47</v>
      </c>
      <c r="E175">
        <f>IF(AND('Sheet 1 - Public_Housing_Units_'!H175&gt;1, 'Sheet 1 - Public_Housing_Units_'!L175="No"), 10, 0)</f>
        <v>10</v>
      </c>
      <c r="H175" t="str">
        <f t="shared" si="12"/>
        <v/>
      </c>
      <c r="I175" t="str">
        <f t="shared" si="12"/>
        <v/>
      </c>
      <c r="J175">
        <f t="shared" si="12"/>
        <v>10</v>
      </c>
      <c r="K175" t="str">
        <f t="shared" si="11"/>
        <v/>
      </c>
      <c r="L175" t="str">
        <f t="shared" si="10"/>
        <v/>
      </c>
      <c r="M175" t="str">
        <f t="shared" si="14"/>
        <v/>
      </c>
      <c r="N175" t="str">
        <f t="shared" si="14"/>
        <v/>
      </c>
      <c r="O175" t="str">
        <f t="shared" si="14"/>
        <v/>
      </c>
      <c r="P175" t="str">
        <f t="shared" si="14"/>
        <v/>
      </c>
      <c r="Q175" t="str">
        <f t="shared" si="14"/>
        <v/>
      </c>
      <c r="R175" t="str">
        <f t="shared" si="14"/>
        <v/>
      </c>
      <c r="S175" t="str">
        <f t="shared" si="14"/>
        <v/>
      </c>
      <c r="T175" t="str">
        <f t="shared" si="14"/>
        <v/>
      </c>
      <c r="U175" t="str">
        <f t="shared" si="14"/>
        <v/>
      </c>
      <c r="V175" t="str">
        <f t="shared" si="13"/>
        <v/>
      </c>
      <c r="W175" t="str">
        <f t="shared" si="13"/>
        <v/>
      </c>
      <c r="X175" t="str">
        <f t="shared" si="13"/>
        <v/>
      </c>
    </row>
    <row r="176" spans="4:24" ht="14">
      <c r="D176" s="10" t="s">
        <v>47</v>
      </c>
      <c r="E176">
        <f>IF(AND('Sheet 1 - Public_Housing_Units_'!H176&gt;1, 'Sheet 1 - Public_Housing_Units_'!L176="No"), 10, 0)</f>
        <v>10</v>
      </c>
      <c r="H176" t="str">
        <f t="shared" si="12"/>
        <v/>
      </c>
      <c r="I176" t="str">
        <f t="shared" si="12"/>
        <v/>
      </c>
      <c r="J176">
        <f t="shared" si="12"/>
        <v>10</v>
      </c>
      <c r="K176" t="str">
        <f t="shared" si="11"/>
        <v/>
      </c>
      <c r="L176" t="str">
        <f t="shared" si="10"/>
        <v/>
      </c>
      <c r="M176" t="str">
        <f t="shared" si="14"/>
        <v/>
      </c>
      <c r="N176" t="str">
        <f t="shared" si="14"/>
        <v/>
      </c>
      <c r="O176" t="str">
        <f t="shared" si="14"/>
        <v/>
      </c>
      <c r="P176" t="str">
        <f t="shared" si="14"/>
        <v/>
      </c>
      <c r="Q176" t="str">
        <f t="shared" si="14"/>
        <v/>
      </c>
      <c r="R176" t="str">
        <f t="shared" si="14"/>
        <v/>
      </c>
      <c r="S176" t="str">
        <f t="shared" si="14"/>
        <v/>
      </c>
      <c r="T176" t="str">
        <f t="shared" si="14"/>
        <v/>
      </c>
      <c r="U176" t="str">
        <f t="shared" si="14"/>
        <v/>
      </c>
      <c r="V176" t="str">
        <f t="shared" si="13"/>
        <v/>
      </c>
      <c r="W176" t="str">
        <f t="shared" si="13"/>
        <v/>
      </c>
      <c r="X176" t="str">
        <f t="shared" si="13"/>
        <v/>
      </c>
    </row>
    <row r="177" spans="4:24" ht="14">
      <c r="D177" s="10" t="s">
        <v>93</v>
      </c>
      <c r="E177">
        <f>IF(AND('Sheet 1 - Public_Housing_Units_'!H177&gt;1, 'Sheet 1 - Public_Housing_Units_'!L177="No"), 10, 0)</f>
        <v>0</v>
      </c>
      <c r="H177" t="str">
        <f t="shared" si="12"/>
        <v/>
      </c>
      <c r="I177" t="str">
        <f t="shared" si="12"/>
        <v/>
      </c>
      <c r="J177" t="str">
        <f t="shared" si="12"/>
        <v/>
      </c>
      <c r="K177" t="str">
        <f t="shared" si="11"/>
        <v/>
      </c>
      <c r="L177" t="str">
        <f t="shared" si="10"/>
        <v/>
      </c>
      <c r="M177" t="str">
        <f t="shared" si="14"/>
        <v/>
      </c>
      <c r="N177">
        <f t="shared" si="14"/>
        <v>0</v>
      </c>
      <c r="O177" t="str">
        <f t="shared" si="14"/>
        <v/>
      </c>
      <c r="P177" t="str">
        <f t="shared" si="14"/>
        <v/>
      </c>
      <c r="Q177" t="str">
        <f t="shared" si="14"/>
        <v/>
      </c>
      <c r="R177" t="str">
        <f t="shared" si="14"/>
        <v/>
      </c>
      <c r="S177" t="str">
        <f t="shared" si="14"/>
        <v/>
      </c>
      <c r="T177" t="str">
        <f t="shared" si="14"/>
        <v/>
      </c>
      <c r="U177" t="str">
        <f t="shared" si="14"/>
        <v/>
      </c>
      <c r="V177" t="str">
        <f t="shared" si="13"/>
        <v/>
      </c>
      <c r="W177" t="str">
        <f t="shared" si="13"/>
        <v/>
      </c>
      <c r="X177" t="str">
        <f t="shared" si="13"/>
        <v/>
      </c>
    </row>
    <row r="178" spans="4:24" ht="14">
      <c r="D178" s="10" t="s">
        <v>405</v>
      </c>
      <c r="E178">
        <f>IF(AND('Sheet 1 - Public_Housing_Units_'!H178&gt;1, 'Sheet 1 - Public_Housing_Units_'!L178="No"), 10, 0)</f>
        <v>10</v>
      </c>
      <c r="H178" t="str">
        <f t="shared" si="12"/>
        <v/>
      </c>
      <c r="I178" t="str">
        <f t="shared" si="12"/>
        <v/>
      </c>
      <c r="J178" t="str">
        <f t="shared" si="12"/>
        <v/>
      </c>
      <c r="K178" t="str">
        <f t="shared" si="11"/>
        <v/>
      </c>
      <c r="L178" t="str">
        <f t="shared" si="10"/>
        <v/>
      </c>
      <c r="M178" t="str">
        <f t="shared" si="14"/>
        <v/>
      </c>
      <c r="N178" t="str">
        <f t="shared" si="14"/>
        <v/>
      </c>
      <c r="O178" t="str">
        <f t="shared" si="14"/>
        <v/>
      </c>
      <c r="P178" t="str">
        <f t="shared" si="14"/>
        <v/>
      </c>
      <c r="Q178" t="str">
        <f t="shared" si="14"/>
        <v/>
      </c>
      <c r="R178" t="str">
        <f t="shared" si="14"/>
        <v/>
      </c>
      <c r="S178" t="str">
        <f t="shared" si="14"/>
        <v/>
      </c>
      <c r="T178" t="str">
        <f t="shared" si="14"/>
        <v/>
      </c>
      <c r="U178" t="str">
        <f t="shared" si="14"/>
        <v/>
      </c>
      <c r="V178" t="str">
        <f t="shared" si="13"/>
        <v/>
      </c>
      <c r="W178">
        <f t="shared" si="13"/>
        <v>10</v>
      </c>
      <c r="X178" t="str">
        <f t="shared" si="13"/>
        <v/>
      </c>
    </row>
    <row r="179" spans="4:24" ht="14">
      <c r="D179" s="10" t="s">
        <v>899</v>
      </c>
      <c r="E179">
        <f>IF(AND('Sheet 1 - Public_Housing_Units_'!H179&gt;1, 'Sheet 1 - Public_Housing_Units_'!L179="No"), 10, 0)</f>
        <v>10</v>
      </c>
      <c r="H179" t="str">
        <f t="shared" si="12"/>
        <v/>
      </c>
      <c r="I179" t="str">
        <f t="shared" si="12"/>
        <v/>
      </c>
      <c r="J179" t="str">
        <f t="shared" si="12"/>
        <v/>
      </c>
      <c r="K179" t="str">
        <f t="shared" si="11"/>
        <v/>
      </c>
      <c r="L179" t="str">
        <f t="shared" si="10"/>
        <v/>
      </c>
      <c r="M179" t="str">
        <f t="shared" si="14"/>
        <v/>
      </c>
      <c r="N179" t="str">
        <f t="shared" si="14"/>
        <v/>
      </c>
      <c r="O179" t="str">
        <f t="shared" si="14"/>
        <v/>
      </c>
      <c r="P179" t="str">
        <f t="shared" si="14"/>
        <v/>
      </c>
      <c r="Q179" t="str">
        <f t="shared" si="14"/>
        <v/>
      </c>
      <c r="R179" t="str">
        <f t="shared" si="14"/>
        <v/>
      </c>
      <c r="S179" t="str">
        <f t="shared" si="14"/>
        <v/>
      </c>
      <c r="T179" t="str">
        <f t="shared" si="14"/>
        <v/>
      </c>
      <c r="U179" t="str">
        <f t="shared" si="14"/>
        <v/>
      </c>
      <c r="V179" t="str">
        <f t="shared" si="13"/>
        <v/>
      </c>
      <c r="W179" t="str">
        <f t="shared" si="13"/>
        <v/>
      </c>
      <c r="X179" t="str">
        <f t="shared" si="13"/>
        <v/>
      </c>
    </row>
    <row r="180" spans="4:24" ht="14">
      <c r="D180" s="10" t="s">
        <v>47</v>
      </c>
      <c r="E180">
        <f>IF(AND('Sheet 1 - Public_Housing_Units_'!H180&gt;1, 'Sheet 1 - Public_Housing_Units_'!L180="No"), 10, 0)</f>
        <v>0</v>
      </c>
      <c r="H180" t="str">
        <f t="shared" si="12"/>
        <v/>
      </c>
      <c r="I180" t="str">
        <f t="shared" si="12"/>
        <v/>
      </c>
      <c r="J180">
        <f t="shared" si="12"/>
        <v>0</v>
      </c>
      <c r="K180" t="str">
        <f t="shared" si="11"/>
        <v/>
      </c>
      <c r="L180" t="str">
        <f t="shared" si="10"/>
        <v/>
      </c>
      <c r="M180" t="str">
        <f t="shared" si="14"/>
        <v/>
      </c>
      <c r="N180" t="str">
        <f t="shared" si="14"/>
        <v/>
      </c>
      <c r="O180" t="str">
        <f t="shared" si="14"/>
        <v/>
      </c>
      <c r="P180" t="str">
        <f t="shared" si="14"/>
        <v/>
      </c>
      <c r="Q180" t="str">
        <f t="shared" si="14"/>
        <v/>
      </c>
      <c r="R180" t="str">
        <f t="shared" si="14"/>
        <v/>
      </c>
      <c r="S180" t="str">
        <f t="shared" si="14"/>
        <v/>
      </c>
      <c r="T180" t="str">
        <f t="shared" si="14"/>
        <v/>
      </c>
      <c r="U180" t="str">
        <f t="shared" ref="M180:U243" si="15">IF($D180=U$1,$E180,"")</f>
        <v/>
      </c>
      <c r="V180" t="str">
        <f t="shared" si="13"/>
        <v/>
      </c>
      <c r="W180" t="str">
        <f t="shared" si="13"/>
        <v/>
      </c>
      <c r="X180" t="str">
        <f t="shared" si="13"/>
        <v/>
      </c>
    </row>
    <row r="181" spans="4:24" ht="14">
      <c r="D181" s="10" t="s">
        <v>56</v>
      </c>
      <c r="E181">
        <f>IF(AND('Sheet 1 - Public_Housing_Units_'!H181&gt;1, 'Sheet 1 - Public_Housing_Units_'!L181="No"), 10, 0)</f>
        <v>0</v>
      </c>
      <c r="H181" t="str">
        <f t="shared" si="12"/>
        <v/>
      </c>
      <c r="I181" t="str">
        <f t="shared" si="12"/>
        <v/>
      </c>
      <c r="J181" t="str">
        <f t="shared" si="12"/>
        <v/>
      </c>
      <c r="K181" t="str">
        <f t="shared" si="11"/>
        <v/>
      </c>
      <c r="L181" t="str">
        <f t="shared" si="10"/>
        <v/>
      </c>
      <c r="M181" t="str">
        <f t="shared" si="15"/>
        <v/>
      </c>
      <c r="N181" t="str">
        <f t="shared" si="15"/>
        <v/>
      </c>
      <c r="O181" t="str">
        <f t="shared" si="15"/>
        <v/>
      </c>
      <c r="P181" t="str">
        <f t="shared" si="15"/>
        <v/>
      </c>
      <c r="Q181" t="str">
        <f t="shared" si="15"/>
        <v/>
      </c>
      <c r="R181" t="str">
        <f t="shared" si="15"/>
        <v/>
      </c>
      <c r="S181" t="str">
        <f t="shared" si="15"/>
        <v/>
      </c>
      <c r="T181" t="str">
        <f t="shared" si="15"/>
        <v/>
      </c>
      <c r="U181">
        <f t="shared" si="15"/>
        <v>0</v>
      </c>
      <c r="V181" t="str">
        <f t="shared" si="13"/>
        <v/>
      </c>
      <c r="W181" t="str">
        <f t="shared" si="13"/>
        <v/>
      </c>
      <c r="X181" t="str">
        <f t="shared" si="13"/>
        <v/>
      </c>
    </row>
    <row r="182" spans="4:24" ht="14">
      <c r="D182" s="10" t="s">
        <v>899</v>
      </c>
      <c r="E182">
        <f>IF(AND('Sheet 1 - Public_Housing_Units_'!H182&gt;1, 'Sheet 1 - Public_Housing_Units_'!L182="No"), 10, 0)</f>
        <v>0</v>
      </c>
      <c r="H182" t="str">
        <f t="shared" si="12"/>
        <v/>
      </c>
      <c r="I182" t="str">
        <f t="shared" si="12"/>
        <v/>
      </c>
      <c r="J182" t="str">
        <f t="shared" si="12"/>
        <v/>
      </c>
      <c r="K182" t="str">
        <f t="shared" si="11"/>
        <v/>
      </c>
      <c r="L182" t="str">
        <f t="shared" si="10"/>
        <v/>
      </c>
      <c r="M182" t="str">
        <f t="shared" si="15"/>
        <v/>
      </c>
      <c r="N182" t="str">
        <f t="shared" si="15"/>
        <v/>
      </c>
      <c r="O182" t="str">
        <f t="shared" si="15"/>
        <v/>
      </c>
      <c r="P182" t="str">
        <f t="shared" si="15"/>
        <v/>
      </c>
      <c r="Q182" t="str">
        <f t="shared" si="15"/>
        <v/>
      </c>
      <c r="R182" t="str">
        <f t="shared" si="15"/>
        <v/>
      </c>
      <c r="S182" t="str">
        <f t="shared" si="15"/>
        <v/>
      </c>
      <c r="T182" t="str">
        <f t="shared" si="15"/>
        <v/>
      </c>
      <c r="U182" t="str">
        <f t="shared" si="15"/>
        <v/>
      </c>
      <c r="V182" t="str">
        <f t="shared" si="13"/>
        <v/>
      </c>
      <c r="W182" t="str">
        <f t="shared" si="13"/>
        <v/>
      </c>
      <c r="X182" t="str">
        <f t="shared" si="13"/>
        <v/>
      </c>
    </row>
    <row r="183" spans="4:24" ht="14">
      <c r="D183" s="10" t="s">
        <v>47</v>
      </c>
      <c r="E183">
        <f>IF(AND('Sheet 1 - Public_Housing_Units_'!H183&gt;1, 'Sheet 1 - Public_Housing_Units_'!L183="No"), 10, 0)</f>
        <v>0</v>
      </c>
      <c r="H183" t="str">
        <f t="shared" si="12"/>
        <v/>
      </c>
      <c r="I183" t="str">
        <f t="shared" si="12"/>
        <v/>
      </c>
      <c r="J183">
        <f t="shared" si="12"/>
        <v>0</v>
      </c>
      <c r="K183" t="str">
        <f t="shared" si="11"/>
        <v/>
      </c>
      <c r="L183" t="str">
        <f t="shared" si="10"/>
        <v/>
      </c>
      <c r="M183" t="str">
        <f t="shared" si="15"/>
        <v/>
      </c>
      <c r="N183" t="str">
        <f t="shared" si="15"/>
        <v/>
      </c>
      <c r="O183" t="str">
        <f t="shared" si="15"/>
        <v/>
      </c>
      <c r="P183" t="str">
        <f t="shared" si="15"/>
        <v/>
      </c>
      <c r="Q183" t="str">
        <f t="shared" si="15"/>
        <v/>
      </c>
      <c r="R183" t="str">
        <f t="shared" si="15"/>
        <v/>
      </c>
      <c r="S183" t="str">
        <f t="shared" si="15"/>
        <v/>
      </c>
      <c r="T183" t="str">
        <f t="shared" si="15"/>
        <v/>
      </c>
      <c r="U183" t="str">
        <f t="shared" si="15"/>
        <v/>
      </c>
      <c r="V183" t="str">
        <f t="shared" si="13"/>
        <v/>
      </c>
      <c r="W183" t="str">
        <f t="shared" si="13"/>
        <v/>
      </c>
      <c r="X183" t="str">
        <f t="shared" si="13"/>
        <v/>
      </c>
    </row>
    <row r="184" spans="4:24" ht="14">
      <c r="D184" s="10" t="s">
        <v>56</v>
      </c>
      <c r="E184">
        <f>IF(AND('Sheet 1 - Public_Housing_Units_'!H184&gt;1, 'Sheet 1 - Public_Housing_Units_'!L184="No"), 10, 0)</f>
        <v>10</v>
      </c>
      <c r="H184" t="str">
        <f t="shared" si="12"/>
        <v/>
      </c>
      <c r="I184" t="str">
        <f t="shared" si="12"/>
        <v/>
      </c>
      <c r="J184" t="str">
        <f t="shared" si="12"/>
        <v/>
      </c>
      <c r="K184" t="str">
        <f t="shared" si="11"/>
        <v/>
      </c>
      <c r="L184" t="str">
        <f t="shared" si="10"/>
        <v/>
      </c>
      <c r="M184" t="str">
        <f t="shared" si="15"/>
        <v/>
      </c>
      <c r="N184" t="str">
        <f t="shared" si="15"/>
        <v/>
      </c>
      <c r="O184" t="str">
        <f t="shared" si="15"/>
        <v/>
      </c>
      <c r="P184" t="str">
        <f t="shared" si="15"/>
        <v/>
      </c>
      <c r="Q184" t="str">
        <f t="shared" si="15"/>
        <v/>
      </c>
      <c r="R184" t="str">
        <f t="shared" si="15"/>
        <v/>
      </c>
      <c r="S184" t="str">
        <f t="shared" si="15"/>
        <v/>
      </c>
      <c r="T184" t="str">
        <f t="shared" si="15"/>
        <v/>
      </c>
      <c r="U184">
        <f t="shared" si="15"/>
        <v>10</v>
      </c>
      <c r="V184" t="str">
        <f t="shared" si="13"/>
        <v/>
      </c>
      <c r="W184" t="str">
        <f t="shared" si="13"/>
        <v/>
      </c>
      <c r="X184" t="str">
        <f t="shared" si="13"/>
        <v/>
      </c>
    </row>
    <row r="185" spans="4:24" ht="14">
      <c r="D185" s="10" t="s">
        <v>212</v>
      </c>
      <c r="E185">
        <f>IF(AND('Sheet 1 - Public_Housing_Units_'!H185&gt;1, 'Sheet 1 - Public_Housing_Units_'!L185="No"), 10, 0)</f>
        <v>0</v>
      </c>
      <c r="H185" t="str">
        <f t="shared" si="12"/>
        <v/>
      </c>
      <c r="I185" t="str">
        <f t="shared" si="12"/>
        <v/>
      </c>
      <c r="J185" t="str">
        <f t="shared" si="12"/>
        <v/>
      </c>
      <c r="K185" t="str">
        <f t="shared" si="11"/>
        <v/>
      </c>
      <c r="L185" t="str">
        <f t="shared" si="10"/>
        <v/>
      </c>
      <c r="M185" t="str">
        <f t="shared" si="15"/>
        <v/>
      </c>
      <c r="N185" t="str">
        <f t="shared" si="15"/>
        <v/>
      </c>
      <c r="O185" t="str">
        <f t="shared" si="15"/>
        <v/>
      </c>
      <c r="P185" t="str">
        <f t="shared" si="15"/>
        <v/>
      </c>
      <c r="Q185" t="str">
        <f t="shared" si="15"/>
        <v/>
      </c>
      <c r="R185" t="str">
        <f t="shared" si="15"/>
        <v/>
      </c>
      <c r="S185">
        <f t="shared" si="15"/>
        <v>0</v>
      </c>
      <c r="T185" t="str">
        <f t="shared" si="15"/>
        <v/>
      </c>
      <c r="U185" t="str">
        <f t="shared" si="15"/>
        <v/>
      </c>
      <c r="V185" t="str">
        <f t="shared" si="13"/>
        <v/>
      </c>
      <c r="W185" t="str">
        <f t="shared" si="13"/>
        <v/>
      </c>
      <c r="X185" t="str">
        <f t="shared" si="13"/>
        <v/>
      </c>
    </row>
    <row r="186" spans="4:24" ht="14">
      <c r="D186" s="10" t="s">
        <v>28</v>
      </c>
      <c r="E186">
        <f>IF(AND('Sheet 1 - Public_Housing_Units_'!H186&gt;1, 'Sheet 1 - Public_Housing_Units_'!L186="No"), 10, 0)</f>
        <v>0</v>
      </c>
      <c r="H186">
        <f t="shared" si="12"/>
        <v>0</v>
      </c>
      <c r="I186" t="str">
        <f t="shared" si="12"/>
        <v/>
      </c>
      <c r="J186" t="str">
        <f t="shared" si="12"/>
        <v/>
      </c>
      <c r="K186" t="str">
        <f t="shared" si="11"/>
        <v/>
      </c>
      <c r="L186" t="str">
        <f t="shared" si="10"/>
        <v/>
      </c>
      <c r="M186" t="str">
        <f t="shared" si="15"/>
        <v/>
      </c>
      <c r="N186" t="str">
        <f t="shared" si="15"/>
        <v/>
      </c>
      <c r="O186" t="str">
        <f t="shared" si="15"/>
        <v/>
      </c>
      <c r="P186" t="str">
        <f t="shared" si="15"/>
        <v/>
      </c>
      <c r="Q186" t="str">
        <f t="shared" si="15"/>
        <v/>
      </c>
      <c r="R186" t="str">
        <f t="shared" si="15"/>
        <v/>
      </c>
      <c r="S186" t="str">
        <f t="shared" si="15"/>
        <v/>
      </c>
      <c r="T186" t="str">
        <f t="shared" si="15"/>
        <v/>
      </c>
      <c r="U186" t="str">
        <f t="shared" si="15"/>
        <v/>
      </c>
      <c r="V186" t="str">
        <f t="shared" si="13"/>
        <v/>
      </c>
      <c r="W186" t="str">
        <f t="shared" si="13"/>
        <v/>
      </c>
      <c r="X186" t="str">
        <f t="shared" si="13"/>
        <v/>
      </c>
    </row>
    <row r="187" spans="4:24" ht="14">
      <c r="D187" s="10" t="s">
        <v>47</v>
      </c>
      <c r="E187">
        <f>IF(AND('Sheet 1 - Public_Housing_Units_'!H187&gt;1, 'Sheet 1 - Public_Housing_Units_'!L187="No"), 10, 0)</f>
        <v>10</v>
      </c>
      <c r="H187" t="str">
        <f t="shared" si="12"/>
        <v/>
      </c>
      <c r="I187" t="str">
        <f t="shared" si="12"/>
        <v/>
      </c>
      <c r="J187">
        <f t="shared" si="12"/>
        <v>10</v>
      </c>
      <c r="K187" t="str">
        <f t="shared" si="11"/>
        <v/>
      </c>
      <c r="L187" t="str">
        <f t="shared" si="10"/>
        <v/>
      </c>
      <c r="M187" t="str">
        <f t="shared" si="15"/>
        <v/>
      </c>
      <c r="N187" t="str">
        <f t="shared" si="15"/>
        <v/>
      </c>
      <c r="O187" t="str">
        <f t="shared" si="15"/>
        <v/>
      </c>
      <c r="P187" t="str">
        <f t="shared" si="15"/>
        <v/>
      </c>
      <c r="Q187" t="str">
        <f t="shared" si="15"/>
        <v/>
      </c>
      <c r="R187" t="str">
        <f t="shared" si="15"/>
        <v/>
      </c>
      <c r="S187" t="str">
        <f t="shared" si="15"/>
        <v/>
      </c>
      <c r="T187" t="str">
        <f t="shared" si="15"/>
        <v/>
      </c>
      <c r="U187" t="str">
        <f t="shared" si="15"/>
        <v/>
      </c>
      <c r="V187" t="str">
        <f t="shared" si="13"/>
        <v/>
      </c>
      <c r="W187" t="str">
        <f t="shared" si="13"/>
        <v/>
      </c>
      <c r="X187" t="str">
        <f t="shared" si="13"/>
        <v/>
      </c>
    </row>
    <row r="188" spans="4:24" ht="14">
      <c r="D188" s="10" t="s">
        <v>81</v>
      </c>
      <c r="E188">
        <f>IF(AND('Sheet 1 - Public_Housing_Units_'!H188&gt;1, 'Sheet 1 - Public_Housing_Units_'!L188="No"), 10, 0)</f>
        <v>10</v>
      </c>
      <c r="H188" t="str">
        <f t="shared" si="12"/>
        <v/>
      </c>
      <c r="I188" t="str">
        <f t="shared" si="12"/>
        <v/>
      </c>
      <c r="J188" t="str">
        <f t="shared" si="12"/>
        <v/>
      </c>
      <c r="K188" t="str">
        <f t="shared" si="11"/>
        <v/>
      </c>
      <c r="L188">
        <f t="shared" si="10"/>
        <v>10</v>
      </c>
      <c r="M188" t="str">
        <f t="shared" si="15"/>
        <v/>
      </c>
      <c r="N188" t="str">
        <f t="shared" si="15"/>
        <v/>
      </c>
      <c r="O188" t="str">
        <f t="shared" si="15"/>
        <v/>
      </c>
      <c r="P188" t="str">
        <f t="shared" si="15"/>
        <v/>
      </c>
      <c r="Q188" t="str">
        <f t="shared" si="15"/>
        <v/>
      </c>
      <c r="R188" t="str">
        <f t="shared" si="15"/>
        <v/>
      </c>
      <c r="S188" t="str">
        <f t="shared" si="15"/>
        <v/>
      </c>
      <c r="T188" t="str">
        <f t="shared" si="15"/>
        <v/>
      </c>
      <c r="U188" t="str">
        <f t="shared" si="15"/>
        <v/>
      </c>
      <c r="V188" t="str">
        <f t="shared" si="13"/>
        <v/>
      </c>
      <c r="W188" t="str">
        <f t="shared" si="13"/>
        <v/>
      </c>
      <c r="X188" t="str">
        <f t="shared" si="13"/>
        <v/>
      </c>
    </row>
    <row r="189" spans="4:24" ht="14">
      <c r="D189" s="10" t="s">
        <v>47</v>
      </c>
      <c r="E189">
        <f>IF(AND('Sheet 1 - Public_Housing_Units_'!H189&gt;1, 'Sheet 1 - Public_Housing_Units_'!L189="No"), 10, 0)</f>
        <v>0</v>
      </c>
      <c r="H189" t="str">
        <f t="shared" si="12"/>
        <v/>
      </c>
      <c r="I189" t="str">
        <f t="shared" si="12"/>
        <v/>
      </c>
      <c r="J189">
        <f t="shared" si="12"/>
        <v>0</v>
      </c>
      <c r="K189" t="str">
        <f t="shared" si="11"/>
        <v/>
      </c>
      <c r="L189" t="str">
        <f t="shared" si="10"/>
        <v/>
      </c>
      <c r="M189" t="str">
        <f t="shared" si="15"/>
        <v/>
      </c>
      <c r="N189" t="str">
        <f t="shared" si="15"/>
        <v/>
      </c>
      <c r="O189" t="str">
        <f t="shared" si="15"/>
        <v/>
      </c>
      <c r="P189" t="str">
        <f t="shared" si="15"/>
        <v/>
      </c>
      <c r="Q189" t="str">
        <f t="shared" si="15"/>
        <v/>
      </c>
      <c r="R189" t="str">
        <f t="shared" si="15"/>
        <v/>
      </c>
      <c r="S189" t="str">
        <f t="shared" si="15"/>
        <v/>
      </c>
      <c r="T189" t="str">
        <f t="shared" si="15"/>
        <v/>
      </c>
      <c r="U189" t="str">
        <f t="shared" si="15"/>
        <v/>
      </c>
      <c r="V189" t="str">
        <f t="shared" si="13"/>
        <v/>
      </c>
      <c r="W189" t="str">
        <f t="shared" si="13"/>
        <v/>
      </c>
      <c r="X189" t="str">
        <f t="shared" si="13"/>
        <v/>
      </c>
    </row>
    <row r="190" spans="4:24" ht="14">
      <c r="D190" s="10" t="s">
        <v>93</v>
      </c>
      <c r="E190">
        <f>IF(AND('Sheet 1 - Public_Housing_Units_'!H190&gt;1, 'Sheet 1 - Public_Housing_Units_'!L190="No"), 10, 0)</f>
        <v>0</v>
      </c>
      <c r="H190" t="str">
        <f t="shared" si="12"/>
        <v/>
      </c>
      <c r="I190" t="str">
        <f t="shared" si="12"/>
        <v/>
      </c>
      <c r="J190" t="str">
        <f t="shared" si="12"/>
        <v/>
      </c>
      <c r="K190" t="str">
        <f t="shared" si="11"/>
        <v/>
      </c>
      <c r="L190" t="str">
        <f t="shared" si="11"/>
        <v/>
      </c>
      <c r="M190" t="str">
        <f t="shared" si="15"/>
        <v/>
      </c>
      <c r="N190">
        <f t="shared" si="15"/>
        <v>0</v>
      </c>
      <c r="O190" t="str">
        <f t="shared" si="15"/>
        <v/>
      </c>
      <c r="P190" t="str">
        <f t="shared" si="15"/>
        <v/>
      </c>
      <c r="Q190" t="str">
        <f t="shared" si="15"/>
        <v/>
      </c>
      <c r="R190" t="str">
        <f t="shared" si="15"/>
        <v/>
      </c>
      <c r="S190" t="str">
        <f t="shared" si="15"/>
        <v/>
      </c>
      <c r="T190" t="str">
        <f t="shared" si="15"/>
        <v/>
      </c>
      <c r="U190" t="str">
        <f t="shared" si="15"/>
        <v/>
      </c>
      <c r="V190" t="str">
        <f t="shared" si="13"/>
        <v/>
      </c>
      <c r="W190" t="str">
        <f t="shared" si="13"/>
        <v/>
      </c>
      <c r="X190" t="str">
        <f t="shared" si="13"/>
        <v/>
      </c>
    </row>
    <row r="191" spans="4:24" ht="14">
      <c r="D191" s="10" t="s">
        <v>93</v>
      </c>
      <c r="E191">
        <f>IF(AND('Sheet 1 - Public_Housing_Units_'!H191&gt;1, 'Sheet 1 - Public_Housing_Units_'!L191="No"), 10, 0)</f>
        <v>0</v>
      </c>
      <c r="H191" t="str">
        <f t="shared" si="12"/>
        <v/>
      </c>
      <c r="I191" t="str">
        <f t="shared" si="12"/>
        <v/>
      </c>
      <c r="J191" t="str">
        <f t="shared" si="12"/>
        <v/>
      </c>
      <c r="K191" t="str">
        <f t="shared" si="11"/>
        <v/>
      </c>
      <c r="L191" t="str">
        <f t="shared" si="11"/>
        <v/>
      </c>
      <c r="M191" t="str">
        <f t="shared" si="15"/>
        <v/>
      </c>
      <c r="N191">
        <f t="shared" si="15"/>
        <v>0</v>
      </c>
      <c r="O191" t="str">
        <f t="shared" si="15"/>
        <v/>
      </c>
      <c r="P191" t="str">
        <f t="shared" si="15"/>
        <v/>
      </c>
      <c r="Q191" t="str">
        <f t="shared" si="15"/>
        <v/>
      </c>
      <c r="R191" t="str">
        <f t="shared" si="15"/>
        <v/>
      </c>
      <c r="S191" t="str">
        <f t="shared" si="15"/>
        <v/>
      </c>
      <c r="T191" t="str">
        <f t="shared" si="15"/>
        <v/>
      </c>
      <c r="U191" t="str">
        <f t="shared" si="15"/>
        <v/>
      </c>
      <c r="V191" t="str">
        <f t="shared" si="13"/>
        <v/>
      </c>
      <c r="W191" t="str">
        <f t="shared" si="13"/>
        <v/>
      </c>
      <c r="X191" t="str">
        <f t="shared" si="13"/>
        <v/>
      </c>
    </row>
    <row r="192" spans="4:24" ht="14">
      <c r="D192" s="10" t="s">
        <v>81</v>
      </c>
      <c r="E192">
        <f>IF(AND('Sheet 1 - Public_Housing_Units_'!H192&gt;1, 'Sheet 1 - Public_Housing_Units_'!L192="No"), 10, 0)</f>
        <v>0</v>
      </c>
      <c r="H192" t="str">
        <f t="shared" si="12"/>
        <v/>
      </c>
      <c r="I192" t="str">
        <f t="shared" si="12"/>
        <v/>
      </c>
      <c r="J192" t="str">
        <f t="shared" si="12"/>
        <v/>
      </c>
      <c r="K192" t="str">
        <f t="shared" si="11"/>
        <v/>
      </c>
      <c r="L192">
        <f t="shared" si="11"/>
        <v>0</v>
      </c>
      <c r="M192" t="str">
        <f t="shared" si="15"/>
        <v/>
      </c>
      <c r="N192" t="str">
        <f t="shared" si="15"/>
        <v/>
      </c>
      <c r="O192" t="str">
        <f t="shared" si="15"/>
        <v/>
      </c>
      <c r="P192" t="str">
        <f t="shared" si="15"/>
        <v/>
      </c>
      <c r="Q192" t="str">
        <f t="shared" si="15"/>
        <v/>
      </c>
      <c r="R192" t="str">
        <f t="shared" si="15"/>
        <v/>
      </c>
      <c r="S192" t="str">
        <f t="shared" si="15"/>
        <v/>
      </c>
      <c r="T192" t="str">
        <f t="shared" si="15"/>
        <v/>
      </c>
      <c r="U192" t="str">
        <f t="shared" si="15"/>
        <v/>
      </c>
      <c r="V192" t="str">
        <f t="shared" si="13"/>
        <v/>
      </c>
      <c r="W192" t="str">
        <f t="shared" si="13"/>
        <v/>
      </c>
      <c r="X192" t="str">
        <f t="shared" si="13"/>
        <v/>
      </c>
    </row>
    <row r="193" spans="4:24" ht="14">
      <c r="D193" s="10" t="s">
        <v>47</v>
      </c>
      <c r="E193">
        <f>IF(AND('Sheet 1 - Public_Housing_Units_'!H193&gt;1, 'Sheet 1 - Public_Housing_Units_'!L193="No"), 10, 0)</f>
        <v>0</v>
      </c>
      <c r="H193" t="str">
        <f t="shared" si="12"/>
        <v/>
      </c>
      <c r="I193" t="str">
        <f t="shared" si="12"/>
        <v/>
      </c>
      <c r="J193">
        <f t="shared" si="12"/>
        <v>0</v>
      </c>
      <c r="K193" t="str">
        <f t="shared" si="11"/>
        <v/>
      </c>
      <c r="L193" t="str">
        <f t="shared" si="11"/>
        <v/>
      </c>
      <c r="M193" t="str">
        <f t="shared" si="15"/>
        <v/>
      </c>
      <c r="N193" t="str">
        <f t="shared" si="15"/>
        <v/>
      </c>
      <c r="O193" t="str">
        <f t="shared" si="15"/>
        <v/>
      </c>
      <c r="P193" t="str">
        <f t="shared" si="15"/>
        <v/>
      </c>
      <c r="Q193" t="str">
        <f t="shared" si="15"/>
        <v/>
      </c>
      <c r="R193" t="str">
        <f t="shared" si="15"/>
        <v/>
      </c>
      <c r="S193" t="str">
        <f t="shared" si="15"/>
        <v/>
      </c>
      <c r="T193" t="str">
        <f t="shared" si="15"/>
        <v/>
      </c>
      <c r="U193" t="str">
        <f t="shared" si="15"/>
        <v/>
      </c>
      <c r="V193" t="str">
        <f t="shared" si="13"/>
        <v/>
      </c>
      <c r="W193" t="str">
        <f t="shared" si="13"/>
        <v/>
      </c>
      <c r="X193" t="str">
        <f t="shared" si="13"/>
        <v/>
      </c>
    </row>
    <row r="194" spans="4:24" ht="14">
      <c r="D194" s="10" t="s">
        <v>47</v>
      </c>
      <c r="E194">
        <f>IF(AND('Sheet 1 - Public_Housing_Units_'!H194&gt;1, 'Sheet 1 - Public_Housing_Units_'!L194="No"), 10, 0)</f>
        <v>0</v>
      </c>
      <c r="H194" t="str">
        <f t="shared" si="12"/>
        <v/>
      </c>
      <c r="I194" t="str">
        <f t="shared" si="12"/>
        <v/>
      </c>
      <c r="J194">
        <f t="shared" si="12"/>
        <v>0</v>
      </c>
      <c r="K194" t="str">
        <f t="shared" si="12"/>
        <v/>
      </c>
      <c r="L194" t="str">
        <f t="shared" si="12"/>
        <v/>
      </c>
      <c r="M194" t="str">
        <f t="shared" si="15"/>
        <v/>
      </c>
      <c r="N194" t="str">
        <f t="shared" si="15"/>
        <v/>
      </c>
      <c r="O194" t="str">
        <f t="shared" si="15"/>
        <v/>
      </c>
      <c r="P194" t="str">
        <f t="shared" si="15"/>
        <v/>
      </c>
      <c r="Q194" t="str">
        <f t="shared" si="15"/>
        <v/>
      </c>
      <c r="R194" t="str">
        <f t="shared" si="15"/>
        <v/>
      </c>
      <c r="S194" t="str">
        <f t="shared" si="15"/>
        <v/>
      </c>
      <c r="T194" t="str">
        <f t="shared" si="15"/>
        <v/>
      </c>
      <c r="U194" t="str">
        <f t="shared" si="15"/>
        <v/>
      </c>
      <c r="V194" t="str">
        <f t="shared" si="13"/>
        <v/>
      </c>
      <c r="W194" t="str">
        <f t="shared" si="13"/>
        <v/>
      </c>
      <c r="X194" t="str">
        <f t="shared" si="13"/>
        <v/>
      </c>
    </row>
    <row r="195" spans="4:24" ht="14">
      <c r="D195" s="10" t="s">
        <v>88</v>
      </c>
      <c r="E195">
        <f>IF(AND('Sheet 1 - Public_Housing_Units_'!H195&gt;1, 'Sheet 1 - Public_Housing_Units_'!L195="No"), 10, 0)</f>
        <v>0</v>
      </c>
      <c r="H195" t="str">
        <f t="shared" ref="H195:K258" si="16">IF($D195=H$1,$E195,"")</f>
        <v/>
      </c>
      <c r="I195" t="str">
        <f t="shared" si="16"/>
        <v/>
      </c>
      <c r="J195" t="str">
        <f t="shared" si="16"/>
        <v/>
      </c>
      <c r="K195" t="str">
        <f t="shared" si="16"/>
        <v/>
      </c>
      <c r="L195" t="str">
        <f t="shared" ref="L195:L258" si="17">IF($D195=L$1,$E195,"")</f>
        <v/>
      </c>
      <c r="M195">
        <f t="shared" si="15"/>
        <v>0</v>
      </c>
      <c r="N195" t="str">
        <f t="shared" si="15"/>
        <v/>
      </c>
      <c r="O195" t="str">
        <f t="shared" si="15"/>
        <v/>
      </c>
      <c r="P195" t="str">
        <f t="shared" si="15"/>
        <v/>
      </c>
      <c r="Q195" t="str">
        <f t="shared" si="15"/>
        <v/>
      </c>
      <c r="R195" t="str">
        <f t="shared" si="15"/>
        <v/>
      </c>
      <c r="S195" t="str">
        <f t="shared" si="15"/>
        <v/>
      </c>
      <c r="T195" t="str">
        <f t="shared" si="15"/>
        <v/>
      </c>
      <c r="U195" t="str">
        <f t="shared" si="15"/>
        <v/>
      </c>
      <c r="V195" t="str">
        <f t="shared" si="13"/>
        <v/>
      </c>
      <c r="W195" t="str">
        <f t="shared" si="13"/>
        <v/>
      </c>
      <c r="X195" t="str">
        <f t="shared" si="13"/>
        <v/>
      </c>
    </row>
    <row r="196" spans="4:24" ht="14">
      <c r="D196" s="10" t="s">
        <v>212</v>
      </c>
      <c r="E196">
        <f>IF(AND('Sheet 1 - Public_Housing_Units_'!H196&gt;1, 'Sheet 1 - Public_Housing_Units_'!L196="No"), 10, 0)</f>
        <v>0</v>
      </c>
      <c r="H196" t="str">
        <f t="shared" si="16"/>
        <v/>
      </c>
      <c r="I196" t="str">
        <f t="shared" si="16"/>
        <v/>
      </c>
      <c r="J196" t="str">
        <f t="shared" si="16"/>
        <v/>
      </c>
      <c r="K196" t="str">
        <f t="shared" si="16"/>
        <v/>
      </c>
      <c r="L196" t="str">
        <f t="shared" si="17"/>
        <v/>
      </c>
      <c r="M196" t="str">
        <f t="shared" si="15"/>
        <v/>
      </c>
      <c r="N196" t="str">
        <f t="shared" si="15"/>
        <v/>
      </c>
      <c r="O196" t="str">
        <f t="shared" si="15"/>
        <v/>
      </c>
      <c r="P196" t="str">
        <f t="shared" si="15"/>
        <v/>
      </c>
      <c r="Q196" t="str">
        <f t="shared" si="15"/>
        <v/>
      </c>
      <c r="R196" t="str">
        <f t="shared" si="15"/>
        <v/>
      </c>
      <c r="S196">
        <f t="shared" si="15"/>
        <v>0</v>
      </c>
      <c r="T196" t="str">
        <f t="shared" si="15"/>
        <v/>
      </c>
      <c r="U196" t="str">
        <f t="shared" si="15"/>
        <v/>
      </c>
      <c r="V196" t="str">
        <f t="shared" si="13"/>
        <v/>
      </c>
      <c r="W196" t="str">
        <f t="shared" si="13"/>
        <v/>
      </c>
      <c r="X196" t="str">
        <f t="shared" si="13"/>
        <v/>
      </c>
    </row>
    <row r="197" spans="4:24" ht="14">
      <c r="D197" s="10" t="s">
        <v>28</v>
      </c>
      <c r="E197">
        <f>IF(AND('Sheet 1 - Public_Housing_Units_'!H197&gt;1, 'Sheet 1 - Public_Housing_Units_'!L197="No"), 10, 0)</f>
        <v>0</v>
      </c>
      <c r="H197">
        <f t="shared" si="16"/>
        <v>0</v>
      </c>
      <c r="I197" t="str">
        <f t="shared" si="16"/>
        <v/>
      </c>
      <c r="J197" t="str">
        <f t="shared" si="16"/>
        <v/>
      </c>
      <c r="K197" t="str">
        <f t="shared" si="16"/>
        <v/>
      </c>
      <c r="L197" t="str">
        <f t="shared" si="17"/>
        <v/>
      </c>
      <c r="M197" t="str">
        <f t="shared" si="15"/>
        <v/>
      </c>
      <c r="N197" t="str">
        <f t="shared" si="15"/>
        <v/>
      </c>
      <c r="O197" t="str">
        <f t="shared" si="15"/>
        <v/>
      </c>
      <c r="P197" t="str">
        <f t="shared" si="15"/>
        <v/>
      </c>
      <c r="Q197" t="str">
        <f t="shared" si="15"/>
        <v/>
      </c>
      <c r="R197" t="str">
        <f t="shared" si="15"/>
        <v/>
      </c>
      <c r="S197" t="str">
        <f t="shared" si="15"/>
        <v/>
      </c>
      <c r="T197" t="str">
        <f t="shared" si="15"/>
        <v/>
      </c>
      <c r="U197" t="str">
        <f t="shared" si="15"/>
        <v/>
      </c>
      <c r="V197" t="str">
        <f t="shared" si="13"/>
        <v/>
      </c>
      <c r="W197" t="str">
        <f t="shared" si="13"/>
        <v/>
      </c>
      <c r="X197" t="str">
        <f t="shared" si="13"/>
        <v/>
      </c>
    </row>
    <row r="198" spans="4:24" ht="14">
      <c r="D198" s="10" t="s">
        <v>204</v>
      </c>
      <c r="E198">
        <f>IF(AND('Sheet 1 - Public_Housing_Units_'!H198&gt;1, 'Sheet 1 - Public_Housing_Units_'!L198="No"), 10, 0)</f>
        <v>10</v>
      </c>
      <c r="H198" t="str">
        <f t="shared" si="16"/>
        <v/>
      </c>
      <c r="I198" t="str">
        <f t="shared" si="16"/>
        <v/>
      </c>
      <c r="J198" t="str">
        <f t="shared" si="16"/>
        <v/>
      </c>
      <c r="K198" t="str">
        <f t="shared" si="16"/>
        <v/>
      </c>
      <c r="L198" t="str">
        <f t="shared" si="17"/>
        <v/>
      </c>
      <c r="M198" t="str">
        <f t="shared" si="15"/>
        <v/>
      </c>
      <c r="N198" t="str">
        <f t="shared" si="15"/>
        <v/>
      </c>
      <c r="O198" t="str">
        <f t="shared" si="15"/>
        <v/>
      </c>
      <c r="P198" t="str">
        <f t="shared" si="15"/>
        <v/>
      </c>
      <c r="Q198" t="str">
        <f t="shared" si="15"/>
        <v/>
      </c>
      <c r="R198">
        <f t="shared" si="15"/>
        <v>10</v>
      </c>
      <c r="S198" t="str">
        <f t="shared" si="15"/>
        <v/>
      </c>
      <c r="T198" t="str">
        <f t="shared" si="15"/>
        <v/>
      </c>
      <c r="U198" t="str">
        <f t="shared" si="15"/>
        <v/>
      </c>
      <c r="V198" t="str">
        <f t="shared" si="13"/>
        <v/>
      </c>
      <c r="W198" t="str">
        <f t="shared" si="13"/>
        <v/>
      </c>
      <c r="X198" t="str">
        <f t="shared" si="13"/>
        <v/>
      </c>
    </row>
    <row r="199" spans="4:24" ht="14">
      <c r="D199" s="10" t="s">
        <v>212</v>
      </c>
      <c r="E199">
        <f>IF(AND('Sheet 1 - Public_Housing_Units_'!H199&gt;1, 'Sheet 1 - Public_Housing_Units_'!L199="No"), 10, 0)</f>
        <v>0</v>
      </c>
      <c r="H199" t="str">
        <f t="shared" si="16"/>
        <v/>
      </c>
      <c r="I199" t="str">
        <f t="shared" si="16"/>
        <v/>
      </c>
      <c r="J199" t="str">
        <f t="shared" si="16"/>
        <v/>
      </c>
      <c r="K199" t="str">
        <f t="shared" si="16"/>
        <v/>
      </c>
      <c r="L199" t="str">
        <f t="shared" si="17"/>
        <v/>
      </c>
      <c r="M199" t="str">
        <f t="shared" si="15"/>
        <v/>
      </c>
      <c r="N199" t="str">
        <f t="shared" si="15"/>
        <v/>
      </c>
      <c r="O199" t="str">
        <f t="shared" si="15"/>
        <v/>
      </c>
      <c r="P199" t="str">
        <f t="shared" si="15"/>
        <v/>
      </c>
      <c r="Q199" t="str">
        <f t="shared" si="15"/>
        <v/>
      </c>
      <c r="R199" t="str">
        <f t="shared" si="15"/>
        <v/>
      </c>
      <c r="S199">
        <f t="shared" si="15"/>
        <v>0</v>
      </c>
      <c r="T199" t="str">
        <f t="shared" si="15"/>
        <v/>
      </c>
      <c r="U199" t="str">
        <f t="shared" si="15"/>
        <v/>
      </c>
      <c r="V199" t="str">
        <f t="shared" si="13"/>
        <v/>
      </c>
      <c r="W199" t="str">
        <f t="shared" si="13"/>
        <v/>
      </c>
      <c r="X199" t="str">
        <f t="shared" si="13"/>
        <v/>
      </c>
    </row>
    <row r="200" spans="4:24" ht="14">
      <c r="D200" s="10" t="s">
        <v>151</v>
      </c>
      <c r="E200">
        <f>IF(AND('Sheet 1 - Public_Housing_Units_'!H200&gt;1, 'Sheet 1 - Public_Housing_Units_'!L200="No"), 10, 0)</f>
        <v>0</v>
      </c>
      <c r="H200" t="str">
        <f t="shared" si="16"/>
        <v/>
      </c>
      <c r="I200" t="str">
        <f t="shared" si="16"/>
        <v/>
      </c>
      <c r="J200" t="str">
        <f t="shared" si="16"/>
        <v/>
      </c>
      <c r="K200" t="str">
        <f t="shared" si="16"/>
        <v/>
      </c>
      <c r="L200" t="str">
        <f t="shared" si="17"/>
        <v/>
      </c>
      <c r="M200" t="str">
        <f t="shared" si="15"/>
        <v/>
      </c>
      <c r="N200" t="str">
        <f t="shared" si="15"/>
        <v/>
      </c>
      <c r="O200" t="str">
        <f t="shared" si="15"/>
        <v/>
      </c>
      <c r="P200" t="str">
        <f t="shared" si="15"/>
        <v/>
      </c>
      <c r="Q200">
        <f t="shared" si="15"/>
        <v>0</v>
      </c>
      <c r="R200" t="str">
        <f t="shared" si="15"/>
        <v/>
      </c>
      <c r="S200" t="str">
        <f t="shared" si="15"/>
        <v/>
      </c>
      <c r="T200" t="str">
        <f t="shared" si="15"/>
        <v/>
      </c>
      <c r="U200" t="str">
        <f t="shared" si="15"/>
        <v/>
      </c>
      <c r="V200" t="str">
        <f t="shared" si="13"/>
        <v/>
      </c>
      <c r="W200" t="str">
        <f t="shared" si="13"/>
        <v/>
      </c>
      <c r="X200" t="str">
        <f t="shared" si="13"/>
        <v/>
      </c>
    </row>
    <row r="201" spans="4:24" ht="14">
      <c r="D201" s="10" t="s">
        <v>40</v>
      </c>
      <c r="E201">
        <f>IF(AND('Sheet 1 - Public_Housing_Units_'!H201&gt;1, 'Sheet 1 - Public_Housing_Units_'!L201="No"), 10, 0)</f>
        <v>10</v>
      </c>
      <c r="H201" t="str">
        <f t="shared" si="16"/>
        <v/>
      </c>
      <c r="I201">
        <f t="shared" si="16"/>
        <v>10</v>
      </c>
      <c r="J201" t="str">
        <f t="shared" si="16"/>
        <v/>
      </c>
      <c r="K201" t="str">
        <f t="shared" si="16"/>
        <v/>
      </c>
      <c r="L201" t="str">
        <f t="shared" si="17"/>
        <v/>
      </c>
      <c r="M201" t="str">
        <f t="shared" si="15"/>
        <v/>
      </c>
      <c r="N201" t="str">
        <f t="shared" si="15"/>
        <v/>
      </c>
      <c r="O201" t="str">
        <f t="shared" si="15"/>
        <v/>
      </c>
      <c r="P201" t="str">
        <f t="shared" si="15"/>
        <v/>
      </c>
      <c r="Q201" t="str">
        <f t="shared" si="15"/>
        <v/>
      </c>
      <c r="R201" t="str">
        <f t="shared" si="15"/>
        <v/>
      </c>
      <c r="S201" t="str">
        <f t="shared" si="15"/>
        <v/>
      </c>
      <c r="T201" t="str">
        <f t="shared" si="15"/>
        <v/>
      </c>
      <c r="U201" t="str">
        <f t="shared" si="15"/>
        <v/>
      </c>
      <c r="V201" t="str">
        <f t="shared" si="13"/>
        <v/>
      </c>
      <c r="W201" t="str">
        <f t="shared" si="13"/>
        <v/>
      </c>
      <c r="X201" t="str">
        <f t="shared" si="13"/>
        <v/>
      </c>
    </row>
    <row r="202" spans="4:24" ht="14">
      <c r="D202" s="10" t="s">
        <v>212</v>
      </c>
      <c r="E202">
        <f>IF(AND('Sheet 1 - Public_Housing_Units_'!H202&gt;1, 'Sheet 1 - Public_Housing_Units_'!L202="No"), 10, 0)</f>
        <v>10</v>
      </c>
      <c r="H202" t="str">
        <f t="shared" si="16"/>
        <v/>
      </c>
      <c r="I202" t="str">
        <f t="shared" si="16"/>
        <v/>
      </c>
      <c r="J202" t="str">
        <f t="shared" si="16"/>
        <v/>
      </c>
      <c r="K202" t="str">
        <f t="shared" si="16"/>
        <v/>
      </c>
      <c r="L202" t="str">
        <f t="shared" si="17"/>
        <v/>
      </c>
      <c r="M202" t="str">
        <f t="shared" si="15"/>
        <v/>
      </c>
      <c r="N202" t="str">
        <f t="shared" si="15"/>
        <v/>
      </c>
      <c r="O202" t="str">
        <f t="shared" si="15"/>
        <v/>
      </c>
      <c r="P202" t="str">
        <f t="shared" si="15"/>
        <v/>
      </c>
      <c r="Q202" t="str">
        <f t="shared" si="15"/>
        <v/>
      </c>
      <c r="R202" t="str">
        <f t="shared" si="15"/>
        <v/>
      </c>
      <c r="S202">
        <f t="shared" si="15"/>
        <v>10</v>
      </c>
      <c r="T202" t="str">
        <f t="shared" si="15"/>
        <v/>
      </c>
      <c r="U202" t="str">
        <f t="shared" si="15"/>
        <v/>
      </c>
      <c r="V202" t="str">
        <f t="shared" si="13"/>
        <v/>
      </c>
      <c r="W202" t="str">
        <f t="shared" si="13"/>
        <v/>
      </c>
      <c r="X202" t="str">
        <f t="shared" si="13"/>
        <v/>
      </c>
    </row>
    <row r="203" spans="4:24" ht="14">
      <c r="D203" s="10" t="s">
        <v>93</v>
      </c>
      <c r="E203">
        <f>IF(AND('Sheet 1 - Public_Housing_Units_'!H203&gt;1, 'Sheet 1 - Public_Housing_Units_'!L203="No"), 10, 0)</f>
        <v>0</v>
      </c>
      <c r="H203" t="str">
        <f t="shared" si="16"/>
        <v/>
      </c>
      <c r="I203" t="str">
        <f t="shared" si="16"/>
        <v/>
      </c>
      <c r="J203" t="str">
        <f t="shared" si="16"/>
        <v/>
      </c>
      <c r="K203" t="str">
        <f t="shared" si="16"/>
        <v/>
      </c>
      <c r="L203" t="str">
        <f t="shared" si="17"/>
        <v/>
      </c>
      <c r="M203" t="str">
        <f t="shared" si="15"/>
        <v/>
      </c>
      <c r="N203">
        <f t="shared" si="15"/>
        <v>0</v>
      </c>
      <c r="O203" t="str">
        <f t="shared" si="15"/>
        <v/>
      </c>
      <c r="P203" t="str">
        <f t="shared" si="15"/>
        <v/>
      </c>
      <c r="Q203" t="str">
        <f t="shared" si="15"/>
        <v/>
      </c>
      <c r="R203" t="str">
        <f t="shared" si="15"/>
        <v/>
      </c>
      <c r="S203" t="str">
        <f t="shared" si="15"/>
        <v/>
      </c>
      <c r="T203" t="str">
        <f t="shared" si="15"/>
        <v/>
      </c>
      <c r="U203" t="str">
        <f t="shared" si="15"/>
        <v/>
      </c>
      <c r="V203" t="str">
        <f t="shared" si="13"/>
        <v/>
      </c>
      <c r="W203" t="str">
        <f t="shared" si="13"/>
        <v/>
      </c>
      <c r="X203" t="str">
        <f t="shared" si="13"/>
        <v/>
      </c>
    </row>
    <row r="204" spans="4:24" ht="14">
      <c r="D204" s="10" t="s">
        <v>28</v>
      </c>
      <c r="E204">
        <f>IF(AND('Sheet 1 - Public_Housing_Units_'!H204&gt;1, 'Sheet 1 - Public_Housing_Units_'!L204="No"), 10, 0)</f>
        <v>0</v>
      </c>
      <c r="H204">
        <f t="shared" si="16"/>
        <v>0</v>
      </c>
      <c r="I204" t="str">
        <f t="shared" si="16"/>
        <v/>
      </c>
      <c r="J204" t="str">
        <f t="shared" si="16"/>
        <v/>
      </c>
      <c r="K204" t="str">
        <f t="shared" si="16"/>
        <v/>
      </c>
      <c r="L204" t="str">
        <f t="shared" si="17"/>
        <v/>
      </c>
      <c r="M204" t="str">
        <f t="shared" si="15"/>
        <v/>
      </c>
      <c r="N204" t="str">
        <f t="shared" si="15"/>
        <v/>
      </c>
      <c r="O204" t="str">
        <f t="shared" si="15"/>
        <v/>
      </c>
      <c r="P204" t="str">
        <f t="shared" si="15"/>
        <v/>
      </c>
      <c r="Q204" t="str">
        <f t="shared" si="15"/>
        <v/>
      </c>
      <c r="R204" t="str">
        <f t="shared" si="15"/>
        <v/>
      </c>
      <c r="S204" t="str">
        <f t="shared" si="15"/>
        <v/>
      </c>
      <c r="T204" t="str">
        <f t="shared" si="15"/>
        <v/>
      </c>
      <c r="U204" t="str">
        <f t="shared" si="15"/>
        <v/>
      </c>
      <c r="V204" t="str">
        <f t="shared" si="13"/>
        <v/>
      </c>
      <c r="W204" t="str">
        <f t="shared" si="13"/>
        <v/>
      </c>
      <c r="X204" t="str">
        <f t="shared" si="13"/>
        <v/>
      </c>
    </row>
    <row r="205" spans="4:24" ht="14">
      <c r="D205" s="10" t="s">
        <v>71</v>
      </c>
      <c r="E205">
        <f>IF(AND('Sheet 1 - Public_Housing_Units_'!H205&gt;1, 'Sheet 1 - Public_Housing_Units_'!L205="No"), 10, 0)</f>
        <v>10</v>
      </c>
      <c r="H205" t="str">
        <f t="shared" si="16"/>
        <v/>
      </c>
      <c r="I205" t="str">
        <f t="shared" si="16"/>
        <v/>
      </c>
      <c r="J205" t="str">
        <f t="shared" si="16"/>
        <v/>
      </c>
      <c r="K205">
        <f t="shared" si="16"/>
        <v>10</v>
      </c>
      <c r="L205" t="str">
        <f t="shared" si="17"/>
        <v/>
      </c>
      <c r="M205" t="str">
        <f t="shared" si="15"/>
        <v/>
      </c>
      <c r="N205" t="str">
        <f t="shared" si="15"/>
        <v/>
      </c>
      <c r="O205" t="str">
        <f t="shared" si="15"/>
        <v/>
      </c>
      <c r="P205" t="str">
        <f t="shared" si="15"/>
        <v/>
      </c>
      <c r="Q205" t="str">
        <f t="shared" si="15"/>
        <v/>
      </c>
      <c r="R205" t="str">
        <f t="shared" si="15"/>
        <v/>
      </c>
      <c r="S205" t="str">
        <f t="shared" si="15"/>
        <v/>
      </c>
      <c r="T205" t="str">
        <f t="shared" si="15"/>
        <v/>
      </c>
      <c r="U205" t="str">
        <f t="shared" si="15"/>
        <v/>
      </c>
      <c r="V205" t="str">
        <f t="shared" si="13"/>
        <v/>
      </c>
      <c r="W205" t="str">
        <f t="shared" si="13"/>
        <v/>
      </c>
      <c r="X205" t="str">
        <f t="shared" si="13"/>
        <v/>
      </c>
    </row>
    <row r="206" spans="4:24" ht="14">
      <c r="D206" s="10" t="s">
        <v>40</v>
      </c>
      <c r="E206">
        <f>IF(AND('Sheet 1 - Public_Housing_Units_'!H206&gt;1, 'Sheet 1 - Public_Housing_Units_'!L206="No"), 10, 0)</f>
        <v>10</v>
      </c>
      <c r="H206" t="str">
        <f t="shared" si="16"/>
        <v/>
      </c>
      <c r="I206">
        <f t="shared" si="16"/>
        <v>10</v>
      </c>
      <c r="J206" t="str">
        <f t="shared" si="16"/>
        <v/>
      </c>
      <c r="K206" t="str">
        <f t="shared" si="16"/>
        <v/>
      </c>
      <c r="L206" t="str">
        <f t="shared" si="17"/>
        <v/>
      </c>
      <c r="M206" t="str">
        <f t="shared" si="15"/>
        <v/>
      </c>
      <c r="N206" t="str">
        <f t="shared" si="15"/>
        <v/>
      </c>
      <c r="O206" t="str">
        <f t="shared" si="15"/>
        <v/>
      </c>
      <c r="P206" t="str">
        <f t="shared" si="15"/>
        <v/>
      </c>
      <c r="Q206" t="str">
        <f t="shared" si="15"/>
        <v/>
      </c>
      <c r="R206" t="str">
        <f t="shared" si="15"/>
        <v/>
      </c>
      <c r="S206" t="str">
        <f t="shared" si="15"/>
        <v/>
      </c>
      <c r="T206" t="str">
        <f t="shared" si="15"/>
        <v/>
      </c>
      <c r="U206" t="str">
        <f t="shared" si="15"/>
        <v/>
      </c>
      <c r="V206" t="str">
        <f t="shared" si="13"/>
        <v/>
      </c>
      <c r="W206" t="str">
        <f t="shared" si="13"/>
        <v/>
      </c>
      <c r="X206" t="str">
        <f t="shared" si="13"/>
        <v/>
      </c>
    </row>
    <row r="207" spans="4:24" ht="14">
      <c r="D207" s="10" t="s">
        <v>212</v>
      </c>
      <c r="E207">
        <f>IF(AND('Sheet 1 - Public_Housing_Units_'!H207&gt;1, 'Sheet 1 - Public_Housing_Units_'!L207="No"), 10, 0)</f>
        <v>10</v>
      </c>
      <c r="H207" t="str">
        <f t="shared" si="16"/>
        <v/>
      </c>
      <c r="I207" t="str">
        <f t="shared" si="16"/>
        <v/>
      </c>
      <c r="J207" t="str">
        <f t="shared" si="16"/>
        <v/>
      </c>
      <c r="K207" t="str">
        <f t="shared" si="16"/>
        <v/>
      </c>
      <c r="L207" t="str">
        <f t="shared" si="17"/>
        <v/>
      </c>
      <c r="M207" t="str">
        <f t="shared" si="15"/>
        <v/>
      </c>
      <c r="N207" t="str">
        <f t="shared" si="15"/>
        <v/>
      </c>
      <c r="O207" t="str">
        <f t="shared" si="15"/>
        <v/>
      </c>
      <c r="P207" t="str">
        <f t="shared" si="15"/>
        <v/>
      </c>
      <c r="Q207" t="str">
        <f t="shared" si="15"/>
        <v/>
      </c>
      <c r="R207" t="str">
        <f t="shared" si="15"/>
        <v/>
      </c>
      <c r="S207">
        <f t="shared" si="15"/>
        <v>10</v>
      </c>
      <c r="T207" t="str">
        <f t="shared" si="15"/>
        <v/>
      </c>
      <c r="U207" t="str">
        <f t="shared" si="15"/>
        <v/>
      </c>
      <c r="V207" t="str">
        <f t="shared" si="13"/>
        <v/>
      </c>
      <c r="W207" t="str">
        <f t="shared" si="13"/>
        <v/>
      </c>
      <c r="X207" t="str">
        <f t="shared" si="13"/>
        <v/>
      </c>
    </row>
    <row r="208" spans="4:24" ht="14">
      <c r="D208" s="10" t="s">
        <v>93</v>
      </c>
      <c r="E208">
        <f>IF(AND('Sheet 1 - Public_Housing_Units_'!H208&gt;1, 'Sheet 1 - Public_Housing_Units_'!L208="No"), 10, 0)</f>
        <v>0</v>
      </c>
      <c r="H208" t="str">
        <f t="shared" si="16"/>
        <v/>
      </c>
      <c r="I208" t="str">
        <f t="shared" si="16"/>
        <v/>
      </c>
      <c r="J208" t="str">
        <f t="shared" si="16"/>
        <v/>
      </c>
      <c r="K208" t="str">
        <f t="shared" si="16"/>
        <v/>
      </c>
      <c r="L208" t="str">
        <f t="shared" si="17"/>
        <v/>
      </c>
      <c r="M208" t="str">
        <f t="shared" si="15"/>
        <v/>
      </c>
      <c r="N208">
        <f t="shared" si="15"/>
        <v>0</v>
      </c>
      <c r="O208" t="str">
        <f t="shared" si="15"/>
        <v/>
      </c>
      <c r="P208" t="str">
        <f t="shared" si="15"/>
        <v/>
      </c>
      <c r="Q208" t="str">
        <f t="shared" si="15"/>
        <v/>
      </c>
      <c r="R208" t="str">
        <f t="shared" si="15"/>
        <v/>
      </c>
      <c r="S208" t="str">
        <f t="shared" si="15"/>
        <v/>
      </c>
      <c r="T208" t="str">
        <f t="shared" si="15"/>
        <v/>
      </c>
      <c r="U208" t="str">
        <f t="shared" si="15"/>
        <v/>
      </c>
      <c r="V208" t="str">
        <f t="shared" si="13"/>
        <v/>
      </c>
      <c r="W208" t="str">
        <f t="shared" si="13"/>
        <v/>
      </c>
      <c r="X208" t="str">
        <f t="shared" si="13"/>
        <v/>
      </c>
    </row>
    <row r="209" spans="4:24" ht="14">
      <c r="D209" s="10" t="s">
        <v>71</v>
      </c>
      <c r="E209">
        <f>IF(AND('Sheet 1 - Public_Housing_Units_'!H209&gt;1, 'Sheet 1 - Public_Housing_Units_'!L209="No"), 10, 0)</f>
        <v>10</v>
      </c>
      <c r="H209" t="str">
        <f t="shared" si="16"/>
        <v/>
      </c>
      <c r="I209" t="str">
        <f t="shared" si="16"/>
        <v/>
      </c>
      <c r="J209" t="str">
        <f t="shared" si="16"/>
        <v/>
      </c>
      <c r="K209">
        <f t="shared" si="16"/>
        <v>10</v>
      </c>
      <c r="L209" t="str">
        <f t="shared" si="17"/>
        <v/>
      </c>
      <c r="M209" t="str">
        <f t="shared" si="15"/>
        <v/>
      </c>
      <c r="N209" t="str">
        <f t="shared" si="15"/>
        <v/>
      </c>
      <c r="O209" t="str">
        <f t="shared" ref="M209:U272" si="18">IF($D209=O$1,$E209,"")</f>
        <v/>
      </c>
      <c r="P209" t="str">
        <f t="shared" si="18"/>
        <v/>
      </c>
      <c r="Q209" t="str">
        <f t="shared" si="18"/>
        <v/>
      </c>
      <c r="R209" t="str">
        <f t="shared" si="18"/>
        <v/>
      </c>
      <c r="S209" t="str">
        <f t="shared" si="18"/>
        <v/>
      </c>
      <c r="T209" t="str">
        <f t="shared" si="18"/>
        <v/>
      </c>
      <c r="U209" t="str">
        <f t="shared" si="18"/>
        <v/>
      </c>
      <c r="V209" t="str">
        <f t="shared" ref="V209:X272" si="19">IF($D209=V$1,$E209,"")</f>
        <v/>
      </c>
      <c r="W209" t="str">
        <f t="shared" si="19"/>
        <v/>
      </c>
      <c r="X209" t="str">
        <f t="shared" si="19"/>
        <v/>
      </c>
    </row>
    <row r="210" spans="4:24" ht="14">
      <c r="D210" s="10" t="s">
        <v>56</v>
      </c>
      <c r="E210">
        <f>IF(AND('Sheet 1 - Public_Housing_Units_'!H210&gt;1, 'Sheet 1 - Public_Housing_Units_'!L210="No"), 10, 0)</f>
        <v>0</v>
      </c>
      <c r="H210" t="str">
        <f t="shared" si="16"/>
        <v/>
      </c>
      <c r="I210" t="str">
        <f t="shared" si="16"/>
        <v/>
      </c>
      <c r="J210" t="str">
        <f t="shared" si="16"/>
        <v/>
      </c>
      <c r="K210" t="str">
        <f t="shared" si="16"/>
        <v/>
      </c>
      <c r="L210" t="str">
        <f t="shared" si="17"/>
        <v/>
      </c>
      <c r="M210" t="str">
        <f t="shared" si="18"/>
        <v/>
      </c>
      <c r="N210" t="str">
        <f t="shared" si="18"/>
        <v/>
      </c>
      <c r="O210" t="str">
        <f t="shared" si="18"/>
        <v/>
      </c>
      <c r="P210" t="str">
        <f t="shared" si="18"/>
        <v/>
      </c>
      <c r="Q210" t="str">
        <f t="shared" si="18"/>
        <v/>
      </c>
      <c r="R210" t="str">
        <f t="shared" si="18"/>
        <v/>
      </c>
      <c r="S210" t="str">
        <f t="shared" si="18"/>
        <v/>
      </c>
      <c r="T210" t="str">
        <f t="shared" si="18"/>
        <v/>
      </c>
      <c r="U210">
        <f t="shared" si="18"/>
        <v>0</v>
      </c>
      <c r="V210" t="str">
        <f t="shared" si="19"/>
        <v/>
      </c>
      <c r="W210" t="str">
        <f t="shared" si="19"/>
        <v/>
      </c>
      <c r="X210" t="str">
        <f t="shared" si="19"/>
        <v/>
      </c>
    </row>
    <row r="211" spans="4:24" ht="14">
      <c r="D211" s="10" t="s">
        <v>28</v>
      </c>
      <c r="E211">
        <f>IF(AND('Sheet 1 - Public_Housing_Units_'!H211&gt;1, 'Sheet 1 - Public_Housing_Units_'!L211="No"), 10, 0)</f>
        <v>10</v>
      </c>
      <c r="H211">
        <f t="shared" si="16"/>
        <v>10</v>
      </c>
      <c r="I211" t="str">
        <f t="shared" si="16"/>
        <v/>
      </c>
      <c r="J211" t="str">
        <f t="shared" si="16"/>
        <v/>
      </c>
      <c r="K211" t="str">
        <f t="shared" si="16"/>
        <v/>
      </c>
      <c r="L211" t="str">
        <f t="shared" si="17"/>
        <v/>
      </c>
      <c r="M211" t="str">
        <f t="shared" si="18"/>
        <v/>
      </c>
      <c r="N211" t="str">
        <f t="shared" si="18"/>
        <v/>
      </c>
      <c r="O211" t="str">
        <f t="shared" si="18"/>
        <v/>
      </c>
      <c r="P211" t="str">
        <f t="shared" si="18"/>
        <v/>
      </c>
      <c r="Q211" t="str">
        <f t="shared" si="18"/>
        <v/>
      </c>
      <c r="R211" t="str">
        <f t="shared" si="18"/>
        <v/>
      </c>
      <c r="S211" t="str">
        <f t="shared" si="18"/>
        <v/>
      </c>
      <c r="T211" t="str">
        <f t="shared" si="18"/>
        <v/>
      </c>
      <c r="U211" t="str">
        <f t="shared" si="18"/>
        <v/>
      </c>
      <c r="V211" t="str">
        <f t="shared" si="19"/>
        <v/>
      </c>
      <c r="W211" t="str">
        <f t="shared" si="19"/>
        <v/>
      </c>
      <c r="X211" t="str">
        <f t="shared" si="19"/>
        <v/>
      </c>
    </row>
    <row r="212" spans="4:24" ht="14">
      <c r="D212" s="10" t="s">
        <v>47</v>
      </c>
      <c r="E212">
        <f>IF(AND('Sheet 1 - Public_Housing_Units_'!H212&gt;1, 'Sheet 1 - Public_Housing_Units_'!L212="No"), 10, 0)</f>
        <v>0</v>
      </c>
      <c r="H212" t="str">
        <f t="shared" si="16"/>
        <v/>
      </c>
      <c r="I212" t="str">
        <f t="shared" si="16"/>
        <v/>
      </c>
      <c r="J212">
        <f t="shared" si="16"/>
        <v>0</v>
      </c>
      <c r="K212" t="str">
        <f t="shared" si="16"/>
        <v/>
      </c>
      <c r="L212" t="str">
        <f t="shared" si="17"/>
        <v/>
      </c>
      <c r="M212" t="str">
        <f t="shared" si="18"/>
        <v/>
      </c>
      <c r="N212" t="str">
        <f t="shared" si="18"/>
        <v/>
      </c>
      <c r="O212" t="str">
        <f t="shared" si="18"/>
        <v/>
      </c>
      <c r="P212" t="str">
        <f t="shared" si="18"/>
        <v/>
      </c>
      <c r="Q212" t="str">
        <f t="shared" si="18"/>
        <v/>
      </c>
      <c r="R212" t="str">
        <f t="shared" si="18"/>
        <v/>
      </c>
      <c r="S212" t="str">
        <f t="shared" si="18"/>
        <v/>
      </c>
      <c r="T212" t="str">
        <f t="shared" si="18"/>
        <v/>
      </c>
      <c r="U212" t="str">
        <f t="shared" si="18"/>
        <v/>
      </c>
      <c r="V212" t="str">
        <f t="shared" si="19"/>
        <v/>
      </c>
      <c r="W212" t="str">
        <f t="shared" si="19"/>
        <v/>
      </c>
      <c r="X212" t="str">
        <f t="shared" si="19"/>
        <v/>
      </c>
    </row>
    <row r="213" spans="4:24" ht="14">
      <c r="D213" s="10" t="s">
        <v>56</v>
      </c>
      <c r="E213">
        <f>IF(AND('Sheet 1 - Public_Housing_Units_'!H213&gt;1, 'Sheet 1 - Public_Housing_Units_'!L213="No"), 10, 0)</f>
        <v>10</v>
      </c>
      <c r="H213" t="str">
        <f t="shared" si="16"/>
        <v/>
      </c>
      <c r="I213" t="str">
        <f t="shared" si="16"/>
        <v/>
      </c>
      <c r="J213" t="str">
        <f t="shared" si="16"/>
        <v/>
      </c>
      <c r="K213" t="str">
        <f t="shared" si="16"/>
        <v/>
      </c>
      <c r="L213" t="str">
        <f t="shared" si="17"/>
        <v/>
      </c>
      <c r="M213" t="str">
        <f t="shared" si="18"/>
        <v/>
      </c>
      <c r="N213" t="str">
        <f t="shared" si="18"/>
        <v/>
      </c>
      <c r="O213" t="str">
        <f t="shared" si="18"/>
        <v/>
      </c>
      <c r="P213" t="str">
        <f t="shared" si="18"/>
        <v/>
      </c>
      <c r="Q213" t="str">
        <f t="shared" si="18"/>
        <v/>
      </c>
      <c r="R213" t="str">
        <f t="shared" si="18"/>
        <v/>
      </c>
      <c r="S213" t="str">
        <f t="shared" si="18"/>
        <v/>
      </c>
      <c r="T213" t="str">
        <f t="shared" si="18"/>
        <v/>
      </c>
      <c r="U213">
        <f t="shared" si="18"/>
        <v>10</v>
      </c>
      <c r="V213" t="str">
        <f t="shared" si="19"/>
        <v/>
      </c>
      <c r="W213" t="str">
        <f t="shared" si="19"/>
        <v/>
      </c>
      <c r="X213" t="str">
        <f t="shared" si="19"/>
        <v/>
      </c>
    </row>
    <row r="214" spans="4:24" ht="14">
      <c r="D214" s="10" t="s">
        <v>47</v>
      </c>
      <c r="E214">
        <f>IF(AND('Sheet 1 - Public_Housing_Units_'!H214&gt;1, 'Sheet 1 - Public_Housing_Units_'!L214="No"), 10, 0)</f>
        <v>0</v>
      </c>
      <c r="H214" t="str">
        <f t="shared" si="16"/>
        <v/>
      </c>
      <c r="I214" t="str">
        <f t="shared" si="16"/>
        <v/>
      </c>
      <c r="J214">
        <f t="shared" si="16"/>
        <v>0</v>
      </c>
      <c r="K214" t="str">
        <f t="shared" si="16"/>
        <v/>
      </c>
      <c r="L214" t="str">
        <f t="shared" si="17"/>
        <v/>
      </c>
      <c r="M214" t="str">
        <f t="shared" si="18"/>
        <v/>
      </c>
      <c r="N214" t="str">
        <f t="shared" si="18"/>
        <v/>
      </c>
      <c r="O214" t="str">
        <f t="shared" si="18"/>
        <v/>
      </c>
      <c r="P214" t="str">
        <f t="shared" si="18"/>
        <v/>
      </c>
      <c r="Q214" t="str">
        <f t="shared" si="18"/>
        <v/>
      </c>
      <c r="R214" t="str">
        <f t="shared" si="18"/>
        <v/>
      </c>
      <c r="S214" t="str">
        <f t="shared" si="18"/>
        <v/>
      </c>
      <c r="T214" t="str">
        <f t="shared" si="18"/>
        <v/>
      </c>
      <c r="U214" t="str">
        <f t="shared" si="18"/>
        <v/>
      </c>
      <c r="V214" t="str">
        <f t="shared" si="19"/>
        <v/>
      </c>
      <c r="W214" t="str">
        <f t="shared" si="19"/>
        <v/>
      </c>
      <c r="X214" t="str">
        <f t="shared" si="19"/>
        <v/>
      </c>
    </row>
    <row r="215" spans="4:24" ht="14">
      <c r="D215" s="10" t="s">
        <v>453</v>
      </c>
      <c r="E215">
        <f>IF(AND('Sheet 1 - Public_Housing_Units_'!H215&gt;1, 'Sheet 1 - Public_Housing_Units_'!L215="No"), 10, 0)</f>
        <v>10</v>
      </c>
      <c r="H215" t="str">
        <f t="shared" si="16"/>
        <v/>
      </c>
      <c r="I215" t="str">
        <f t="shared" si="16"/>
        <v/>
      </c>
      <c r="J215" t="str">
        <f t="shared" si="16"/>
        <v/>
      </c>
      <c r="K215" t="str">
        <f t="shared" si="16"/>
        <v/>
      </c>
      <c r="L215" t="str">
        <f t="shared" si="17"/>
        <v/>
      </c>
      <c r="M215" t="str">
        <f t="shared" si="18"/>
        <v/>
      </c>
      <c r="N215" t="str">
        <f t="shared" si="18"/>
        <v/>
      </c>
      <c r="O215" t="str">
        <f t="shared" si="18"/>
        <v/>
      </c>
      <c r="P215" t="str">
        <f t="shared" si="18"/>
        <v/>
      </c>
      <c r="Q215" t="str">
        <f t="shared" si="18"/>
        <v/>
      </c>
      <c r="R215" t="str">
        <f t="shared" si="18"/>
        <v/>
      </c>
      <c r="S215" t="str">
        <f t="shared" si="18"/>
        <v/>
      </c>
      <c r="T215" t="str">
        <f t="shared" si="18"/>
        <v/>
      </c>
      <c r="U215" t="str">
        <f t="shared" si="18"/>
        <v/>
      </c>
      <c r="V215" t="str">
        <f t="shared" si="19"/>
        <v/>
      </c>
      <c r="W215" t="str">
        <f t="shared" si="19"/>
        <v/>
      </c>
      <c r="X215">
        <f t="shared" si="19"/>
        <v>10</v>
      </c>
    </row>
    <row r="216" spans="4:24" ht="14">
      <c r="D216" s="10" t="s">
        <v>93</v>
      </c>
      <c r="E216">
        <f>IF(AND('Sheet 1 - Public_Housing_Units_'!H216&gt;1, 'Sheet 1 - Public_Housing_Units_'!L216="No"), 10, 0)</f>
        <v>10</v>
      </c>
      <c r="H216" t="str">
        <f t="shared" si="16"/>
        <v/>
      </c>
      <c r="I216" t="str">
        <f t="shared" si="16"/>
        <v/>
      </c>
      <c r="J216" t="str">
        <f t="shared" si="16"/>
        <v/>
      </c>
      <c r="K216" t="str">
        <f t="shared" si="16"/>
        <v/>
      </c>
      <c r="L216" t="str">
        <f t="shared" si="17"/>
        <v/>
      </c>
      <c r="M216" t="str">
        <f t="shared" si="18"/>
        <v/>
      </c>
      <c r="N216">
        <f t="shared" si="18"/>
        <v>10</v>
      </c>
      <c r="O216" t="str">
        <f t="shared" si="18"/>
        <v/>
      </c>
      <c r="P216" t="str">
        <f t="shared" si="18"/>
        <v/>
      </c>
      <c r="Q216" t="str">
        <f t="shared" si="18"/>
        <v/>
      </c>
      <c r="R216" t="str">
        <f t="shared" si="18"/>
        <v/>
      </c>
      <c r="S216" t="str">
        <f t="shared" si="18"/>
        <v/>
      </c>
      <c r="T216" t="str">
        <f t="shared" si="18"/>
        <v/>
      </c>
      <c r="U216" t="str">
        <f t="shared" si="18"/>
        <v/>
      </c>
      <c r="V216" t="str">
        <f t="shared" si="19"/>
        <v/>
      </c>
      <c r="W216" t="str">
        <f t="shared" si="19"/>
        <v/>
      </c>
      <c r="X216" t="str">
        <f t="shared" si="19"/>
        <v/>
      </c>
    </row>
    <row r="217" spans="4:24" ht="14">
      <c r="D217" s="10" t="s">
        <v>40</v>
      </c>
      <c r="E217">
        <f>IF(AND('Sheet 1 - Public_Housing_Units_'!H217&gt;1, 'Sheet 1 - Public_Housing_Units_'!L217="No"), 10, 0)</f>
        <v>0</v>
      </c>
      <c r="H217" t="str">
        <f t="shared" si="16"/>
        <v/>
      </c>
      <c r="I217">
        <f t="shared" si="16"/>
        <v>0</v>
      </c>
      <c r="J217" t="str">
        <f t="shared" si="16"/>
        <v/>
      </c>
      <c r="K217" t="str">
        <f t="shared" si="16"/>
        <v/>
      </c>
      <c r="L217" t="str">
        <f t="shared" si="17"/>
        <v/>
      </c>
      <c r="M217" t="str">
        <f t="shared" si="18"/>
        <v/>
      </c>
      <c r="N217" t="str">
        <f t="shared" si="18"/>
        <v/>
      </c>
      <c r="O217" t="str">
        <f t="shared" si="18"/>
        <v/>
      </c>
      <c r="P217" t="str">
        <f t="shared" si="18"/>
        <v/>
      </c>
      <c r="Q217" t="str">
        <f t="shared" si="18"/>
        <v/>
      </c>
      <c r="R217" t="str">
        <f t="shared" si="18"/>
        <v/>
      </c>
      <c r="S217" t="str">
        <f t="shared" si="18"/>
        <v/>
      </c>
      <c r="T217" t="str">
        <f t="shared" si="18"/>
        <v/>
      </c>
      <c r="U217" t="str">
        <f t="shared" si="18"/>
        <v/>
      </c>
      <c r="V217" t="str">
        <f t="shared" si="19"/>
        <v/>
      </c>
      <c r="W217" t="str">
        <f t="shared" si="19"/>
        <v/>
      </c>
      <c r="X217" t="str">
        <f t="shared" si="19"/>
        <v/>
      </c>
    </row>
    <row r="218" spans="4:24" ht="14">
      <c r="D218" s="10" t="s">
        <v>113</v>
      </c>
      <c r="E218">
        <f>IF(AND('Sheet 1 - Public_Housing_Units_'!H218&gt;1, 'Sheet 1 - Public_Housing_Units_'!L218="No"), 10, 0)</f>
        <v>0</v>
      </c>
      <c r="H218" t="str">
        <f t="shared" si="16"/>
        <v/>
      </c>
      <c r="I218" t="str">
        <f t="shared" si="16"/>
        <v/>
      </c>
      <c r="J218" t="str">
        <f t="shared" si="16"/>
        <v/>
      </c>
      <c r="K218" t="str">
        <f t="shared" si="16"/>
        <v/>
      </c>
      <c r="L218" t="str">
        <f t="shared" si="17"/>
        <v/>
      </c>
      <c r="M218" t="str">
        <f t="shared" si="18"/>
        <v/>
      </c>
      <c r="N218" t="str">
        <f t="shared" si="18"/>
        <v/>
      </c>
      <c r="O218">
        <f t="shared" si="18"/>
        <v>0</v>
      </c>
      <c r="P218" t="str">
        <f t="shared" si="18"/>
        <v/>
      </c>
      <c r="Q218" t="str">
        <f t="shared" si="18"/>
        <v/>
      </c>
      <c r="R218" t="str">
        <f t="shared" si="18"/>
        <v/>
      </c>
      <c r="S218" t="str">
        <f t="shared" si="18"/>
        <v/>
      </c>
      <c r="T218" t="str">
        <f t="shared" si="18"/>
        <v/>
      </c>
      <c r="U218" t="str">
        <f t="shared" si="18"/>
        <v/>
      </c>
      <c r="V218" t="str">
        <f t="shared" si="19"/>
        <v/>
      </c>
      <c r="W218" t="str">
        <f t="shared" si="19"/>
        <v/>
      </c>
      <c r="X218" t="str">
        <f t="shared" si="19"/>
        <v/>
      </c>
    </row>
    <row r="219" spans="4:24" ht="14">
      <c r="D219" s="10" t="s">
        <v>40</v>
      </c>
      <c r="E219">
        <f>IF(AND('Sheet 1 - Public_Housing_Units_'!H219&gt;1, 'Sheet 1 - Public_Housing_Units_'!L219="No"), 10, 0)</f>
        <v>0</v>
      </c>
      <c r="H219" t="str">
        <f t="shared" si="16"/>
        <v/>
      </c>
      <c r="I219">
        <f t="shared" si="16"/>
        <v>0</v>
      </c>
      <c r="J219" t="str">
        <f t="shared" si="16"/>
        <v/>
      </c>
      <c r="K219" t="str">
        <f t="shared" si="16"/>
        <v/>
      </c>
      <c r="L219" t="str">
        <f t="shared" si="17"/>
        <v/>
      </c>
      <c r="M219" t="str">
        <f t="shared" si="18"/>
        <v/>
      </c>
      <c r="N219" t="str">
        <f t="shared" si="18"/>
        <v/>
      </c>
      <c r="O219" t="str">
        <f t="shared" si="18"/>
        <v/>
      </c>
      <c r="P219" t="str">
        <f t="shared" si="18"/>
        <v/>
      </c>
      <c r="Q219" t="str">
        <f t="shared" si="18"/>
        <v/>
      </c>
      <c r="R219" t="str">
        <f t="shared" si="18"/>
        <v/>
      </c>
      <c r="S219" t="str">
        <f t="shared" si="18"/>
        <v/>
      </c>
      <c r="T219" t="str">
        <f t="shared" si="18"/>
        <v/>
      </c>
      <c r="U219" t="str">
        <f t="shared" si="18"/>
        <v/>
      </c>
      <c r="V219" t="str">
        <f t="shared" si="19"/>
        <v/>
      </c>
      <c r="W219" t="str">
        <f t="shared" si="19"/>
        <v/>
      </c>
      <c r="X219" t="str">
        <f t="shared" si="19"/>
        <v/>
      </c>
    </row>
    <row r="220" spans="4:24" ht="14">
      <c r="D220" s="10" t="s">
        <v>266</v>
      </c>
      <c r="E220">
        <f>IF(AND('Sheet 1 - Public_Housing_Units_'!H220&gt;1, 'Sheet 1 - Public_Housing_Units_'!L220="No"), 10, 0)</f>
        <v>10</v>
      </c>
      <c r="H220" t="str">
        <f t="shared" si="16"/>
        <v/>
      </c>
      <c r="I220" t="str">
        <f t="shared" si="16"/>
        <v/>
      </c>
      <c r="J220" t="str">
        <f t="shared" si="16"/>
        <v/>
      </c>
      <c r="K220" t="str">
        <f t="shared" si="16"/>
        <v/>
      </c>
      <c r="L220" t="str">
        <f t="shared" si="17"/>
        <v/>
      </c>
      <c r="M220" t="str">
        <f t="shared" si="18"/>
        <v/>
      </c>
      <c r="N220" t="str">
        <f t="shared" si="18"/>
        <v/>
      </c>
      <c r="O220" t="str">
        <f t="shared" si="18"/>
        <v/>
      </c>
      <c r="P220" t="str">
        <f t="shared" si="18"/>
        <v/>
      </c>
      <c r="Q220" t="str">
        <f t="shared" si="18"/>
        <v/>
      </c>
      <c r="R220" t="str">
        <f t="shared" si="18"/>
        <v/>
      </c>
      <c r="S220" t="str">
        <f t="shared" si="18"/>
        <v/>
      </c>
      <c r="T220">
        <f t="shared" si="18"/>
        <v>10</v>
      </c>
      <c r="U220" t="str">
        <f t="shared" si="18"/>
        <v/>
      </c>
      <c r="V220" t="str">
        <f t="shared" si="19"/>
        <v/>
      </c>
      <c r="W220" t="str">
        <f t="shared" si="19"/>
        <v/>
      </c>
      <c r="X220" t="str">
        <f t="shared" si="19"/>
        <v/>
      </c>
    </row>
    <row r="221" spans="4:24" ht="14">
      <c r="D221" s="10" t="s">
        <v>47</v>
      </c>
      <c r="E221">
        <f>IF(AND('Sheet 1 - Public_Housing_Units_'!H221&gt;1, 'Sheet 1 - Public_Housing_Units_'!L221="No"), 10, 0)</f>
        <v>10</v>
      </c>
      <c r="H221" t="str">
        <f t="shared" si="16"/>
        <v/>
      </c>
      <c r="I221" t="str">
        <f t="shared" si="16"/>
        <v/>
      </c>
      <c r="J221">
        <f t="shared" si="16"/>
        <v>10</v>
      </c>
      <c r="K221" t="str">
        <f t="shared" si="16"/>
        <v/>
      </c>
      <c r="L221" t="str">
        <f t="shared" si="17"/>
        <v/>
      </c>
      <c r="M221" t="str">
        <f t="shared" si="18"/>
        <v/>
      </c>
      <c r="N221" t="str">
        <f t="shared" si="18"/>
        <v/>
      </c>
      <c r="O221" t="str">
        <f t="shared" si="18"/>
        <v/>
      </c>
      <c r="P221" t="str">
        <f t="shared" si="18"/>
        <v/>
      </c>
      <c r="Q221" t="str">
        <f t="shared" si="18"/>
        <v/>
      </c>
      <c r="R221" t="str">
        <f t="shared" si="18"/>
        <v/>
      </c>
      <c r="S221" t="str">
        <f t="shared" si="18"/>
        <v/>
      </c>
      <c r="T221" t="str">
        <f t="shared" si="18"/>
        <v/>
      </c>
      <c r="U221" t="str">
        <f t="shared" si="18"/>
        <v/>
      </c>
      <c r="V221" t="str">
        <f t="shared" si="19"/>
        <v/>
      </c>
      <c r="W221" t="str">
        <f t="shared" si="19"/>
        <v/>
      </c>
      <c r="X221" t="str">
        <f t="shared" si="19"/>
        <v/>
      </c>
    </row>
    <row r="222" spans="4:24" ht="14">
      <c r="D222" s="10" t="s">
        <v>28</v>
      </c>
      <c r="E222">
        <f>IF(AND('Sheet 1 - Public_Housing_Units_'!H222&gt;1, 'Sheet 1 - Public_Housing_Units_'!L222="No"), 10, 0)</f>
        <v>0</v>
      </c>
      <c r="H222">
        <f t="shared" si="16"/>
        <v>0</v>
      </c>
      <c r="I222" t="str">
        <f t="shared" si="16"/>
        <v/>
      </c>
      <c r="J222" t="str">
        <f t="shared" si="16"/>
        <v/>
      </c>
      <c r="K222" t="str">
        <f t="shared" si="16"/>
        <v/>
      </c>
      <c r="L222" t="str">
        <f t="shared" si="17"/>
        <v/>
      </c>
      <c r="M222" t="str">
        <f t="shared" si="18"/>
        <v/>
      </c>
      <c r="N222" t="str">
        <f t="shared" si="18"/>
        <v/>
      </c>
      <c r="O222" t="str">
        <f t="shared" si="18"/>
        <v/>
      </c>
      <c r="P222" t="str">
        <f t="shared" si="18"/>
        <v/>
      </c>
      <c r="Q222" t="str">
        <f t="shared" si="18"/>
        <v/>
      </c>
      <c r="R222" t="str">
        <f t="shared" si="18"/>
        <v/>
      </c>
      <c r="S222" t="str">
        <f t="shared" si="18"/>
        <v/>
      </c>
      <c r="T222" t="str">
        <f t="shared" si="18"/>
        <v/>
      </c>
      <c r="U222" t="str">
        <f t="shared" si="18"/>
        <v/>
      </c>
      <c r="V222" t="str">
        <f t="shared" si="19"/>
        <v/>
      </c>
      <c r="W222" t="str">
        <f t="shared" si="19"/>
        <v/>
      </c>
      <c r="X222" t="str">
        <f t="shared" si="19"/>
        <v/>
      </c>
    </row>
    <row r="223" spans="4:24" ht="14">
      <c r="D223" s="10" t="s">
        <v>71</v>
      </c>
      <c r="E223">
        <f>IF(AND('Sheet 1 - Public_Housing_Units_'!H223&gt;1, 'Sheet 1 - Public_Housing_Units_'!L223="No"), 10, 0)</f>
        <v>0</v>
      </c>
      <c r="H223" t="str">
        <f t="shared" si="16"/>
        <v/>
      </c>
      <c r="I223" t="str">
        <f t="shared" si="16"/>
        <v/>
      </c>
      <c r="J223" t="str">
        <f t="shared" si="16"/>
        <v/>
      </c>
      <c r="K223">
        <f t="shared" si="16"/>
        <v>0</v>
      </c>
      <c r="L223" t="str">
        <f t="shared" si="17"/>
        <v/>
      </c>
      <c r="M223" t="str">
        <f t="shared" si="18"/>
        <v/>
      </c>
      <c r="N223" t="str">
        <f t="shared" si="18"/>
        <v/>
      </c>
      <c r="O223" t="str">
        <f t="shared" si="18"/>
        <v/>
      </c>
      <c r="P223" t="str">
        <f t="shared" si="18"/>
        <v/>
      </c>
      <c r="Q223" t="str">
        <f t="shared" si="18"/>
        <v/>
      </c>
      <c r="R223" t="str">
        <f t="shared" si="18"/>
        <v/>
      </c>
      <c r="S223" t="str">
        <f t="shared" si="18"/>
        <v/>
      </c>
      <c r="T223" t="str">
        <f t="shared" si="18"/>
        <v/>
      </c>
      <c r="U223" t="str">
        <f t="shared" si="18"/>
        <v/>
      </c>
      <c r="V223" t="str">
        <f t="shared" si="19"/>
        <v/>
      </c>
      <c r="W223" t="str">
        <f t="shared" si="19"/>
        <v/>
      </c>
      <c r="X223" t="str">
        <f t="shared" si="19"/>
        <v/>
      </c>
    </row>
    <row r="224" spans="4:24" ht="14">
      <c r="D224" s="10" t="s">
        <v>28</v>
      </c>
      <c r="E224">
        <f>IF(AND('Sheet 1 - Public_Housing_Units_'!H224&gt;1, 'Sheet 1 - Public_Housing_Units_'!L224="No"), 10, 0)</f>
        <v>10</v>
      </c>
      <c r="H224">
        <f t="shared" si="16"/>
        <v>10</v>
      </c>
      <c r="I224" t="str">
        <f t="shared" si="16"/>
        <v/>
      </c>
      <c r="J224" t="str">
        <f t="shared" si="16"/>
        <v/>
      </c>
      <c r="K224" t="str">
        <f t="shared" si="16"/>
        <v/>
      </c>
      <c r="L224" t="str">
        <f t="shared" si="17"/>
        <v/>
      </c>
      <c r="M224" t="str">
        <f t="shared" si="18"/>
        <v/>
      </c>
      <c r="N224" t="str">
        <f t="shared" si="18"/>
        <v/>
      </c>
      <c r="O224" t="str">
        <f t="shared" si="18"/>
        <v/>
      </c>
      <c r="P224" t="str">
        <f t="shared" si="18"/>
        <v/>
      </c>
      <c r="Q224" t="str">
        <f t="shared" si="18"/>
        <v/>
      </c>
      <c r="R224" t="str">
        <f t="shared" si="18"/>
        <v/>
      </c>
      <c r="S224" t="str">
        <f t="shared" si="18"/>
        <v/>
      </c>
      <c r="T224" t="str">
        <f t="shared" si="18"/>
        <v/>
      </c>
      <c r="U224" t="str">
        <f t="shared" si="18"/>
        <v/>
      </c>
      <c r="V224" t="str">
        <f t="shared" si="19"/>
        <v/>
      </c>
      <c r="W224" t="str">
        <f t="shared" si="19"/>
        <v/>
      </c>
      <c r="X224" t="str">
        <f t="shared" si="19"/>
        <v/>
      </c>
    </row>
    <row r="225" spans="4:24" ht="14">
      <c r="D225" s="10" t="s">
        <v>47</v>
      </c>
      <c r="E225">
        <f>IF(AND('Sheet 1 - Public_Housing_Units_'!H225&gt;1, 'Sheet 1 - Public_Housing_Units_'!L225="No"), 10, 0)</f>
        <v>0</v>
      </c>
      <c r="H225" t="str">
        <f t="shared" si="16"/>
        <v/>
      </c>
      <c r="I225" t="str">
        <f t="shared" si="16"/>
        <v/>
      </c>
      <c r="J225">
        <f t="shared" si="16"/>
        <v>0</v>
      </c>
      <c r="K225" t="str">
        <f t="shared" si="16"/>
        <v/>
      </c>
      <c r="L225" t="str">
        <f t="shared" si="17"/>
        <v/>
      </c>
      <c r="M225" t="str">
        <f t="shared" si="18"/>
        <v/>
      </c>
      <c r="N225" t="str">
        <f t="shared" si="18"/>
        <v/>
      </c>
      <c r="O225" t="str">
        <f t="shared" si="18"/>
        <v/>
      </c>
      <c r="P225" t="str">
        <f t="shared" si="18"/>
        <v/>
      </c>
      <c r="Q225" t="str">
        <f t="shared" si="18"/>
        <v/>
      </c>
      <c r="R225" t="str">
        <f t="shared" si="18"/>
        <v/>
      </c>
      <c r="S225" t="str">
        <f t="shared" si="18"/>
        <v/>
      </c>
      <c r="T225" t="str">
        <f t="shared" si="18"/>
        <v/>
      </c>
      <c r="U225" t="str">
        <f t="shared" si="18"/>
        <v/>
      </c>
      <c r="V225" t="str">
        <f t="shared" si="19"/>
        <v/>
      </c>
      <c r="W225" t="str">
        <f t="shared" si="19"/>
        <v/>
      </c>
      <c r="X225" t="str">
        <f t="shared" si="19"/>
        <v/>
      </c>
    </row>
    <row r="226" spans="4:24" ht="14">
      <c r="D226" s="10" t="s">
        <v>47</v>
      </c>
      <c r="E226">
        <f>IF(AND('Sheet 1 - Public_Housing_Units_'!H226&gt;1, 'Sheet 1 - Public_Housing_Units_'!L226="No"), 10, 0)</f>
        <v>0</v>
      </c>
      <c r="H226" t="str">
        <f t="shared" si="16"/>
        <v/>
      </c>
      <c r="I226" t="str">
        <f t="shared" si="16"/>
        <v/>
      </c>
      <c r="J226">
        <f t="shared" si="16"/>
        <v>0</v>
      </c>
      <c r="K226" t="str">
        <f t="shared" si="16"/>
        <v/>
      </c>
      <c r="L226" t="str">
        <f t="shared" si="17"/>
        <v/>
      </c>
      <c r="M226" t="str">
        <f t="shared" si="18"/>
        <v/>
      </c>
      <c r="N226" t="str">
        <f t="shared" si="18"/>
        <v/>
      </c>
      <c r="O226" t="str">
        <f t="shared" si="18"/>
        <v/>
      </c>
      <c r="P226" t="str">
        <f t="shared" si="18"/>
        <v/>
      </c>
      <c r="Q226" t="str">
        <f t="shared" si="18"/>
        <v/>
      </c>
      <c r="R226" t="str">
        <f t="shared" si="18"/>
        <v/>
      </c>
      <c r="S226" t="str">
        <f t="shared" si="18"/>
        <v/>
      </c>
      <c r="T226" t="str">
        <f t="shared" si="18"/>
        <v/>
      </c>
      <c r="U226" t="str">
        <f t="shared" si="18"/>
        <v/>
      </c>
      <c r="V226" t="str">
        <f t="shared" si="19"/>
        <v/>
      </c>
      <c r="W226" t="str">
        <f t="shared" si="19"/>
        <v/>
      </c>
      <c r="X226" t="str">
        <f t="shared" si="19"/>
        <v/>
      </c>
    </row>
    <row r="227" spans="4:24" ht="14">
      <c r="D227" s="10" t="s">
        <v>47</v>
      </c>
      <c r="E227">
        <f>IF(AND('Sheet 1 - Public_Housing_Units_'!H227&gt;1, 'Sheet 1 - Public_Housing_Units_'!L227="No"), 10, 0)</f>
        <v>10</v>
      </c>
      <c r="H227" t="str">
        <f t="shared" si="16"/>
        <v/>
      </c>
      <c r="I227" t="str">
        <f t="shared" si="16"/>
        <v/>
      </c>
      <c r="J227">
        <f t="shared" si="16"/>
        <v>10</v>
      </c>
      <c r="K227" t="str">
        <f t="shared" si="16"/>
        <v/>
      </c>
      <c r="L227" t="str">
        <f t="shared" si="17"/>
        <v/>
      </c>
      <c r="M227" t="str">
        <f t="shared" si="18"/>
        <v/>
      </c>
      <c r="N227" t="str">
        <f t="shared" si="18"/>
        <v/>
      </c>
      <c r="O227" t="str">
        <f t="shared" si="18"/>
        <v/>
      </c>
      <c r="P227" t="str">
        <f t="shared" si="18"/>
        <v/>
      </c>
      <c r="Q227" t="str">
        <f t="shared" si="18"/>
        <v/>
      </c>
      <c r="R227" t="str">
        <f t="shared" si="18"/>
        <v/>
      </c>
      <c r="S227" t="str">
        <f t="shared" si="18"/>
        <v/>
      </c>
      <c r="T227" t="str">
        <f t="shared" si="18"/>
        <v/>
      </c>
      <c r="U227" t="str">
        <f t="shared" si="18"/>
        <v/>
      </c>
      <c r="V227" t="str">
        <f t="shared" si="19"/>
        <v/>
      </c>
      <c r="W227" t="str">
        <f t="shared" si="19"/>
        <v/>
      </c>
      <c r="X227" t="str">
        <f t="shared" si="19"/>
        <v/>
      </c>
    </row>
    <row r="228" spans="4:24" ht="14">
      <c r="D228" s="10" t="s">
        <v>88</v>
      </c>
      <c r="E228">
        <f>IF(AND('Sheet 1 - Public_Housing_Units_'!H228&gt;1, 'Sheet 1 - Public_Housing_Units_'!L228="No"), 10, 0)</f>
        <v>0</v>
      </c>
      <c r="H228" t="str">
        <f t="shared" si="16"/>
        <v/>
      </c>
      <c r="I228" t="str">
        <f t="shared" si="16"/>
        <v/>
      </c>
      <c r="J228" t="str">
        <f t="shared" si="16"/>
        <v/>
      </c>
      <c r="K228" t="str">
        <f t="shared" si="16"/>
        <v/>
      </c>
      <c r="L228" t="str">
        <f t="shared" si="17"/>
        <v/>
      </c>
      <c r="M228">
        <f t="shared" si="18"/>
        <v>0</v>
      </c>
      <c r="N228" t="str">
        <f t="shared" si="18"/>
        <v/>
      </c>
      <c r="O228" t="str">
        <f t="shared" si="18"/>
        <v/>
      </c>
      <c r="P228" t="str">
        <f t="shared" si="18"/>
        <v/>
      </c>
      <c r="Q228" t="str">
        <f t="shared" si="18"/>
        <v/>
      </c>
      <c r="R228" t="str">
        <f t="shared" si="18"/>
        <v/>
      </c>
      <c r="S228" t="str">
        <f t="shared" si="18"/>
        <v/>
      </c>
      <c r="T228" t="str">
        <f t="shared" si="18"/>
        <v/>
      </c>
      <c r="U228" t="str">
        <f t="shared" si="18"/>
        <v/>
      </c>
      <c r="V228" t="str">
        <f t="shared" si="19"/>
        <v/>
      </c>
      <c r="W228" t="str">
        <f t="shared" si="19"/>
        <v/>
      </c>
      <c r="X228" t="str">
        <f t="shared" si="19"/>
        <v/>
      </c>
    </row>
    <row r="229" spans="4:24" ht="14">
      <c r="D229" s="10" t="s">
        <v>120</v>
      </c>
      <c r="E229">
        <f>IF(AND('Sheet 1 - Public_Housing_Units_'!H229&gt;1, 'Sheet 1 - Public_Housing_Units_'!L229="No"), 10, 0)</f>
        <v>0</v>
      </c>
      <c r="H229" t="str">
        <f t="shared" si="16"/>
        <v/>
      </c>
      <c r="I229" t="str">
        <f t="shared" si="16"/>
        <v/>
      </c>
      <c r="J229" t="str">
        <f t="shared" si="16"/>
        <v/>
      </c>
      <c r="K229" t="str">
        <f t="shared" si="16"/>
        <v/>
      </c>
      <c r="L229" t="str">
        <f t="shared" si="17"/>
        <v/>
      </c>
      <c r="M229" t="str">
        <f t="shared" si="18"/>
        <v/>
      </c>
      <c r="N229" t="str">
        <f t="shared" si="18"/>
        <v/>
      </c>
      <c r="O229" t="str">
        <f t="shared" si="18"/>
        <v/>
      </c>
      <c r="P229">
        <f t="shared" si="18"/>
        <v>0</v>
      </c>
      <c r="Q229" t="str">
        <f t="shared" si="18"/>
        <v/>
      </c>
      <c r="R229" t="str">
        <f t="shared" si="18"/>
        <v/>
      </c>
      <c r="S229" t="str">
        <f t="shared" si="18"/>
        <v/>
      </c>
      <c r="T229" t="str">
        <f t="shared" si="18"/>
        <v/>
      </c>
      <c r="U229" t="str">
        <f t="shared" si="18"/>
        <v/>
      </c>
      <c r="V229" t="str">
        <f t="shared" si="19"/>
        <v/>
      </c>
      <c r="W229" t="str">
        <f t="shared" si="19"/>
        <v/>
      </c>
      <c r="X229" t="str">
        <f t="shared" si="19"/>
        <v/>
      </c>
    </row>
    <row r="230" spans="4:24" ht="14">
      <c r="D230" s="10" t="s">
        <v>151</v>
      </c>
      <c r="E230">
        <f>IF(AND('Sheet 1 - Public_Housing_Units_'!H230&gt;1, 'Sheet 1 - Public_Housing_Units_'!L230="No"), 10, 0)</f>
        <v>10</v>
      </c>
      <c r="H230" t="str">
        <f t="shared" si="16"/>
        <v/>
      </c>
      <c r="I230" t="str">
        <f t="shared" si="16"/>
        <v/>
      </c>
      <c r="J230" t="str">
        <f t="shared" si="16"/>
        <v/>
      </c>
      <c r="K230" t="str">
        <f t="shared" si="16"/>
        <v/>
      </c>
      <c r="L230" t="str">
        <f t="shared" si="17"/>
        <v/>
      </c>
      <c r="M230" t="str">
        <f t="shared" si="18"/>
        <v/>
      </c>
      <c r="N230" t="str">
        <f t="shared" si="18"/>
        <v/>
      </c>
      <c r="O230" t="str">
        <f t="shared" si="18"/>
        <v/>
      </c>
      <c r="P230" t="str">
        <f t="shared" si="18"/>
        <v/>
      </c>
      <c r="Q230">
        <f t="shared" si="18"/>
        <v>10</v>
      </c>
      <c r="R230" t="str">
        <f t="shared" si="18"/>
        <v/>
      </c>
      <c r="S230" t="str">
        <f t="shared" si="18"/>
        <v/>
      </c>
      <c r="T230" t="str">
        <f t="shared" si="18"/>
        <v/>
      </c>
      <c r="U230" t="str">
        <f t="shared" si="18"/>
        <v/>
      </c>
      <c r="V230" t="str">
        <f t="shared" si="19"/>
        <v/>
      </c>
      <c r="W230" t="str">
        <f t="shared" si="19"/>
        <v/>
      </c>
      <c r="X230" t="str">
        <f t="shared" si="19"/>
        <v/>
      </c>
    </row>
    <row r="231" spans="4:24" ht="14">
      <c r="D231" s="10" t="s">
        <v>266</v>
      </c>
      <c r="E231">
        <f>IF(AND('Sheet 1 - Public_Housing_Units_'!H231&gt;1, 'Sheet 1 - Public_Housing_Units_'!L231="No"), 10, 0)</f>
        <v>0</v>
      </c>
      <c r="H231" t="str">
        <f t="shared" si="16"/>
        <v/>
      </c>
      <c r="I231" t="str">
        <f t="shared" si="16"/>
        <v/>
      </c>
      <c r="J231" t="str">
        <f t="shared" si="16"/>
        <v/>
      </c>
      <c r="K231" t="str">
        <f t="shared" si="16"/>
        <v/>
      </c>
      <c r="L231" t="str">
        <f t="shared" si="17"/>
        <v/>
      </c>
      <c r="M231" t="str">
        <f t="shared" si="18"/>
        <v/>
      </c>
      <c r="N231" t="str">
        <f t="shared" si="18"/>
        <v/>
      </c>
      <c r="O231" t="str">
        <f t="shared" si="18"/>
        <v/>
      </c>
      <c r="P231" t="str">
        <f t="shared" si="18"/>
        <v/>
      </c>
      <c r="Q231" t="str">
        <f t="shared" si="18"/>
        <v/>
      </c>
      <c r="R231" t="str">
        <f t="shared" si="18"/>
        <v/>
      </c>
      <c r="S231" t="str">
        <f t="shared" si="18"/>
        <v/>
      </c>
      <c r="T231">
        <f t="shared" si="18"/>
        <v>0</v>
      </c>
      <c r="U231" t="str">
        <f t="shared" si="18"/>
        <v/>
      </c>
      <c r="V231" t="str">
        <f t="shared" si="19"/>
        <v/>
      </c>
      <c r="W231" t="str">
        <f t="shared" si="19"/>
        <v/>
      </c>
      <c r="X231" t="str">
        <f t="shared" si="19"/>
        <v/>
      </c>
    </row>
    <row r="232" spans="4:24" ht="14">
      <c r="D232" s="10" t="s">
        <v>28</v>
      </c>
      <c r="E232">
        <f>IF(AND('Sheet 1 - Public_Housing_Units_'!H232&gt;1, 'Sheet 1 - Public_Housing_Units_'!L232="No"), 10, 0)</f>
        <v>0</v>
      </c>
      <c r="H232">
        <f t="shared" si="16"/>
        <v>0</v>
      </c>
      <c r="I232" t="str">
        <f t="shared" si="16"/>
        <v/>
      </c>
      <c r="J232" t="str">
        <f t="shared" si="16"/>
        <v/>
      </c>
      <c r="K232" t="str">
        <f t="shared" si="16"/>
        <v/>
      </c>
      <c r="L232" t="str">
        <f t="shared" si="17"/>
        <v/>
      </c>
      <c r="M232" t="str">
        <f t="shared" si="18"/>
        <v/>
      </c>
      <c r="N232" t="str">
        <f t="shared" si="18"/>
        <v/>
      </c>
      <c r="O232" t="str">
        <f t="shared" si="18"/>
        <v/>
      </c>
      <c r="P232" t="str">
        <f t="shared" si="18"/>
        <v/>
      </c>
      <c r="Q232" t="str">
        <f t="shared" si="18"/>
        <v/>
      </c>
      <c r="R232" t="str">
        <f t="shared" si="18"/>
        <v/>
      </c>
      <c r="S232" t="str">
        <f t="shared" si="18"/>
        <v/>
      </c>
      <c r="T232" t="str">
        <f t="shared" si="18"/>
        <v/>
      </c>
      <c r="U232" t="str">
        <f t="shared" si="18"/>
        <v/>
      </c>
      <c r="V232" t="str">
        <f t="shared" si="19"/>
        <v/>
      </c>
      <c r="W232" t="str">
        <f t="shared" si="19"/>
        <v/>
      </c>
      <c r="X232" t="str">
        <f t="shared" si="19"/>
        <v/>
      </c>
    </row>
    <row r="233" spans="4:24" ht="14">
      <c r="D233" s="10" t="s">
        <v>120</v>
      </c>
      <c r="E233">
        <f>IF(AND('Sheet 1 - Public_Housing_Units_'!H233&gt;1, 'Sheet 1 - Public_Housing_Units_'!L233="No"), 10, 0)</f>
        <v>10</v>
      </c>
      <c r="H233" t="str">
        <f t="shared" si="16"/>
        <v/>
      </c>
      <c r="I233" t="str">
        <f t="shared" si="16"/>
        <v/>
      </c>
      <c r="J233" t="str">
        <f t="shared" si="16"/>
        <v/>
      </c>
      <c r="K233" t="str">
        <f t="shared" si="16"/>
        <v/>
      </c>
      <c r="L233" t="str">
        <f t="shared" si="17"/>
        <v/>
      </c>
      <c r="M233" t="str">
        <f t="shared" si="18"/>
        <v/>
      </c>
      <c r="N233" t="str">
        <f t="shared" si="18"/>
        <v/>
      </c>
      <c r="O233" t="str">
        <f t="shared" si="18"/>
        <v/>
      </c>
      <c r="P233">
        <f t="shared" si="18"/>
        <v>10</v>
      </c>
      <c r="Q233" t="str">
        <f t="shared" si="18"/>
        <v/>
      </c>
      <c r="R233" t="str">
        <f t="shared" si="18"/>
        <v/>
      </c>
      <c r="S233" t="str">
        <f t="shared" si="18"/>
        <v/>
      </c>
      <c r="T233" t="str">
        <f t="shared" si="18"/>
        <v/>
      </c>
      <c r="U233" t="str">
        <f t="shared" si="18"/>
        <v/>
      </c>
      <c r="V233" t="str">
        <f t="shared" si="19"/>
        <v/>
      </c>
      <c r="W233" t="str">
        <f t="shared" si="19"/>
        <v/>
      </c>
      <c r="X233" t="str">
        <f t="shared" si="19"/>
        <v/>
      </c>
    </row>
    <row r="234" spans="4:24" ht="14">
      <c r="D234" s="10" t="s">
        <v>56</v>
      </c>
      <c r="E234">
        <f>IF(AND('Sheet 1 - Public_Housing_Units_'!H234&gt;1, 'Sheet 1 - Public_Housing_Units_'!L234="No"), 10, 0)</f>
        <v>10</v>
      </c>
      <c r="H234" t="str">
        <f t="shared" si="16"/>
        <v/>
      </c>
      <c r="I234" t="str">
        <f t="shared" si="16"/>
        <v/>
      </c>
      <c r="J234" t="str">
        <f t="shared" si="16"/>
        <v/>
      </c>
      <c r="K234" t="str">
        <f t="shared" si="16"/>
        <v/>
      </c>
      <c r="L234" t="str">
        <f t="shared" si="17"/>
        <v/>
      </c>
      <c r="M234" t="str">
        <f t="shared" si="18"/>
        <v/>
      </c>
      <c r="N234" t="str">
        <f t="shared" si="18"/>
        <v/>
      </c>
      <c r="O234" t="str">
        <f t="shared" si="18"/>
        <v/>
      </c>
      <c r="P234" t="str">
        <f t="shared" si="18"/>
        <v/>
      </c>
      <c r="Q234" t="str">
        <f t="shared" si="18"/>
        <v/>
      </c>
      <c r="R234" t="str">
        <f t="shared" si="18"/>
        <v/>
      </c>
      <c r="S234" t="str">
        <f t="shared" si="18"/>
        <v/>
      </c>
      <c r="T234" t="str">
        <f t="shared" si="18"/>
        <v/>
      </c>
      <c r="U234">
        <f t="shared" si="18"/>
        <v>10</v>
      </c>
      <c r="V234" t="str">
        <f t="shared" si="19"/>
        <v/>
      </c>
      <c r="W234" t="str">
        <f t="shared" si="19"/>
        <v/>
      </c>
      <c r="X234" t="str">
        <f t="shared" si="19"/>
        <v/>
      </c>
    </row>
    <row r="235" spans="4:24" ht="14">
      <c r="D235" s="10" t="s">
        <v>47</v>
      </c>
      <c r="E235">
        <f>IF(AND('Sheet 1 - Public_Housing_Units_'!H235&gt;1, 'Sheet 1 - Public_Housing_Units_'!L235="No"), 10, 0)</f>
        <v>10</v>
      </c>
      <c r="H235" t="str">
        <f t="shared" si="16"/>
        <v/>
      </c>
      <c r="I235" t="str">
        <f t="shared" si="16"/>
        <v/>
      </c>
      <c r="J235">
        <f t="shared" si="16"/>
        <v>10</v>
      </c>
      <c r="K235" t="str">
        <f t="shared" si="16"/>
        <v/>
      </c>
      <c r="L235" t="str">
        <f t="shared" si="17"/>
        <v/>
      </c>
      <c r="M235" t="str">
        <f t="shared" si="18"/>
        <v/>
      </c>
      <c r="N235" t="str">
        <f t="shared" si="18"/>
        <v/>
      </c>
      <c r="O235" t="str">
        <f t="shared" si="18"/>
        <v/>
      </c>
      <c r="P235" t="str">
        <f t="shared" si="18"/>
        <v/>
      </c>
      <c r="Q235" t="str">
        <f t="shared" si="18"/>
        <v/>
      </c>
      <c r="R235" t="str">
        <f t="shared" si="18"/>
        <v/>
      </c>
      <c r="S235" t="str">
        <f t="shared" si="18"/>
        <v/>
      </c>
      <c r="T235" t="str">
        <f t="shared" si="18"/>
        <v/>
      </c>
      <c r="U235" t="str">
        <f t="shared" si="18"/>
        <v/>
      </c>
      <c r="V235" t="str">
        <f t="shared" si="19"/>
        <v/>
      </c>
      <c r="W235" t="str">
        <f t="shared" si="19"/>
        <v/>
      </c>
      <c r="X235" t="str">
        <f t="shared" si="19"/>
        <v/>
      </c>
    </row>
    <row r="236" spans="4:24" ht="14">
      <c r="D236" s="10" t="s">
        <v>266</v>
      </c>
      <c r="E236">
        <f>IF(AND('Sheet 1 - Public_Housing_Units_'!H236&gt;1, 'Sheet 1 - Public_Housing_Units_'!L236="No"), 10, 0)</f>
        <v>10</v>
      </c>
      <c r="H236" t="str">
        <f t="shared" si="16"/>
        <v/>
      </c>
      <c r="I236" t="str">
        <f t="shared" si="16"/>
        <v/>
      </c>
      <c r="J236" t="str">
        <f t="shared" si="16"/>
        <v/>
      </c>
      <c r="K236" t="str">
        <f t="shared" si="16"/>
        <v/>
      </c>
      <c r="L236" t="str">
        <f t="shared" si="17"/>
        <v/>
      </c>
      <c r="M236" t="str">
        <f t="shared" si="18"/>
        <v/>
      </c>
      <c r="N236" t="str">
        <f t="shared" si="18"/>
        <v/>
      </c>
      <c r="O236" t="str">
        <f t="shared" si="18"/>
        <v/>
      </c>
      <c r="P236" t="str">
        <f t="shared" si="18"/>
        <v/>
      </c>
      <c r="Q236" t="str">
        <f t="shared" si="18"/>
        <v/>
      </c>
      <c r="R236" t="str">
        <f t="shared" si="18"/>
        <v/>
      </c>
      <c r="S236" t="str">
        <f t="shared" si="18"/>
        <v/>
      </c>
      <c r="T236">
        <f t="shared" si="18"/>
        <v>10</v>
      </c>
      <c r="U236" t="str">
        <f t="shared" si="18"/>
        <v/>
      </c>
      <c r="V236" t="str">
        <f t="shared" si="19"/>
        <v/>
      </c>
      <c r="W236" t="str">
        <f t="shared" si="19"/>
        <v/>
      </c>
      <c r="X236" t="str">
        <f t="shared" si="19"/>
        <v/>
      </c>
    </row>
    <row r="237" spans="4:24" ht="14">
      <c r="D237" s="10" t="s">
        <v>28</v>
      </c>
      <c r="E237">
        <f>IF(AND('Sheet 1 - Public_Housing_Units_'!H237&gt;1, 'Sheet 1 - Public_Housing_Units_'!L237="No"), 10, 0)</f>
        <v>10</v>
      </c>
      <c r="H237">
        <f t="shared" si="16"/>
        <v>10</v>
      </c>
      <c r="I237" t="str">
        <f t="shared" si="16"/>
        <v/>
      </c>
      <c r="J237" t="str">
        <f t="shared" si="16"/>
        <v/>
      </c>
      <c r="K237" t="str">
        <f t="shared" si="16"/>
        <v/>
      </c>
      <c r="L237" t="str">
        <f t="shared" si="17"/>
        <v/>
      </c>
      <c r="M237" t="str">
        <f t="shared" si="18"/>
        <v/>
      </c>
      <c r="N237" t="str">
        <f t="shared" si="18"/>
        <v/>
      </c>
      <c r="O237" t="str">
        <f t="shared" si="18"/>
        <v/>
      </c>
      <c r="P237" t="str">
        <f t="shared" si="18"/>
        <v/>
      </c>
      <c r="Q237" t="str">
        <f t="shared" si="18"/>
        <v/>
      </c>
      <c r="R237" t="str">
        <f t="shared" ref="M237:U300" si="20">IF($D237=R$1,$E237,"")</f>
        <v/>
      </c>
      <c r="S237" t="str">
        <f t="shared" si="20"/>
        <v/>
      </c>
      <c r="T237" t="str">
        <f t="shared" si="20"/>
        <v/>
      </c>
      <c r="U237" t="str">
        <f t="shared" si="20"/>
        <v/>
      </c>
      <c r="V237" t="str">
        <f t="shared" si="19"/>
        <v/>
      </c>
      <c r="W237" t="str">
        <f t="shared" si="19"/>
        <v/>
      </c>
      <c r="X237" t="str">
        <f t="shared" si="19"/>
        <v/>
      </c>
    </row>
    <row r="238" spans="4:24" ht="14">
      <c r="D238" s="10" t="s">
        <v>93</v>
      </c>
      <c r="E238">
        <f>IF(AND('Sheet 1 - Public_Housing_Units_'!H238&gt;1, 'Sheet 1 - Public_Housing_Units_'!L238="No"), 10, 0)</f>
        <v>0</v>
      </c>
      <c r="H238" t="str">
        <f t="shared" si="16"/>
        <v/>
      </c>
      <c r="I238" t="str">
        <f t="shared" si="16"/>
        <v/>
      </c>
      <c r="J238" t="str">
        <f t="shared" si="16"/>
        <v/>
      </c>
      <c r="K238" t="str">
        <f t="shared" si="16"/>
        <v/>
      </c>
      <c r="L238" t="str">
        <f t="shared" si="17"/>
        <v/>
      </c>
      <c r="M238" t="str">
        <f t="shared" si="20"/>
        <v/>
      </c>
      <c r="N238">
        <f t="shared" si="20"/>
        <v>0</v>
      </c>
      <c r="O238" t="str">
        <f t="shared" si="20"/>
        <v/>
      </c>
      <c r="P238" t="str">
        <f t="shared" si="20"/>
        <v/>
      </c>
      <c r="Q238" t="str">
        <f t="shared" si="20"/>
        <v/>
      </c>
      <c r="R238" t="str">
        <f t="shared" si="20"/>
        <v/>
      </c>
      <c r="S238" t="str">
        <f t="shared" si="20"/>
        <v/>
      </c>
      <c r="T238" t="str">
        <f t="shared" si="20"/>
        <v/>
      </c>
      <c r="U238" t="str">
        <f t="shared" si="20"/>
        <v/>
      </c>
      <c r="V238" t="str">
        <f t="shared" si="19"/>
        <v/>
      </c>
      <c r="W238" t="str">
        <f t="shared" si="19"/>
        <v/>
      </c>
      <c r="X238" t="str">
        <f t="shared" si="19"/>
        <v/>
      </c>
    </row>
    <row r="239" spans="4:24" ht="14">
      <c r="D239" s="10" t="s">
        <v>93</v>
      </c>
      <c r="E239">
        <f>IF(AND('Sheet 1 - Public_Housing_Units_'!H239&gt;1, 'Sheet 1 - Public_Housing_Units_'!L239="No"), 10, 0)</f>
        <v>0</v>
      </c>
      <c r="H239" t="str">
        <f t="shared" si="16"/>
        <v/>
      </c>
      <c r="I239" t="str">
        <f t="shared" si="16"/>
        <v/>
      </c>
      <c r="J239" t="str">
        <f t="shared" si="16"/>
        <v/>
      </c>
      <c r="K239" t="str">
        <f t="shared" si="16"/>
        <v/>
      </c>
      <c r="L239" t="str">
        <f t="shared" si="17"/>
        <v/>
      </c>
      <c r="M239" t="str">
        <f t="shared" si="20"/>
        <v/>
      </c>
      <c r="N239">
        <f t="shared" si="20"/>
        <v>0</v>
      </c>
      <c r="O239" t="str">
        <f t="shared" si="20"/>
        <v/>
      </c>
      <c r="P239" t="str">
        <f t="shared" si="20"/>
        <v/>
      </c>
      <c r="Q239" t="str">
        <f t="shared" si="20"/>
        <v/>
      </c>
      <c r="R239" t="str">
        <f t="shared" si="20"/>
        <v/>
      </c>
      <c r="S239" t="str">
        <f t="shared" si="20"/>
        <v/>
      </c>
      <c r="T239" t="str">
        <f t="shared" si="20"/>
        <v/>
      </c>
      <c r="U239" t="str">
        <f t="shared" si="20"/>
        <v/>
      </c>
      <c r="V239" t="str">
        <f t="shared" si="19"/>
        <v/>
      </c>
      <c r="W239" t="str">
        <f t="shared" si="19"/>
        <v/>
      </c>
      <c r="X239" t="str">
        <f t="shared" si="19"/>
        <v/>
      </c>
    </row>
    <row r="240" spans="4:24" ht="14">
      <c r="D240" s="10" t="s">
        <v>212</v>
      </c>
      <c r="E240">
        <f>IF(AND('Sheet 1 - Public_Housing_Units_'!H240&gt;1, 'Sheet 1 - Public_Housing_Units_'!L240="No"), 10, 0)</f>
        <v>10</v>
      </c>
      <c r="H240" t="str">
        <f t="shared" si="16"/>
        <v/>
      </c>
      <c r="I240" t="str">
        <f t="shared" si="16"/>
        <v/>
      </c>
      <c r="J240" t="str">
        <f t="shared" si="16"/>
        <v/>
      </c>
      <c r="K240" t="str">
        <f t="shared" si="16"/>
        <v/>
      </c>
      <c r="L240" t="str">
        <f t="shared" si="17"/>
        <v/>
      </c>
      <c r="M240" t="str">
        <f t="shared" si="20"/>
        <v/>
      </c>
      <c r="N240" t="str">
        <f t="shared" si="20"/>
        <v/>
      </c>
      <c r="O240" t="str">
        <f t="shared" si="20"/>
        <v/>
      </c>
      <c r="P240" t="str">
        <f t="shared" si="20"/>
        <v/>
      </c>
      <c r="Q240" t="str">
        <f t="shared" si="20"/>
        <v/>
      </c>
      <c r="R240" t="str">
        <f t="shared" si="20"/>
        <v/>
      </c>
      <c r="S240">
        <f t="shared" si="20"/>
        <v>10</v>
      </c>
      <c r="T240" t="str">
        <f t="shared" si="20"/>
        <v/>
      </c>
      <c r="U240" t="str">
        <f t="shared" si="20"/>
        <v/>
      </c>
      <c r="V240" t="str">
        <f t="shared" si="19"/>
        <v/>
      </c>
      <c r="W240" t="str">
        <f t="shared" si="19"/>
        <v/>
      </c>
      <c r="X240" t="str">
        <f t="shared" si="19"/>
        <v/>
      </c>
    </row>
    <row r="241" spans="4:24" ht="14">
      <c r="D241" s="10" t="s">
        <v>405</v>
      </c>
      <c r="E241">
        <f>IF(AND('Sheet 1 - Public_Housing_Units_'!H241&gt;1, 'Sheet 1 - Public_Housing_Units_'!L241="No"), 10, 0)</f>
        <v>0</v>
      </c>
      <c r="H241" t="str">
        <f t="shared" si="16"/>
        <v/>
      </c>
      <c r="I241" t="str">
        <f t="shared" si="16"/>
        <v/>
      </c>
      <c r="J241" t="str">
        <f t="shared" si="16"/>
        <v/>
      </c>
      <c r="K241" t="str">
        <f t="shared" si="16"/>
        <v/>
      </c>
      <c r="L241" t="str">
        <f t="shared" si="17"/>
        <v/>
      </c>
      <c r="M241" t="str">
        <f t="shared" si="20"/>
        <v/>
      </c>
      <c r="N241" t="str">
        <f t="shared" si="20"/>
        <v/>
      </c>
      <c r="O241" t="str">
        <f t="shared" si="20"/>
        <v/>
      </c>
      <c r="P241" t="str">
        <f t="shared" si="20"/>
        <v/>
      </c>
      <c r="Q241" t="str">
        <f t="shared" si="20"/>
        <v/>
      </c>
      <c r="R241" t="str">
        <f t="shared" si="20"/>
        <v/>
      </c>
      <c r="S241" t="str">
        <f t="shared" si="20"/>
        <v/>
      </c>
      <c r="T241" t="str">
        <f t="shared" si="20"/>
        <v/>
      </c>
      <c r="U241" t="str">
        <f t="shared" si="20"/>
        <v/>
      </c>
      <c r="V241" t="str">
        <f t="shared" si="19"/>
        <v/>
      </c>
      <c r="W241">
        <f t="shared" si="19"/>
        <v>0</v>
      </c>
      <c r="X241" t="str">
        <f t="shared" si="19"/>
        <v/>
      </c>
    </row>
    <row r="242" spans="4:24" ht="14">
      <c r="D242" s="10" t="s">
        <v>28</v>
      </c>
      <c r="E242">
        <f>IF(AND('Sheet 1 - Public_Housing_Units_'!H242&gt;1, 'Sheet 1 - Public_Housing_Units_'!L242="No"), 10, 0)</f>
        <v>0</v>
      </c>
      <c r="H242">
        <f t="shared" si="16"/>
        <v>0</v>
      </c>
      <c r="I242" t="str">
        <f t="shared" si="16"/>
        <v/>
      </c>
      <c r="J242" t="str">
        <f t="shared" si="16"/>
        <v/>
      </c>
      <c r="K242" t="str">
        <f t="shared" si="16"/>
        <v/>
      </c>
      <c r="L242" t="str">
        <f t="shared" si="17"/>
        <v/>
      </c>
      <c r="M242" t="str">
        <f t="shared" si="20"/>
        <v/>
      </c>
      <c r="N242" t="str">
        <f t="shared" si="20"/>
        <v/>
      </c>
      <c r="O242" t="str">
        <f t="shared" si="20"/>
        <v/>
      </c>
      <c r="P242" t="str">
        <f t="shared" si="20"/>
        <v/>
      </c>
      <c r="Q242" t="str">
        <f t="shared" si="20"/>
        <v/>
      </c>
      <c r="R242" t="str">
        <f t="shared" si="20"/>
        <v/>
      </c>
      <c r="S242" t="str">
        <f t="shared" si="20"/>
        <v/>
      </c>
      <c r="T242" t="str">
        <f t="shared" si="20"/>
        <v/>
      </c>
      <c r="U242" t="str">
        <f t="shared" si="20"/>
        <v/>
      </c>
      <c r="V242" t="str">
        <f t="shared" si="19"/>
        <v/>
      </c>
      <c r="W242" t="str">
        <f t="shared" si="19"/>
        <v/>
      </c>
      <c r="X242" t="str">
        <f t="shared" si="19"/>
        <v/>
      </c>
    </row>
    <row r="243" spans="4:24" ht="14">
      <c r="D243" s="10" t="s">
        <v>28</v>
      </c>
      <c r="E243">
        <f>IF(AND('Sheet 1 - Public_Housing_Units_'!H243&gt;1, 'Sheet 1 - Public_Housing_Units_'!L243="No"), 10, 0)</f>
        <v>0</v>
      </c>
      <c r="H243">
        <f t="shared" si="16"/>
        <v>0</v>
      </c>
      <c r="I243" t="str">
        <f t="shared" si="16"/>
        <v/>
      </c>
      <c r="J243" t="str">
        <f t="shared" si="16"/>
        <v/>
      </c>
      <c r="K243" t="str">
        <f t="shared" si="16"/>
        <v/>
      </c>
      <c r="L243" t="str">
        <f t="shared" si="17"/>
        <v/>
      </c>
      <c r="M243" t="str">
        <f t="shared" si="20"/>
        <v/>
      </c>
      <c r="N243" t="str">
        <f t="shared" si="20"/>
        <v/>
      </c>
      <c r="O243" t="str">
        <f t="shared" si="20"/>
        <v/>
      </c>
      <c r="P243" t="str">
        <f t="shared" si="20"/>
        <v/>
      </c>
      <c r="Q243" t="str">
        <f t="shared" si="20"/>
        <v/>
      </c>
      <c r="R243" t="str">
        <f t="shared" si="20"/>
        <v/>
      </c>
      <c r="S243" t="str">
        <f t="shared" si="20"/>
        <v/>
      </c>
      <c r="T243" t="str">
        <f t="shared" si="20"/>
        <v/>
      </c>
      <c r="U243" t="str">
        <f t="shared" si="20"/>
        <v/>
      </c>
      <c r="V243" t="str">
        <f t="shared" si="19"/>
        <v/>
      </c>
      <c r="W243" t="str">
        <f t="shared" si="19"/>
        <v/>
      </c>
      <c r="X243" t="str">
        <f t="shared" si="19"/>
        <v/>
      </c>
    </row>
    <row r="244" spans="4:24" ht="14">
      <c r="D244" s="10" t="s">
        <v>47</v>
      </c>
      <c r="E244">
        <f>IF(AND('Sheet 1 - Public_Housing_Units_'!H244&gt;1, 'Sheet 1 - Public_Housing_Units_'!L244="No"), 10, 0)</f>
        <v>0</v>
      </c>
      <c r="H244" t="str">
        <f t="shared" si="16"/>
        <v/>
      </c>
      <c r="I244" t="str">
        <f t="shared" si="16"/>
        <v/>
      </c>
      <c r="J244">
        <f t="shared" si="16"/>
        <v>0</v>
      </c>
      <c r="K244" t="str">
        <f t="shared" si="16"/>
        <v/>
      </c>
      <c r="L244" t="str">
        <f t="shared" si="17"/>
        <v/>
      </c>
      <c r="M244" t="str">
        <f t="shared" si="20"/>
        <v/>
      </c>
      <c r="N244" t="str">
        <f t="shared" si="20"/>
        <v/>
      </c>
      <c r="O244" t="str">
        <f t="shared" si="20"/>
        <v/>
      </c>
      <c r="P244" t="str">
        <f t="shared" si="20"/>
        <v/>
      </c>
      <c r="Q244" t="str">
        <f t="shared" si="20"/>
        <v/>
      </c>
      <c r="R244" t="str">
        <f t="shared" si="20"/>
        <v/>
      </c>
      <c r="S244" t="str">
        <f t="shared" si="20"/>
        <v/>
      </c>
      <c r="T244" t="str">
        <f t="shared" si="20"/>
        <v/>
      </c>
      <c r="U244" t="str">
        <f t="shared" si="20"/>
        <v/>
      </c>
      <c r="V244" t="str">
        <f t="shared" si="19"/>
        <v/>
      </c>
      <c r="W244" t="str">
        <f t="shared" si="19"/>
        <v/>
      </c>
      <c r="X244" t="str">
        <f t="shared" si="19"/>
        <v/>
      </c>
    </row>
    <row r="245" spans="4:24" ht="14">
      <c r="D245" s="10" t="s">
        <v>81</v>
      </c>
      <c r="E245">
        <f>IF(AND('Sheet 1 - Public_Housing_Units_'!H245&gt;1, 'Sheet 1 - Public_Housing_Units_'!L245="No"), 10, 0)</f>
        <v>10</v>
      </c>
      <c r="H245" t="str">
        <f t="shared" si="16"/>
        <v/>
      </c>
      <c r="I245" t="str">
        <f t="shared" si="16"/>
        <v/>
      </c>
      <c r="J245" t="str">
        <f t="shared" si="16"/>
        <v/>
      </c>
      <c r="K245" t="str">
        <f t="shared" si="16"/>
        <v/>
      </c>
      <c r="L245">
        <f t="shared" si="17"/>
        <v>10</v>
      </c>
      <c r="M245" t="str">
        <f t="shared" si="20"/>
        <v/>
      </c>
      <c r="N245" t="str">
        <f t="shared" si="20"/>
        <v/>
      </c>
      <c r="O245" t="str">
        <f t="shared" si="20"/>
        <v/>
      </c>
      <c r="P245" t="str">
        <f t="shared" si="20"/>
        <v/>
      </c>
      <c r="Q245" t="str">
        <f t="shared" si="20"/>
        <v/>
      </c>
      <c r="R245" t="str">
        <f t="shared" si="20"/>
        <v/>
      </c>
      <c r="S245" t="str">
        <f t="shared" si="20"/>
        <v/>
      </c>
      <c r="T245" t="str">
        <f t="shared" si="20"/>
        <v/>
      </c>
      <c r="U245" t="str">
        <f t="shared" si="20"/>
        <v/>
      </c>
      <c r="V245" t="str">
        <f t="shared" si="19"/>
        <v/>
      </c>
      <c r="W245" t="str">
        <f t="shared" si="19"/>
        <v/>
      </c>
      <c r="X245" t="str">
        <f t="shared" si="19"/>
        <v/>
      </c>
    </row>
    <row r="246" spans="4:24" ht="14">
      <c r="D246" s="10" t="s">
        <v>47</v>
      </c>
      <c r="E246">
        <f>IF(AND('Sheet 1 - Public_Housing_Units_'!H246&gt;1, 'Sheet 1 - Public_Housing_Units_'!L246="No"), 10, 0)</f>
        <v>0</v>
      </c>
      <c r="H246" t="str">
        <f t="shared" si="16"/>
        <v/>
      </c>
      <c r="I246" t="str">
        <f t="shared" si="16"/>
        <v/>
      </c>
      <c r="J246">
        <f t="shared" si="16"/>
        <v>0</v>
      </c>
      <c r="K246" t="str">
        <f t="shared" si="16"/>
        <v/>
      </c>
      <c r="L246" t="str">
        <f t="shared" si="17"/>
        <v/>
      </c>
      <c r="M246" t="str">
        <f t="shared" si="20"/>
        <v/>
      </c>
      <c r="N246" t="str">
        <f t="shared" si="20"/>
        <v/>
      </c>
      <c r="O246" t="str">
        <f t="shared" si="20"/>
        <v/>
      </c>
      <c r="P246" t="str">
        <f t="shared" si="20"/>
        <v/>
      </c>
      <c r="Q246" t="str">
        <f t="shared" si="20"/>
        <v/>
      </c>
      <c r="R246" t="str">
        <f t="shared" si="20"/>
        <v/>
      </c>
      <c r="S246" t="str">
        <f t="shared" si="20"/>
        <v/>
      </c>
      <c r="T246" t="str">
        <f t="shared" si="20"/>
        <v/>
      </c>
      <c r="U246" t="str">
        <f t="shared" si="20"/>
        <v/>
      </c>
      <c r="V246" t="str">
        <f t="shared" si="19"/>
        <v/>
      </c>
      <c r="W246" t="str">
        <f t="shared" si="19"/>
        <v/>
      </c>
      <c r="X246" t="str">
        <f t="shared" si="19"/>
        <v/>
      </c>
    </row>
    <row r="247" spans="4:24" ht="14">
      <c r="D247" s="10" t="s">
        <v>40</v>
      </c>
      <c r="E247">
        <f>IF(AND('Sheet 1 - Public_Housing_Units_'!H247&gt;1, 'Sheet 1 - Public_Housing_Units_'!L247="No"), 10, 0)</f>
        <v>10</v>
      </c>
      <c r="H247" t="str">
        <f t="shared" si="16"/>
        <v/>
      </c>
      <c r="I247">
        <f t="shared" si="16"/>
        <v>10</v>
      </c>
      <c r="J247" t="str">
        <f t="shared" si="16"/>
        <v/>
      </c>
      <c r="K247" t="str">
        <f t="shared" si="16"/>
        <v/>
      </c>
      <c r="L247" t="str">
        <f t="shared" si="17"/>
        <v/>
      </c>
      <c r="M247" t="str">
        <f t="shared" si="20"/>
        <v/>
      </c>
      <c r="N247" t="str">
        <f t="shared" si="20"/>
        <v/>
      </c>
      <c r="O247" t="str">
        <f t="shared" si="20"/>
        <v/>
      </c>
      <c r="P247" t="str">
        <f t="shared" si="20"/>
        <v/>
      </c>
      <c r="Q247" t="str">
        <f t="shared" si="20"/>
        <v/>
      </c>
      <c r="R247" t="str">
        <f t="shared" si="20"/>
        <v/>
      </c>
      <c r="S247" t="str">
        <f t="shared" si="20"/>
        <v/>
      </c>
      <c r="T247" t="str">
        <f t="shared" si="20"/>
        <v/>
      </c>
      <c r="U247" t="str">
        <f t="shared" si="20"/>
        <v/>
      </c>
      <c r="V247" t="str">
        <f t="shared" si="19"/>
        <v/>
      </c>
      <c r="W247" t="str">
        <f t="shared" si="19"/>
        <v/>
      </c>
      <c r="X247" t="str">
        <f t="shared" si="19"/>
        <v/>
      </c>
    </row>
    <row r="248" spans="4:24" ht="14">
      <c r="D248" s="10" t="s">
        <v>47</v>
      </c>
      <c r="E248">
        <f>IF(AND('Sheet 1 - Public_Housing_Units_'!H248&gt;1, 'Sheet 1 - Public_Housing_Units_'!L248="No"), 10, 0)</f>
        <v>0</v>
      </c>
      <c r="H248" t="str">
        <f t="shared" si="16"/>
        <v/>
      </c>
      <c r="I248" t="str">
        <f t="shared" si="16"/>
        <v/>
      </c>
      <c r="J248">
        <f t="shared" si="16"/>
        <v>0</v>
      </c>
      <c r="K248" t="str">
        <f t="shared" si="16"/>
        <v/>
      </c>
      <c r="L248" t="str">
        <f t="shared" si="17"/>
        <v/>
      </c>
      <c r="M248" t="str">
        <f t="shared" si="20"/>
        <v/>
      </c>
      <c r="N248" t="str">
        <f t="shared" si="20"/>
        <v/>
      </c>
      <c r="O248" t="str">
        <f t="shared" si="20"/>
        <v/>
      </c>
      <c r="P248" t="str">
        <f t="shared" si="20"/>
        <v/>
      </c>
      <c r="Q248" t="str">
        <f t="shared" si="20"/>
        <v/>
      </c>
      <c r="R248" t="str">
        <f t="shared" si="20"/>
        <v/>
      </c>
      <c r="S248" t="str">
        <f t="shared" si="20"/>
        <v/>
      </c>
      <c r="T248" t="str">
        <f t="shared" si="20"/>
        <v/>
      </c>
      <c r="U248" t="str">
        <f t="shared" si="20"/>
        <v/>
      </c>
      <c r="V248" t="str">
        <f t="shared" si="19"/>
        <v/>
      </c>
      <c r="W248" t="str">
        <f t="shared" si="19"/>
        <v/>
      </c>
      <c r="X248" t="str">
        <f t="shared" si="19"/>
        <v/>
      </c>
    </row>
    <row r="249" spans="4:24" ht="14">
      <c r="D249" s="10" t="s">
        <v>88</v>
      </c>
      <c r="E249">
        <f>IF(AND('Sheet 1 - Public_Housing_Units_'!H249&gt;1, 'Sheet 1 - Public_Housing_Units_'!L249="No"), 10, 0)</f>
        <v>10</v>
      </c>
      <c r="H249" t="str">
        <f t="shared" si="16"/>
        <v/>
      </c>
      <c r="I249" t="str">
        <f t="shared" si="16"/>
        <v/>
      </c>
      <c r="J249" t="str">
        <f t="shared" si="16"/>
        <v/>
      </c>
      <c r="K249" t="str">
        <f t="shared" si="16"/>
        <v/>
      </c>
      <c r="L249" t="str">
        <f t="shared" si="17"/>
        <v/>
      </c>
      <c r="M249">
        <f t="shared" si="20"/>
        <v>10</v>
      </c>
      <c r="N249" t="str">
        <f t="shared" si="20"/>
        <v/>
      </c>
      <c r="O249" t="str">
        <f t="shared" si="20"/>
        <v/>
      </c>
      <c r="P249" t="str">
        <f t="shared" si="20"/>
        <v/>
      </c>
      <c r="Q249" t="str">
        <f t="shared" si="20"/>
        <v/>
      </c>
      <c r="R249" t="str">
        <f t="shared" si="20"/>
        <v/>
      </c>
      <c r="S249" t="str">
        <f t="shared" si="20"/>
        <v/>
      </c>
      <c r="T249" t="str">
        <f t="shared" si="20"/>
        <v/>
      </c>
      <c r="U249" t="str">
        <f t="shared" si="20"/>
        <v/>
      </c>
      <c r="V249" t="str">
        <f t="shared" si="19"/>
        <v/>
      </c>
      <c r="W249" t="str">
        <f t="shared" si="19"/>
        <v/>
      </c>
      <c r="X249" t="str">
        <f t="shared" si="19"/>
        <v/>
      </c>
    </row>
    <row r="250" spans="4:24" ht="14">
      <c r="D250" s="10" t="s">
        <v>40</v>
      </c>
      <c r="E250">
        <f>IF(AND('Sheet 1 - Public_Housing_Units_'!H250&gt;1, 'Sheet 1 - Public_Housing_Units_'!L250="No"), 10, 0)</f>
        <v>10</v>
      </c>
      <c r="H250" t="str">
        <f t="shared" si="16"/>
        <v/>
      </c>
      <c r="I250">
        <f t="shared" si="16"/>
        <v>10</v>
      </c>
      <c r="J250" t="str">
        <f t="shared" si="16"/>
        <v/>
      </c>
      <c r="K250" t="str">
        <f t="shared" si="16"/>
        <v/>
      </c>
      <c r="L250" t="str">
        <f t="shared" si="17"/>
        <v/>
      </c>
      <c r="M250" t="str">
        <f t="shared" si="20"/>
        <v/>
      </c>
      <c r="N250" t="str">
        <f t="shared" si="20"/>
        <v/>
      </c>
      <c r="O250" t="str">
        <f t="shared" si="20"/>
        <v/>
      </c>
      <c r="P250" t="str">
        <f t="shared" si="20"/>
        <v/>
      </c>
      <c r="Q250" t="str">
        <f t="shared" si="20"/>
        <v/>
      </c>
      <c r="R250" t="str">
        <f t="shared" si="20"/>
        <v/>
      </c>
      <c r="S250" t="str">
        <f t="shared" si="20"/>
        <v/>
      </c>
      <c r="T250" t="str">
        <f t="shared" si="20"/>
        <v/>
      </c>
      <c r="U250" t="str">
        <f t="shared" si="20"/>
        <v/>
      </c>
      <c r="V250" t="str">
        <f t="shared" si="19"/>
        <v/>
      </c>
      <c r="W250" t="str">
        <f t="shared" si="19"/>
        <v/>
      </c>
      <c r="X250" t="str">
        <f t="shared" si="19"/>
        <v/>
      </c>
    </row>
    <row r="251" spans="4:24" ht="14">
      <c r="D251" s="10" t="s">
        <v>212</v>
      </c>
      <c r="E251">
        <f>IF(AND('Sheet 1 - Public_Housing_Units_'!H251&gt;1, 'Sheet 1 - Public_Housing_Units_'!L251="No"), 10, 0)</f>
        <v>0</v>
      </c>
      <c r="H251" t="str">
        <f t="shared" si="16"/>
        <v/>
      </c>
      <c r="I251" t="str">
        <f t="shared" si="16"/>
        <v/>
      </c>
      <c r="J251" t="str">
        <f t="shared" si="16"/>
        <v/>
      </c>
      <c r="K251" t="str">
        <f t="shared" si="16"/>
        <v/>
      </c>
      <c r="L251" t="str">
        <f t="shared" si="17"/>
        <v/>
      </c>
      <c r="M251" t="str">
        <f t="shared" si="20"/>
        <v/>
      </c>
      <c r="N251" t="str">
        <f t="shared" si="20"/>
        <v/>
      </c>
      <c r="O251" t="str">
        <f t="shared" si="20"/>
        <v/>
      </c>
      <c r="P251" t="str">
        <f t="shared" si="20"/>
        <v/>
      </c>
      <c r="Q251" t="str">
        <f t="shared" si="20"/>
        <v/>
      </c>
      <c r="R251" t="str">
        <f t="shared" si="20"/>
        <v/>
      </c>
      <c r="S251">
        <f t="shared" si="20"/>
        <v>0</v>
      </c>
      <c r="T251" t="str">
        <f t="shared" si="20"/>
        <v/>
      </c>
      <c r="U251" t="str">
        <f t="shared" si="20"/>
        <v/>
      </c>
      <c r="V251" t="str">
        <f t="shared" si="19"/>
        <v/>
      </c>
      <c r="W251" t="str">
        <f t="shared" si="19"/>
        <v/>
      </c>
      <c r="X251" t="str">
        <f t="shared" si="19"/>
        <v/>
      </c>
    </row>
    <row r="252" spans="4:24" ht="14">
      <c r="D252" s="10" t="s">
        <v>212</v>
      </c>
      <c r="E252">
        <f>IF(AND('Sheet 1 - Public_Housing_Units_'!H252&gt;1, 'Sheet 1 - Public_Housing_Units_'!L252="No"), 10, 0)</f>
        <v>0</v>
      </c>
      <c r="H252" t="str">
        <f t="shared" si="16"/>
        <v/>
      </c>
      <c r="I252" t="str">
        <f t="shared" si="16"/>
        <v/>
      </c>
      <c r="J252" t="str">
        <f t="shared" si="16"/>
        <v/>
      </c>
      <c r="K252" t="str">
        <f t="shared" si="16"/>
        <v/>
      </c>
      <c r="L252" t="str">
        <f t="shared" si="17"/>
        <v/>
      </c>
      <c r="M252" t="str">
        <f t="shared" si="20"/>
        <v/>
      </c>
      <c r="N252" t="str">
        <f t="shared" si="20"/>
        <v/>
      </c>
      <c r="O252" t="str">
        <f t="shared" si="20"/>
        <v/>
      </c>
      <c r="P252" t="str">
        <f t="shared" si="20"/>
        <v/>
      </c>
      <c r="Q252" t="str">
        <f t="shared" si="20"/>
        <v/>
      </c>
      <c r="R252" t="str">
        <f t="shared" si="20"/>
        <v/>
      </c>
      <c r="S252">
        <f t="shared" si="20"/>
        <v>0</v>
      </c>
      <c r="T252" t="str">
        <f t="shared" si="20"/>
        <v/>
      </c>
      <c r="U252" t="str">
        <f t="shared" si="20"/>
        <v/>
      </c>
      <c r="V252" t="str">
        <f t="shared" si="19"/>
        <v/>
      </c>
      <c r="W252" t="str">
        <f t="shared" si="19"/>
        <v/>
      </c>
      <c r="X252" t="str">
        <f t="shared" si="19"/>
        <v/>
      </c>
    </row>
    <row r="253" spans="4:24" ht="14">
      <c r="D253" s="10" t="s">
        <v>88</v>
      </c>
      <c r="E253">
        <f>IF(AND('Sheet 1 - Public_Housing_Units_'!H253&gt;1, 'Sheet 1 - Public_Housing_Units_'!L253="No"), 10, 0)</f>
        <v>10</v>
      </c>
      <c r="H253" t="str">
        <f t="shared" si="16"/>
        <v/>
      </c>
      <c r="I253" t="str">
        <f t="shared" si="16"/>
        <v/>
      </c>
      <c r="J253" t="str">
        <f t="shared" si="16"/>
        <v/>
      </c>
      <c r="K253" t="str">
        <f t="shared" si="16"/>
        <v/>
      </c>
      <c r="L253" t="str">
        <f t="shared" si="17"/>
        <v/>
      </c>
      <c r="M253">
        <f t="shared" si="20"/>
        <v>10</v>
      </c>
      <c r="N253" t="str">
        <f t="shared" si="20"/>
        <v/>
      </c>
      <c r="O253" t="str">
        <f t="shared" si="20"/>
        <v/>
      </c>
      <c r="P253" t="str">
        <f t="shared" si="20"/>
        <v/>
      </c>
      <c r="Q253" t="str">
        <f t="shared" si="20"/>
        <v/>
      </c>
      <c r="R253" t="str">
        <f t="shared" si="20"/>
        <v/>
      </c>
      <c r="S253" t="str">
        <f t="shared" si="20"/>
        <v/>
      </c>
      <c r="T253" t="str">
        <f t="shared" si="20"/>
        <v/>
      </c>
      <c r="U253" t="str">
        <f t="shared" si="20"/>
        <v/>
      </c>
      <c r="V253" t="str">
        <f t="shared" si="19"/>
        <v/>
      </c>
      <c r="W253" t="str">
        <f t="shared" si="19"/>
        <v/>
      </c>
      <c r="X253" t="str">
        <f t="shared" si="19"/>
        <v/>
      </c>
    </row>
    <row r="254" spans="4:24" ht="14">
      <c r="D254" s="10" t="s">
        <v>47</v>
      </c>
      <c r="E254">
        <f>IF(AND('Sheet 1 - Public_Housing_Units_'!H254&gt;1, 'Sheet 1 - Public_Housing_Units_'!L254="No"), 10, 0)</f>
        <v>0</v>
      </c>
      <c r="H254" t="str">
        <f t="shared" si="16"/>
        <v/>
      </c>
      <c r="I254" t="str">
        <f t="shared" si="16"/>
        <v/>
      </c>
      <c r="J254">
        <f t="shared" si="16"/>
        <v>0</v>
      </c>
      <c r="K254" t="str">
        <f t="shared" si="16"/>
        <v/>
      </c>
      <c r="L254" t="str">
        <f t="shared" si="17"/>
        <v/>
      </c>
      <c r="M254" t="str">
        <f t="shared" si="20"/>
        <v/>
      </c>
      <c r="N254" t="str">
        <f t="shared" si="20"/>
        <v/>
      </c>
      <c r="O254" t="str">
        <f t="shared" si="20"/>
        <v/>
      </c>
      <c r="P254" t="str">
        <f t="shared" si="20"/>
        <v/>
      </c>
      <c r="Q254" t="str">
        <f t="shared" si="20"/>
        <v/>
      </c>
      <c r="R254" t="str">
        <f t="shared" si="20"/>
        <v/>
      </c>
      <c r="S254" t="str">
        <f t="shared" si="20"/>
        <v/>
      </c>
      <c r="T254" t="str">
        <f t="shared" si="20"/>
        <v/>
      </c>
      <c r="U254" t="str">
        <f t="shared" si="20"/>
        <v/>
      </c>
      <c r="V254" t="str">
        <f t="shared" si="19"/>
        <v/>
      </c>
      <c r="W254" t="str">
        <f t="shared" si="19"/>
        <v/>
      </c>
      <c r="X254" t="str">
        <f t="shared" si="19"/>
        <v/>
      </c>
    </row>
    <row r="255" spans="4:24" ht="14">
      <c r="D255" s="10" t="s">
        <v>113</v>
      </c>
      <c r="E255">
        <f>IF(AND('Sheet 1 - Public_Housing_Units_'!H255&gt;1, 'Sheet 1 - Public_Housing_Units_'!L255="No"), 10, 0)</f>
        <v>10</v>
      </c>
      <c r="H255" t="str">
        <f t="shared" si="16"/>
        <v/>
      </c>
      <c r="I255" t="str">
        <f t="shared" si="16"/>
        <v/>
      </c>
      <c r="J255" t="str">
        <f t="shared" si="16"/>
        <v/>
      </c>
      <c r="K255" t="str">
        <f t="shared" si="16"/>
        <v/>
      </c>
      <c r="L255" t="str">
        <f t="shared" si="17"/>
        <v/>
      </c>
      <c r="M255" t="str">
        <f t="shared" si="20"/>
        <v/>
      </c>
      <c r="N255" t="str">
        <f t="shared" si="20"/>
        <v/>
      </c>
      <c r="O255">
        <f t="shared" si="20"/>
        <v>10</v>
      </c>
      <c r="P255" t="str">
        <f t="shared" si="20"/>
        <v/>
      </c>
      <c r="Q255" t="str">
        <f t="shared" si="20"/>
        <v/>
      </c>
      <c r="R255" t="str">
        <f t="shared" si="20"/>
        <v/>
      </c>
      <c r="S255" t="str">
        <f t="shared" si="20"/>
        <v/>
      </c>
      <c r="T255" t="str">
        <f t="shared" si="20"/>
        <v/>
      </c>
      <c r="U255" t="str">
        <f t="shared" si="20"/>
        <v/>
      </c>
      <c r="V255" t="str">
        <f t="shared" si="19"/>
        <v/>
      </c>
      <c r="W255" t="str">
        <f t="shared" si="19"/>
        <v/>
      </c>
      <c r="X255" t="str">
        <f t="shared" si="19"/>
        <v/>
      </c>
    </row>
    <row r="256" spans="4:24" ht="14">
      <c r="D256" s="10" t="s">
        <v>113</v>
      </c>
      <c r="E256">
        <f>IF(AND('Sheet 1 - Public_Housing_Units_'!H256&gt;1, 'Sheet 1 - Public_Housing_Units_'!L256="No"), 10, 0)</f>
        <v>0</v>
      </c>
      <c r="H256" t="str">
        <f t="shared" si="16"/>
        <v/>
      </c>
      <c r="I256" t="str">
        <f t="shared" si="16"/>
        <v/>
      </c>
      <c r="J256" t="str">
        <f t="shared" si="16"/>
        <v/>
      </c>
      <c r="K256" t="str">
        <f t="shared" si="16"/>
        <v/>
      </c>
      <c r="L256" t="str">
        <f t="shared" si="17"/>
        <v/>
      </c>
      <c r="M256" t="str">
        <f t="shared" si="20"/>
        <v/>
      </c>
      <c r="N256" t="str">
        <f t="shared" si="20"/>
        <v/>
      </c>
      <c r="O256">
        <f t="shared" si="20"/>
        <v>0</v>
      </c>
      <c r="P256" t="str">
        <f t="shared" si="20"/>
        <v/>
      </c>
      <c r="Q256" t="str">
        <f t="shared" si="20"/>
        <v/>
      </c>
      <c r="R256" t="str">
        <f t="shared" si="20"/>
        <v/>
      </c>
      <c r="S256" t="str">
        <f t="shared" si="20"/>
        <v/>
      </c>
      <c r="T256" t="str">
        <f t="shared" si="20"/>
        <v/>
      </c>
      <c r="U256" t="str">
        <f t="shared" si="20"/>
        <v/>
      </c>
      <c r="V256" t="str">
        <f t="shared" si="19"/>
        <v/>
      </c>
      <c r="W256" t="str">
        <f t="shared" si="19"/>
        <v/>
      </c>
      <c r="X256" t="str">
        <f t="shared" si="19"/>
        <v/>
      </c>
    </row>
    <row r="257" spans="4:24" ht="14">
      <c r="D257" s="10" t="s">
        <v>56</v>
      </c>
      <c r="E257">
        <f>IF(AND('Sheet 1 - Public_Housing_Units_'!H257&gt;1, 'Sheet 1 - Public_Housing_Units_'!L257="No"), 10, 0)</f>
        <v>0</v>
      </c>
      <c r="H257" t="str">
        <f t="shared" si="16"/>
        <v/>
      </c>
      <c r="I257" t="str">
        <f t="shared" si="16"/>
        <v/>
      </c>
      <c r="J257" t="str">
        <f t="shared" si="16"/>
        <v/>
      </c>
      <c r="K257" t="str">
        <f t="shared" si="16"/>
        <v/>
      </c>
      <c r="L257" t="str">
        <f t="shared" si="17"/>
        <v/>
      </c>
      <c r="M257" t="str">
        <f t="shared" si="20"/>
        <v/>
      </c>
      <c r="N257" t="str">
        <f t="shared" si="20"/>
        <v/>
      </c>
      <c r="O257" t="str">
        <f t="shared" si="20"/>
        <v/>
      </c>
      <c r="P257" t="str">
        <f t="shared" si="20"/>
        <v/>
      </c>
      <c r="Q257" t="str">
        <f t="shared" si="20"/>
        <v/>
      </c>
      <c r="R257" t="str">
        <f t="shared" si="20"/>
        <v/>
      </c>
      <c r="S257" t="str">
        <f t="shared" si="20"/>
        <v/>
      </c>
      <c r="T257" t="str">
        <f t="shared" si="20"/>
        <v/>
      </c>
      <c r="U257">
        <f t="shared" si="20"/>
        <v>0</v>
      </c>
      <c r="V257" t="str">
        <f t="shared" si="19"/>
        <v/>
      </c>
      <c r="W257" t="str">
        <f t="shared" si="19"/>
        <v/>
      </c>
      <c r="X257" t="str">
        <f t="shared" si="19"/>
        <v/>
      </c>
    </row>
    <row r="258" spans="4:24" ht="14">
      <c r="D258" s="10" t="s">
        <v>93</v>
      </c>
      <c r="E258">
        <f>IF(AND('Sheet 1 - Public_Housing_Units_'!H258&gt;1, 'Sheet 1 - Public_Housing_Units_'!L258="No"), 10, 0)</f>
        <v>0</v>
      </c>
      <c r="H258" t="str">
        <f t="shared" si="16"/>
        <v/>
      </c>
      <c r="I258" t="str">
        <f t="shared" si="16"/>
        <v/>
      </c>
      <c r="J258" t="str">
        <f t="shared" si="16"/>
        <v/>
      </c>
      <c r="K258" t="str">
        <f t="shared" ref="K258:L321" si="21">IF($D258=K$1,$E258,"")</f>
        <v/>
      </c>
      <c r="L258" t="str">
        <f t="shared" si="17"/>
        <v/>
      </c>
      <c r="M258" t="str">
        <f t="shared" si="20"/>
        <v/>
      </c>
      <c r="N258">
        <f t="shared" si="20"/>
        <v>0</v>
      </c>
      <c r="O258" t="str">
        <f t="shared" si="20"/>
        <v/>
      </c>
      <c r="P258" t="str">
        <f t="shared" si="20"/>
        <v/>
      </c>
      <c r="Q258" t="str">
        <f t="shared" si="20"/>
        <v/>
      </c>
      <c r="R258" t="str">
        <f t="shared" si="20"/>
        <v/>
      </c>
      <c r="S258" t="str">
        <f t="shared" si="20"/>
        <v/>
      </c>
      <c r="T258" t="str">
        <f t="shared" si="20"/>
        <v/>
      </c>
      <c r="U258" t="str">
        <f t="shared" si="20"/>
        <v/>
      </c>
      <c r="V258" t="str">
        <f t="shared" si="19"/>
        <v/>
      </c>
      <c r="W258" t="str">
        <f t="shared" si="19"/>
        <v/>
      </c>
      <c r="X258" t="str">
        <f t="shared" si="19"/>
        <v/>
      </c>
    </row>
    <row r="259" spans="4:24" ht="14">
      <c r="D259" s="10" t="s">
        <v>28</v>
      </c>
      <c r="E259">
        <f>IF(AND('Sheet 1 - Public_Housing_Units_'!H259&gt;1, 'Sheet 1 - Public_Housing_Units_'!L259="No"), 10, 0)</f>
        <v>10</v>
      </c>
      <c r="H259">
        <f t="shared" ref="H259:L322" si="22">IF($D259=H$1,$E259,"")</f>
        <v>10</v>
      </c>
      <c r="I259" t="str">
        <f t="shared" si="22"/>
        <v/>
      </c>
      <c r="J259" t="str">
        <f t="shared" si="22"/>
        <v/>
      </c>
      <c r="K259" t="str">
        <f t="shared" si="21"/>
        <v/>
      </c>
      <c r="L259" t="str">
        <f t="shared" si="21"/>
        <v/>
      </c>
      <c r="M259" t="str">
        <f t="shared" si="20"/>
        <v/>
      </c>
      <c r="N259" t="str">
        <f t="shared" si="20"/>
        <v/>
      </c>
      <c r="O259" t="str">
        <f t="shared" si="20"/>
        <v/>
      </c>
      <c r="P259" t="str">
        <f t="shared" si="20"/>
        <v/>
      </c>
      <c r="Q259" t="str">
        <f t="shared" si="20"/>
        <v/>
      </c>
      <c r="R259" t="str">
        <f t="shared" si="20"/>
        <v/>
      </c>
      <c r="S259" t="str">
        <f t="shared" si="20"/>
        <v/>
      </c>
      <c r="T259" t="str">
        <f t="shared" si="20"/>
        <v/>
      </c>
      <c r="U259" t="str">
        <f t="shared" si="20"/>
        <v/>
      </c>
      <c r="V259" t="str">
        <f t="shared" si="19"/>
        <v/>
      </c>
      <c r="W259" t="str">
        <f t="shared" si="19"/>
        <v/>
      </c>
      <c r="X259" t="str">
        <f t="shared" si="19"/>
        <v/>
      </c>
    </row>
    <row r="260" spans="4:24" ht="14">
      <c r="D260" s="10" t="s">
        <v>266</v>
      </c>
      <c r="E260">
        <f>IF(AND('Sheet 1 - Public_Housing_Units_'!H260&gt;1, 'Sheet 1 - Public_Housing_Units_'!L260="No"), 10, 0)</f>
        <v>10</v>
      </c>
      <c r="H260" t="str">
        <f t="shared" si="22"/>
        <v/>
      </c>
      <c r="I260" t="str">
        <f t="shared" si="22"/>
        <v/>
      </c>
      <c r="J260" t="str">
        <f t="shared" si="22"/>
        <v/>
      </c>
      <c r="K260" t="str">
        <f t="shared" si="21"/>
        <v/>
      </c>
      <c r="L260" t="str">
        <f t="shared" si="21"/>
        <v/>
      </c>
      <c r="M260" t="str">
        <f t="shared" si="20"/>
        <v/>
      </c>
      <c r="N260" t="str">
        <f t="shared" si="20"/>
        <v/>
      </c>
      <c r="O260" t="str">
        <f t="shared" si="20"/>
        <v/>
      </c>
      <c r="P260" t="str">
        <f t="shared" si="20"/>
        <v/>
      </c>
      <c r="Q260" t="str">
        <f t="shared" si="20"/>
        <v/>
      </c>
      <c r="R260" t="str">
        <f t="shared" si="20"/>
        <v/>
      </c>
      <c r="S260" t="str">
        <f t="shared" si="20"/>
        <v/>
      </c>
      <c r="T260">
        <f t="shared" si="20"/>
        <v>10</v>
      </c>
      <c r="U260" t="str">
        <f t="shared" si="20"/>
        <v/>
      </c>
      <c r="V260" t="str">
        <f t="shared" si="19"/>
        <v/>
      </c>
      <c r="W260" t="str">
        <f t="shared" si="19"/>
        <v/>
      </c>
      <c r="X260" t="str">
        <f t="shared" si="19"/>
        <v/>
      </c>
    </row>
    <row r="261" spans="4:24" ht="14">
      <c r="D261" s="10" t="s">
        <v>47</v>
      </c>
      <c r="E261">
        <f>IF(AND('Sheet 1 - Public_Housing_Units_'!H261&gt;1, 'Sheet 1 - Public_Housing_Units_'!L261="No"), 10, 0)</f>
        <v>0</v>
      </c>
      <c r="H261" t="str">
        <f t="shared" si="22"/>
        <v/>
      </c>
      <c r="I261" t="str">
        <f t="shared" si="22"/>
        <v/>
      </c>
      <c r="J261">
        <f t="shared" si="22"/>
        <v>0</v>
      </c>
      <c r="K261" t="str">
        <f t="shared" si="21"/>
        <v/>
      </c>
      <c r="L261" t="str">
        <f t="shared" si="21"/>
        <v/>
      </c>
      <c r="M261" t="str">
        <f t="shared" si="20"/>
        <v/>
      </c>
      <c r="N261" t="str">
        <f t="shared" si="20"/>
        <v/>
      </c>
      <c r="O261" t="str">
        <f t="shared" si="20"/>
        <v/>
      </c>
      <c r="P261" t="str">
        <f t="shared" si="20"/>
        <v/>
      </c>
      <c r="Q261" t="str">
        <f t="shared" si="20"/>
        <v/>
      </c>
      <c r="R261" t="str">
        <f t="shared" si="20"/>
        <v/>
      </c>
      <c r="S261" t="str">
        <f t="shared" si="20"/>
        <v/>
      </c>
      <c r="T261" t="str">
        <f t="shared" si="20"/>
        <v/>
      </c>
      <c r="U261" t="str">
        <f t="shared" si="20"/>
        <v/>
      </c>
      <c r="V261" t="str">
        <f t="shared" si="19"/>
        <v/>
      </c>
      <c r="W261" t="str">
        <f t="shared" si="19"/>
        <v/>
      </c>
      <c r="X261" t="str">
        <f t="shared" si="19"/>
        <v/>
      </c>
    </row>
    <row r="262" spans="4:24" ht="14">
      <c r="D262" s="10" t="s">
        <v>56</v>
      </c>
      <c r="E262">
        <f>IF(AND('Sheet 1 - Public_Housing_Units_'!H262&gt;1, 'Sheet 1 - Public_Housing_Units_'!L262="No"), 10, 0)</f>
        <v>0</v>
      </c>
      <c r="H262" t="str">
        <f t="shared" si="22"/>
        <v/>
      </c>
      <c r="I262" t="str">
        <f t="shared" si="22"/>
        <v/>
      </c>
      <c r="J262" t="str">
        <f t="shared" si="22"/>
        <v/>
      </c>
      <c r="K262" t="str">
        <f t="shared" si="21"/>
        <v/>
      </c>
      <c r="L262" t="str">
        <f t="shared" si="21"/>
        <v/>
      </c>
      <c r="M262" t="str">
        <f t="shared" si="20"/>
        <v/>
      </c>
      <c r="N262" t="str">
        <f t="shared" si="20"/>
        <v/>
      </c>
      <c r="O262" t="str">
        <f t="shared" si="20"/>
        <v/>
      </c>
      <c r="P262" t="str">
        <f t="shared" si="20"/>
        <v/>
      </c>
      <c r="Q262" t="str">
        <f t="shared" si="20"/>
        <v/>
      </c>
      <c r="R262" t="str">
        <f t="shared" si="20"/>
        <v/>
      </c>
      <c r="S262" t="str">
        <f t="shared" si="20"/>
        <v/>
      </c>
      <c r="T262" t="str">
        <f t="shared" si="20"/>
        <v/>
      </c>
      <c r="U262">
        <f t="shared" si="20"/>
        <v>0</v>
      </c>
      <c r="V262" t="str">
        <f t="shared" si="19"/>
        <v/>
      </c>
      <c r="W262" t="str">
        <f t="shared" si="19"/>
        <v/>
      </c>
      <c r="X262" t="str">
        <f t="shared" si="19"/>
        <v/>
      </c>
    </row>
    <row r="263" spans="4:24" ht="14">
      <c r="D263" s="10" t="s">
        <v>28</v>
      </c>
      <c r="E263">
        <f>IF(AND('Sheet 1 - Public_Housing_Units_'!H263&gt;1, 'Sheet 1 - Public_Housing_Units_'!L263="No"), 10, 0)</f>
        <v>10</v>
      </c>
      <c r="H263">
        <f t="shared" si="22"/>
        <v>10</v>
      </c>
      <c r="I263" t="str">
        <f t="shared" si="22"/>
        <v/>
      </c>
      <c r="J263" t="str">
        <f t="shared" si="22"/>
        <v/>
      </c>
      <c r="K263" t="str">
        <f t="shared" si="21"/>
        <v/>
      </c>
      <c r="L263" t="str">
        <f t="shared" si="21"/>
        <v/>
      </c>
      <c r="M263" t="str">
        <f t="shared" si="20"/>
        <v/>
      </c>
      <c r="N263" t="str">
        <f t="shared" si="20"/>
        <v/>
      </c>
      <c r="O263" t="str">
        <f t="shared" si="20"/>
        <v/>
      </c>
      <c r="P263" t="str">
        <f t="shared" si="20"/>
        <v/>
      </c>
      <c r="Q263" t="str">
        <f t="shared" si="20"/>
        <v/>
      </c>
      <c r="R263" t="str">
        <f t="shared" si="20"/>
        <v/>
      </c>
      <c r="S263" t="str">
        <f t="shared" si="20"/>
        <v/>
      </c>
      <c r="T263" t="str">
        <f t="shared" si="20"/>
        <v/>
      </c>
      <c r="U263" t="str">
        <f t="shared" si="20"/>
        <v/>
      </c>
      <c r="V263" t="str">
        <f t="shared" si="19"/>
        <v/>
      </c>
      <c r="W263" t="str">
        <f t="shared" si="19"/>
        <v/>
      </c>
      <c r="X263" t="str">
        <f t="shared" si="19"/>
        <v/>
      </c>
    </row>
    <row r="264" spans="4:24" ht="14">
      <c r="D264" s="10" t="s">
        <v>266</v>
      </c>
      <c r="E264">
        <f>IF(AND('Sheet 1 - Public_Housing_Units_'!H264&gt;1, 'Sheet 1 - Public_Housing_Units_'!L264="No"), 10, 0)</f>
        <v>10</v>
      </c>
      <c r="H264" t="str">
        <f t="shared" si="22"/>
        <v/>
      </c>
      <c r="I264" t="str">
        <f t="shared" si="22"/>
        <v/>
      </c>
      <c r="J264" t="str">
        <f t="shared" si="22"/>
        <v/>
      </c>
      <c r="K264" t="str">
        <f t="shared" si="21"/>
        <v/>
      </c>
      <c r="L264" t="str">
        <f t="shared" si="21"/>
        <v/>
      </c>
      <c r="M264" t="str">
        <f t="shared" si="20"/>
        <v/>
      </c>
      <c r="N264" t="str">
        <f t="shared" si="20"/>
        <v/>
      </c>
      <c r="O264" t="str">
        <f t="shared" si="20"/>
        <v/>
      </c>
      <c r="P264" t="str">
        <f t="shared" si="20"/>
        <v/>
      </c>
      <c r="Q264" t="str">
        <f t="shared" si="20"/>
        <v/>
      </c>
      <c r="R264" t="str">
        <f t="shared" si="20"/>
        <v/>
      </c>
      <c r="S264" t="str">
        <f t="shared" si="20"/>
        <v/>
      </c>
      <c r="T264">
        <f t="shared" si="20"/>
        <v>10</v>
      </c>
      <c r="U264" t="str">
        <f t="shared" si="20"/>
        <v/>
      </c>
      <c r="V264" t="str">
        <f t="shared" si="19"/>
        <v/>
      </c>
      <c r="W264" t="str">
        <f t="shared" si="19"/>
        <v/>
      </c>
      <c r="X264" t="str">
        <f t="shared" si="19"/>
        <v/>
      </c>
    </row>
    <row r="265" spans="4:24" ht="14">
      <c r="D265" s="10" t="s">
        <v>81</v>
      </c>
      <c r="E265">
        <f>IF(AND('Sheet 1 - Public_Housing_Units_'!H265&gt;1, 'Sheet 1 - Public_Housing_Units_'!L265="No"), 10, 0)</f>
        <v>10</v>
      </c>
      <c r="H265" t="str">
        <f t="shared" si="22"/>
        <v/>
      </c>
      <c r="I265" t="str">
        <f t="shared" si="22"/>
        <v/>
      </c>
      <c r="J265" t="str">
        <f t="shared" si="22"/>
        <v/>
      </c>
      <c r="K265" t="str">
        <f t="shared" si="21"/>
        <v/>
      </c>
      <c r="L265">
        <f t="shared" si="21"/>
        <v>10</v>
      </c>
      <c r="M265" t="str">
        <f t="shared" si="20"/>
        <v/>
      </c>
      <c r="N265" t="str">
        <f t="shared" si="20"/>
        <v/>
      </c>
      <c r="O265" t="str">
        <f t="shared" si="20"/>
        <v/>
      </c>
      <c r="P265" t="str">
        <f t="shared" si="20"/>
        <v/>
      </c>
      <c r="Q265" t="str">
        <f t="shared" si="20"/>
        <v/>
      </c>
      <c r="R265" t="str">
        <f t="shared" si="20"/>
        <v/>
      </c>
      <c r="S265" t="str">
        <f t="shared" si="20"/>
        <v/>
      </c>
      <c r="T265" t="str">
        <f t="shared" si="20"/>
        <v/>
      </c>
      <c r="U265" t="str">
        <f t="shared" ref="M265:U328" si="23">IF($D265=U$1,$E265,"")</f>
        <v/>
      </c>
      <c r="V265" t="str">
        <f t="shared" si="19"/>
        <v/>
      </c>
      <c r="W265" t="str">
        <f t="shared" si="19"/>
        <v/>
      </c>
      <c r="X265" t="str">
        <f t="shared" si="19"/>
        <v/>
      </c>
    </row>
    <row r="266" spans="4:24" ht="14">
      <c r="D266" s="10" t="s">
        <v>47</v>
      </c>
      <c r="E266">
        <f>IF(AND('Sheet 1 - Public_Housing_Units_'!H266&gt;1, 'Sheet 1 - Public_Housing_Units_'!L266="No"), 10, 0)</f>
        <v>0</v>
      </c>
      <c r="H266" t="str">
        <f t="shared" si="22"/>
        <v/>
      </c>
      <c r="I266" t="str">
        <f t="shared" si="22"/>
        <v/>
      </c>
      <c r="J266">
        <f t="shared" si="22"/>
        <v>0</v>
      </c>
      <c r="K266" t="str">
        <f t="shared" si="21"/>
        <v/>
      </c>
      <c r="L266" t="str">
        <f t="shared" si="21"/>
        <v/>
      </c>
      <c r="M266" t="str">
        <f t="shared" si="23"/>
        <v/>
      </c>
      <c r="N266" t="str">
        <f t="shared" si="23"/>
        <v/>
      </c>
      <c r="O266" t="str">
        <f t="shared" si="23"/>
        <v/>
      </c>
      <c r="P266" t="str">
        <f t="shared" si="23"/>
        <v/>
      </c>
      <c r="Q266" t="str">
        <f t="shared" si="23"/>
        <v/>
      </c>
      <c r="R266" t="str">
        <f t="shared" si="23"/>
        <v/>
      </c>
      <c r="S266" t="str">
        <f t="shared" si="23"/>
        <v/>
      </c>
      <c r="T266" t="str">
        <f t="shared" si="23"/>
        <v/>
      </c>
      <c r="U266" t="str">
        <f t="shared" si="23"/>
        <v/>
      </c>
      <c r="V266" t="str">
        <f t="shared" si="19"/>
        <v/>
      </c>
      <c r="W266" t="str">
        <f t="shared" si="19"/>
        <v/>
      </c>
      <c r="X266" t="str">
        <f t="shared" si="19"/>
        <v/>
      </c>
    </row>
    <row r="267" spans="4:24" ht="14">
      <c r="D267" s="10" t="s">
        <v>47</v>
      </c>
      <c r="E267">
        <f>IF(AND('Sheet 1 - Public_Housing_Units_'!H267&gt;1, 'Sheet 1 - Public_Housing_Units_'!L267="No"), 10, 0)</f>
        <v>0</v>
      </c>
      <c r="H267" t="str">
        <f t="shared" si="22"/>
        <v/>
      </c>
      <c r="I267" t="str">
        <f t="shared" si="22"/>
        <v/>
      </c>
      <c r="J267">
        <f t="shared" si="22"/>
        <v>0</v>
      </c>
      <c r="K267" t="str">
        <f t="shared" si="21"/>
        <v/>
      </c>
      <c r="L267" t="str">
        <f t="shared" si="21"/>
        <v/>
      </c>
      <c r="M267" t="str">
        <f t="shared" si="23"/>
        <v/>
      </c>
      <c r="N267" t="str">
        <f t="shared" si="23"/>
        <v/>
      </c>
      <c r="O267" t="str">
        <f t="shared" si="23"/>
        <v/>
      </c>
      <c r="P267" t="str">
        <f t="shared" si="23"/>
        <v/>
      </c>
      <c r="Q267" t="str">
        <f t="shared" si="23"/>
        <v/>
      </c>
      <c r="R267" t="str">
        <f t="shared" si="23"/>
        <v/>
      </c>
      <c r="S267" t="str">
        <f t="shared" si="23"/>
        <v/>
      </c>
      <c r="T267" t="str">
        <f t="shared" si="23"/>
        <v/>
      </c>
      <c r="U267" t="str">
        <f t="shared" si="23"/>
        <v/>
      </c>
      <c r="V267" t="str">
        <f t="shared" si="19"/>
        <v/>
      </c>
      <c r="W267" t="str">
        <f t="shared" si="19"/>
        <v/>
      </c>
      <c r="X267" t="str">
        <f t="shared" si="19"/>
        <v/>
      </c>
    </row>
    <row r="268" spans="4:24" ht="14">
      <c r="D268" s="10" t="s">
        <v>266</v>
      </c>
      <c r="E268">
        <f>IF(AND('Sheet 1 - Public_Housing_Units_'!H268&gt;1, 'Sheet 1 - Public_Housing_Units_'!L268="No"), 10, 0)</f>
        <v>10</v>
      </c>
      <c r="H268" t="str">
        <f t="shared" si="22"/>
        <v/>
      </c>
      <c r="I268" t="str">
        <f t="shared" si="22"/>
        <v/>
      </c>
      <c r="J268" t="str">
        <f t="shared" si="22"/>
        <v/>
      </c>
      <c r="K268" t="str">
        <f t="shared" si="21"/>
        <v/>
      </c>
      <c r="L268" t="str">
        <f t="shared" si="21"/>
        <v/>
      </c>
      <c r="M268" t="str">
        <f t="shared" si="23"/>
        <v/>
      </c>
      <c r="N268" t="str">
        <f t="shared" si="23"/>
        <v/>
      </c>
      <c r="O268" t="str">
        <f t="shared" si="23"/>
        <v/>
      </c>
      <c r="P268" t="str">
        <f t="shared" si="23"/>
        <v/>
      </c>
      <c r="Q268" t="str">
        <f t="shared" si="23"/>
        <v/>
      </c>
      <c r="R268" t="str">
        <f t="shared" si="23"/>
        <v/>
      </c>
      <c r="S268" t="str">
        <f t="shared" si="23"/>
        <v/>
      </c>
      <c r="T268">
        <f t="shared" si="23"/>
        <v>10</v>
      </c>
      <c r="U268" t="str">
        <f t="shared" si="23"/>
        <v/>
      </c>
      <c r="V268" t="str">
        <f t="shared" si="19"/>
        <v/>
      </c>
      <c r="W268" t="str">
        <f t="shared" si="19"/>
        <v/>
      </c>
      <c r="X268" t="str">
        <f t="shared" si="19"/>
        <v/>
      </c>
    </row>
    <row r="269" spans="4:24" ht="14">
      <c r="D269" s="10" t="s">
        <v>88</v>
      </c>
      <c r="E269">
        <f>IF(AND('Sheet 1 - Public_Housing_Units_'!H269&gt;1, 'Sheet 1 - Public_Housing_Units_'!L269="No"), 10, 0)</f>
        <v>0</v>
      </c>
      <c r="H269" t="str">
        <f t="shared" si="22"/>
        <v/>
      </c>
      <c r="I269" t="str">
        <f t="shared" si="22"/>
        <v/>
      </c>
      <c r="J269" t="str">
        <f t="shared" si="22"/>
        <v/>
      </c>
      <c r="K269" t="str">
        <f t="shared" si="21"/>
        <v/>
      </c>
      <c r="L269" t="str">
        <f t="shared" si="21"/>
        <v/>
      </c>
      <c r="M269">
        <f t="shared" si="23"/>
        <v>0</v>
      </c>
      <c r="N269" t="str">
        <f t="shared" si="23"/>
        <v/>
      </c>
      <c r="O269" t="str">
        <f t="shared" si="23"/>
        <v/>
      </c>
      <c r="P269" t="str">
        <f t="shared" si="23"/>
        <v/>
      </c>
      <c r="Q269" t="str">
        <f t="shared" si="23"/>
        <v/>
      </c>
      <c r="R269" t="str">
        <f t="shared" si="23"/>
        <v/>
      </c>
      <c r="S269" t="str">
        <f t="shared" si="23"/>
        <v/>
      </c>
      <c r="T269" t="str">
        <f t="shared" si="23"/>
        <v/>
      </c>
      <c r="U269" t="str">
        <f t="shared" si="23"/>
        <v/>
      </c>
      <c r="V269" t="str">
        <f t="shared" si="19"/>
        <v/>
      </c>
      <c r="W269" t="str">
        <f t="shared" si="19"/>
        <v/>
      </c>
      <c r="X269" t="str">
        <f t="shared" si="19"/>
        <v/>
      </c>
    </row>
    <row r="270" spans="4:24" ht="14">
      <c r="D270" s="10" t="s">
        <v>47</v>
      </c>
      <c r="E270">
        <f>IF(AND('Sheet 1 - Public_Housing_Units_'!H270&gt;1, 'Sheet 1 - Public_Housing_Units_'!L270="No"), 10, 0)</f>
        <v>0</v>
      </c>
      <c r="H270" t="str">
        <f t="shared" si="22"/>
        <v/>
      </c>
      <c r="I270" t="str">
        <f t="shared" si="22"/>
        <v/>
      </c>
      <c r="J270">
        <f t="shared" si="22"/>
        <v>0</v>
      </c>
      <c r="K270" t="str">
        <f t="shared" si="21"/>
        <v/>
      </c>
      <c r="L270" t="str">
        <f t="shared" si="21"/>
        <v/>
      </c>
      <c r="M270" t="str">
        <f t="shared" si="23"/>
        <v/>
      </c>
      <c r="N270" t="str">
        <f t="shared" si="23"/>
        <v/>
      </c>
      <c r="O270" t="str">
        <f t="shared" si="23"/>
        <v/>
      </c>
      <c r="P270" t="str">
        <f t="shared" si="23"/>
        <v/>
      </c>
      <c r="Q270" t="str">
        <f t="shared" si="23"/>
        <v/>
      </c>
      <c r="R270" t="str">
        <f t="shared" si="23"/>
        <v/>
      </c>
      <c r="S270" t="str">
        <f t="shared" si="23"/>
        <v/>
      </c>
      <c r="T270" t="str">
        <f t="shared" si="23"/>
        <v/>
      </c>
      <c r="U270" t="str">
        <f t="shared" si="23"/>
        <v/>
      </c>
      <c r="V270" t="str">
        <f t="shared" si="19"/>
        <v/>
      </c>
      <c r="W270" t="str">
        <f t="shared" si="19"/>
        <v/>
      </c>
      <c r="X270" t="str">
        <f t="shared" si="19"/>
        <v/>
      </c>
    </row>
    <row r="271" spans="4:24" ht="14">
      <c r="D271" s="10" t="s">
        <v>93</v>
      </c>
      <c r="E271">
        <f>IF(AND('Sheet 1 - Public_Housing_Units_'!H271&gt;1, 'Sheet 1 - Public_Housing_Units_'!L271="No"), 10, 0)</f>
        <v>0</v>
      </c>
      <c r="H271" t="str">
        <f t="shared" si="22"/>
        <v/>
      </c>
      <c r="I271" t="str">
        <f t="shared" si="22"/>
        <v/>
      </c>
      <c r="J271" t="str">
        <f t="shared" si="22"/>
        <v/>
      </c>
      <c r="K271" t="str">
        <f t="shared" si="21"/>
        <v/>
      </c>
      <c r="L271" t="str">
        <f t="shared" si="21"/>
        <v/>
      </c>
      <c r="M271" t="str">
        <f t="shared" si="23"/>
        <v/>
      </c>
      <c r="N271">
        <f t="shared" si="23"/>
        <v>0</v>
      </c>
      <c r="O271" t="str">
        <f t="shared" si="23"/>
        <v/>
      </c>
      <c r="P271" t="str">
        <f t="shared" si="23"/>
        <v/>
      </c>
      <c r="Q271" t="str">
        <f t="shared" si="23"/>
        <v/>
      </c>
      <c r="R271" t="str">
        <f t="shared" si="23"/>
        <v/>
      </c>
      <c r="S271" t="str">
        <f t="shared" si="23"/>
        <v/>
      </c>
      <c r="T271" t="str">
        <f t="shared" si="23"/>
        <v/>
      </c>
      <c r="U271" t="str">
        <f t="shared" si="23"/>
        <v/>
      </c>
      <c r="V271" t="str">
        <f t="shared" si="19"/>
        <v/>
      </c>
      <c r="W271" t="str">
        <f t="shared" si="19"/>
        <v/>
      </c>
      <c r="X271" t="str">
        <f t="shared" si="19"/>
        <v/>
      </c>
    </row>
    <row r="272" spans="4:24" ht="14">
      <c r="D272" s="10" t="s">
        <v>212</v>
      </c>
      <c r="E272">
        <f>IF(AND('Sheet 1 - Public_Housing_Units_'!H272&gt;1, 'Sheet 1 - Public_Housing_Units_'!L272="No"), 10, 0)</f>
        <v>10</v>
      </c>
      <c r="H272" t="str">
        <f t="shared" si="22"/>
        <v/>
      </c>
      <c r="I272" t="str">
        <f t="shared" si="22"/>
        <v/>
      </c>
      <c r="J272" t="str">
        <f t="shared" si="22"/>
        <v/>
      </c>
      <c r="K272" t="str">
        <f t="shared" si="21"/>
        <v/>
      </c>
      <c r="L272" t="str">
        <f t="shared" si="21"/>
        <v/>
      </c>
      <c r="M272" t="str">
        <f t="shared" si="23"/>
        <v/>
      </c>
      <c r="N272" t="str">
        <f t="shared" si="23"/>
        <v/>
      </c>
      <c r="O272" t="str">
        <f t="shared" si="23"/>
        <v/>
      </c>
      <c r="P272" t="str">
        <f t="shared" si="23"/>
        <v/>
      </c>
      <c r="Q272" t="str">
        <f t="shared" si="23"/>
        <v/>
      </c>
      <c r="R272" t="str">
        <f t="shared" si="23"/>
        <v/>
      </c>
      <c r="S272">
        <f t="shared" si="23"/>
        <v>10</v>
      </c>
      <c r="T272" t="str">
        <f t="shared" si="23"/>
        <v/>
      </c>
      <c r="U272" t="str">
        <f t="shared" si="23"/>
        <v/>
      </c>
      <c r="V272" t="str">
        <f t="shared" si="19"/>
        <v/>
      </c>
      <c r="W272" t="str">
        <f t="shared" si="19"/>
        <v/>
      </c>
      <c r="X272" t="str">
        <f t="shared" si="19"/>
        <v/>
      </c>
    </row>
    <row r="273" spans="4:24" ht="14">
      <c r="D273" s="10" t="s">
        <v>453</v>
      </c>
      <c r="E273">
        <f>IF(AND('Sheet 1 - Public_Housing_Units_'!H273&gt;1, 'Sheet 1 - Public_Housing_Units_'!L273="No"), 10, 0)</f>
        <v>0</v>
      </c>
      <c r="H273" t="str">
        <f t="shared" si="22"/>
        <v/>
      </c>
      <c r="I273" t="str">
        <f t="shared" si="22"/>
        <v/>
      </c>
      <c r="J273" t="str">
        <f t="shared" si="22"/>
        <v/>
      </c>
      <c r="K273" t="str">
        <f t="shared" si="21"/>
        <v/>
      </c>
      <c r="L273" t="str">
        <f t="shared" si="21"/>
        <v/>
      </c>
      <c r="M273" t="str">
        <f t="shared" si="23"/>
        <v/>
      </c>
      <c r="N273" t="str">
        <f t="shared" si="23"/>
        <v/>
      </c>
      <c r="O273" t="str">
        <f t="shared" si="23"/>
        <v/>
      </c>
      <c r="P273" t="str">
        <f t="shared" si="23"/>
        <v/>
      </c>
      <c r="Q273" t="str">
        <f t="shared" si="23"/>
        <v/>
      </c>
      <c r="R273" t="str">
        <f t="shared" si="23"/>
        <v/>
      </c>
      <c r="S273" t="str">
        <f t="shared" si="23"/>
        <v/>
      </c>
      <c r="T273" t="str">
        <f t="shared" si="23"/>
        <v/>
      </c>
      <c r="U273" t="str">
        <f t="shared" si="23"/>
        <v/>
      </c>
      <c r="V273" t="str">
        <f t="shared" ref="V273:X336" si="24">IF($D273=V$1,$E273,"")</f>
        <v/>
      </c>
      <c r="W273" t="str">
        <f t="shared" si="24"/>
        <v/>
      </c>
      <c r="X273">
        <f t="shared" si="24"/>
        <v>0</v>
      </c>
    </row>
    <row r="274" spans="4:24" ht="14">
      <c r="D274" s="10" t="s">
        <v>56</v>
      </c>
      <c r="E274">
        <f>IF(AND('Sheet 1 - Public_Housing_Units_'!H274&gt;1, 'Sheet 1 - Public_Housing_Units_'!L274="No"), 10, 0)</f>
        <v>10</v>
      </c>
      <c r="H274" t="str">
        <f t="shared" si="22"/>
        <v/>
      </c>
      <c r="I274" t="str">
        <f t="shared" si="22"/>
        <v/>
      </c>
      <c r="J274" t="str">
        <f t="shared" si="22"/>
        <v/>
      </c>
      <c r="K274" t="str">
        <f t="shared" si="21"/>
        <v/>
      </c>
      <c r="L274" t="str">
        <f t="shared" si="21"/>
        <v/>
      </c>
      <c r="M274" t="str">
        <f t="shared" si="23"/>
        <v/>
      </c>
      <c r="N274" t="str">
        <f t="shared" si="23"/>
        <v/>
      </c>
      <c r="O274" t="str">
        <f t="shared" si="23"/>
        <v/>
      </c>
      <c r="P274" t="str">
        <f t="shared" si="23"/>
        <v/>
      </c>
      <c r="Q274" t="str">
        <f t="shared" si="23"/>
        <v/>
      </c>
      <c r="R274" t="str">
        <f t="shared" si="23"/>
        <v/>
      </c>
      <c r="S274" t="str">
        <f t="shared" si="23"/>
        <v/>
      </c>
      <c r="T274" t="str">
        <f t="shared" si="23"/>
        <v/>
      </c>
      <c r="U274">
        <f t="shared" si="23"/>
        <v>10</v>
      </c>
      <c r="V274" t="str">
        <f t="shared" si="24"/>
        <v/>
      </c>
      <c r="W274" t="str">
        <f t="shared" si="24"/>
        <v/>
      </c>
      <c r="X274" t="str">
        <f t="shared" si="24"/>
        <v/>
      </c>
    </row>
    <row r="275" spans="4:24" ht="14">
      <c r="D275" s="10" t="s">
        <v>899</v>
      </c>
      <c r="E275">
        <f>IF(AND('Sheet 1 - Public_Housing_Units_'!H275&gt;1, 'Sheet 1 - Public_Housing_Units_'!L275="No"), 10, 0)</f>
        <v>0</v>
      </c>
      <c r="H275" t="str">
        <f t="shared" si="22"/>
        <v/>
      </c>
      <c r="I275" t="str">
        <f t="shared" si="22"/>
        <v/>
      </c>
      <c r="J275" t="str">
        <f t="shared" si="22"/>
        <v/>
      </c>
      <c r="K275" t="str">
        <f t="shared" si="21"/>
        <v/>
      </c>
      <c r="L275" t="str">
        <f t="shared" si="21"/>
        <v/>
      </c>
      <c r="M275" t="str">
        <f t="shared" si="23"/>
        <v/>
      </c>
      <c r="N275" t="str">
        <f t="shared" si="23"/>
        <v/>
      </c>
      <c r="O275" t="str">
        <f t="shared" si="23"/>
        <v/>
      </c>
      <c r="P275" t="str">
        <f t="shared" si="23"/>
        <v/>
      </c>
      <c r="Q275" t="str">
        <f t="shared" si="23"/>
        <v/>
      </c>
      <c r="R275" t="str">
        <f t="shared" si="23"/>
        <v/>
      </c>
      <c r="S275" t="str">
        <f t="shared" si="23"/>
        <v/>
      </c>
      <c r="T275" t="str">
        <f t="shared" si="23"/>
        <v/>
      </c>
      <c r="U275" t="str">
        <f t="shared" si="23"/>
        <v/>
      </c>
      <c r="V275" t="str">
        <f t="shared" si="24"/>
        <v/>
      </c>
      <c r="W275" t="str">
        <f t="shared" si="24"/>
        <v/>
      </c>
      <c r="X275" t="str">
        <f t="shared" si="24"/>
        <v/>
      </c>
    </row>
    <row r="276" spans="4:24" ht="14">
      <c r="D276" s="10" t="s">
        <v>93</v>
      </c>
      <c r="E276">
        <f>IF(AND('Sheet 1 - Public_Housing_Units_'!H276&gt;1, 'Sheet 1 - Public_Housing_Units_'!L276="No"), 10, 0)</f>
        <v>10</v>
      </c>
      <c r="H276" t="str">
        <f t="shared" si="22"/>
        <v/>
      </c>
      <c r="I276" t="str">
        <f t="shared" si="22"/>
        <v/>
      </c>
      <c r="J276" t="str">
        <f t="shared" si="22"/>
        <v/>
      </c>
      <c r="K276" t="str">
        <f t="shared" si="21"/>
        <v/>
      </c>
      <c r="L276" t="str">
        <f t="shared" si="21"/>
        <v/>
      </c>
      <c r="M276" t="str">
        <f t="shared" si="23"/>
        <v/>
      </c>
      <c r="N276">
        <f t="shared" si="23"/>
        <v>10</v>
      </c>
      <c r="O276" t="str">
        <f t="shared" si="23"/>
        <v/>
      </c>
      <c r="P276" t="str">
        <f t="shared" si="23"/>
        <v/>
      </c>
      <c r="Q276" t="str">
        <f t="shared" si="23"/>
        <v/>
      </c>
      <c r="R276" t="str">
        <f t="shared" si="23"/>
        <v/>
      </c>
      <c r="S276" t="str">
        <f t="shared" si="23"/>
        <v/>
      </c>
      <c r="T276" t="str">
        <f t="shared" si="23"/>
        <v/>
      </c>
      <c r="U276" t="str">
        <f t="shared" si="23"/>
        <v/>
      </c>
      <c r="V276" t="str">
        <f t="shared" si="24"/>
        <v/>
      </c>
      <c r="W276" t="str">
        <f t="shared" si="24"/>
        <v/>
      </c>
      <c r="X276" t="str">
        <f t="shared" si="24"/>
        <v/>
      </c>
    </row>
    <row r="277" spans="4:24" ht="14">
      <c r="D277" s="10" t="s">
        <v>93</v>
      </c>
      <c r="E277">
        <f>IF(AND('Sheet 1 - Public_Housing_Units_'!H277&gt;1, 'Sheet 1 - Public_Housing_Units_'!L277="No"), 10, 0)</f>
        <v>0</v>
      </c>
      <c r="H277" t="str">
        <f t="shared" si="22"/>
        <v/>
      </c>
      <c r="I277" t="str">
        <f t="shared" si="22"/>
        <v/>
      </c>
      <c r="J277" t="str">
        <f t="shared" si="22"/>
        <v/>
      </c>
      <c r="K277" t="str">
        <f t="shared" si="21"/>
        <v/>
      </c>
      <c r="L277" t="str">
        <f t="shared" si="21"/>
        <v/>
      </c>
      <c r="M277" t="str">
        <f t="shared" si="23"/>
        <v/>
      </c>
      <c r="N277">
        <f t="shared" si="23"/>
        <v>0</v>
      </c>
      <c r="O277" t="str">
        <f t="shared" si="23"/>
        <v/>
      </c>
      <c r="P277" t="str">
        <f t="shared" si="23"/>
        <v/>
      </c>
      <c r="Q277" t="str">
        <f t="shared" si="23"/>
        <v/>
      </c>
      <c r="R277" t="str">
        <f t="shared" si="23"/>
        <v/>
      </c>
      <c r="S277" t="str">
        <f t="shared" si="23"/>
        <v/>
      </c>
      <c r="T277" t="str">
        <f t="shared" si="23"/>
        <v/>
      </c>
      <c r="U277" t="str">
        <f t="shared" si="23"/>
        <v/>
      </c>
      <c r="V277" t="str">
        <f t="shared" si="24"/>
        <v/>
      </c>
      <c r="W277" t="str">
        <f t="shared" si="24"/>
        <v/>
      </c>
      <c r="X277" t="str">
        <f t="shared" si="24"/>
        <v/>
      </c>
    </row>
    <row r="278" spans="4:24" ht="14">
      <c r="D278" s="10" t="s">
        <v>56</v>
      </c>
      <c r="E278">
        <f>IF(AND('Sheet 1 - Public_Housing_Units_'!H278&gt;1, 'Sheet 1 - Public_Housing_Units_'!L278="No"), 10, 0)</f>
        <v>0</v>
      </c>
      <c r="H278" t="str">
        <f t="shared" si="22"/>
        <v/>
      </c>
      <c r="I278" t="str">
        <f t="shared" si="22"/>
        <v/>
      </c>
      <c r="J278" t="str">
        <f t="shared" si="22"/>
        <v/>
      </c>
      <c r="K278" t="str">
        <f t="shared" si="21"/>
        <v/>
      </c>
      <c r="L278" t="str">
        <f t="shared" si="21"/>
        <v/>
      </c>
      <c r="M278" t="str">
        <f t="shared" si="23"/>
        <v/>
      </c>
      <c r="N278" t="str">
        <f t="shared" si="23"/>
        <v/>
      </c>
      <c r="O278" t="str">
        <f t="shared" si="23"/>
        <v/>
      </c>
      <c r="P278" t="str">
        <f t="shared" si="23"/>
        <v/>
      </c>
      <c r="Q278" t="str">
        <f t="shared" si="23"/>
        <v/>
      </c>
      <c r="R278" t="str">
        <f t="shared" si="23"/>
        <v/>
      </c>
      <c r="S278" t="str">
        <f t="shared" si="23"/>
        <v/>
      </c>
      <c r="T278" t="str">
        <f t="shared" si="23"/>
        <v/>
      </c>
      <c r="U278">
        <f t="shared" si="23"/>
        <v>0</v>
      </c>
      <c r="V278" t="str">
        <f t="shared" si="24"/>
        <v/>
      </c>
      <c r="W278" t="str">
        <f t="shared" si="24"/>
        <v/>
      </c>
      <c r="X278" t="str">
        <f t="shared" si="24"/>
        <v/>
      </c>
    </row>
    <row r="279" spans="4:24" ht="14">
      <c r="D279" s="10" t="s">
        <v>71</v>
      </c>
      <c r="E279">
        <f>IF(AND('Sheet 1 - Public_Housing_Units_'!H279&gt;1, 'Sheet 1 - Public_Housing_Units_'!L279="No"), 10, 0)</f>
        <v>0</v>
      </c>
      <c r="H279" t="str">
        <f t="shared" si="22"/>
        <v/>
      </c>
      <c r="I279" t="str">
        <f t="shared" si="22"/>
        <v/>
      </c>
      <c r="J279" t="str">
        <f t="shared" si="22"/>
        <v/>
      </c>
      <c r="K279">
        <f t="shared" si="21"/>
        <v>0</v>
      </c>
      <c r="L279" t="str">
        <f t="shared" si="21"/>
        <v/>
      </c>
      <c r="M279" t="str">
        <f t="shared" si="23"/>
        <v/>
      </c>
      <c r="N279" t="str">
        <f t="shared" si="23"/>
        <v/>
      </c>
      <c r="O279" t="str">
        <f t="shared" si="23"/>
        <v/>
      </c>
      <c r="P279" t="str">
        <f t="shared" si="23"/>
        <v/>
      </c>
      <c r="Q279" t="str">
        <f t="shared" si="23"/>
        <v/>
      </c>
      <c r="R279" t="str">
        <f t="shared" si="23"/>
        <v/>
      </c>
      <c r="S279" t="str">
        <f t="shared" si="23"/>
        <v/>
      </c>
      <c r="T279" t="str">
        <f t="shared" si="23"/>
        <v/>
      </c>
      <c r="U279" t="str">
        <f t="shared" si="23"/>
        <v/>
      </c>
      <c r="V279" t="str">
        <f t="shared" si="24"/>
        <v/>
      </c>
      <c r="W279" t="str">
        <f t="shared" si="24"/>
        <v/>
      </c>
      <c r="X279" t="str">
        <f t="shared" si="24"/>
        <v/>
      </c>
    </row>
    <row r="280" spans="4:24" ht="14">
      <c r="D280" s="10" t="s">
        <v>40</v>
      </c>
      <c r="E280">
        <f>IF(AND('Sheet 1 - Public_Housing_Units_'!H280&gt;1, 'Sheet 1 - Public_Housing_Units_'!L280="No"), 10, 0)</f>
        <v>0</v>
      </c>
      <c r="H280" t="str">
        <f t="shared" si="22"/>
        <v/>
      </c>
      <c r="I280">
        <f t="shared" si="22"/>
        <v>0</v>
      </c>
      <c r="J280" t="str">
        <f t="shared" si="22"/>
        <v/>
      </c>
      <c r="K280" t="str">
        <f t="shared" si="21"/>
        <v/>
      </c>
      <c r="L280" t="str">
        <f t="shared" si="21"/>
        <v/>
      </c>
      <c r="M280" t="str">
        <f t="shared" si="23"/>
        <v/>
      </c>
      <c r="N280" t="str">
        <f t="shared" si="23"/>
        <v/>
      </c>
      <c r="O280" t="str">
        <f t="shared" si="23"/>
        <v/>
      </c>
      <c r="P280" t="str">
        <f t="shared" si="23"/>
        <v/>
      </c>
      <c r="Q280" t="str">
        <f t="shared" si="23"/>
        <v/>
      </c>
      <c r="R280" t="str">
        <f t="shared" si="23"/>
        <v/>
      </c>
      <c r="S280" t="str">
        <f t="shared" si="23"/>
        <v/>
      </c>
      <c r="T280" t="str">
        <f t="shared" si="23"/>
        <v/>
      </c>
      <c r="U280" t="str">
        <f t="shared" si="23"/>
        <v/>
      </c>
      <c r="V280" t="str">
        <f t="shared" si="24"/>
        <v/>
      </c>
      <c r="W280" t="str">
        <f t="shared" si="24"/>
        <v/>
      </c>
      <c r="X280" t="str">
        <f t="shared" si="24"/>
        <v/>
      </c>
    </row>
    <row r="281" spans="4:24" ht="14">
      <c r="D281" s="10" t="s">
        <v>405</v>
      </c>
      <c r="E281">
        <f>IF(AND('Sheet 1 - Public_Housing_Units_'!H281&gt;1, 'Sheet 1 - Public_Housing_Units_'!L281="No"), 10, 0)</f>
        <v>10</v>
      </c>
      <c r="H281" t="str">
        <f t="shared" si="22"/>
        <v/>
      </c>
      <c r="I281" t="str">
        <f t="shared" si="22"/>
        <v/>
      </c>
      <c r="J281" t="str">
        <f t="shared" si="22"/>
        <v/>
      </c>
      <c r="K281" t="str">
        <f t="shared" si="21"/>
        <v/>
      </c>
      <c r="L281" t="str">
        <f t="shared" si="21"/>
        <v/>
      </c>
      <c r="M281" t="str">
        <f t="shared" si="23"/>
        <v/>
      </c>
      <c r="N281" t="str">
        <f t="shared" si="23"/>
        <v/>
      </c>
      <c r="O281" t="str">
        <f t="shared" si="23"/>
        <v/>
      </c>
      <c r="P281" t="str">
        <f t="shared" si="23"/>
        <v/>
      </c>
      <c r="Q281" t="str">
        <f t="shared" si="23"/>
        <v/>
      </c>
      <c r="R281" t="str">
        <f t="shared" si="23"/>
        <v/>
      </c>
      <c r="S281" t="str">
        <f t="shared" si="23"/>
        <v/>
      </c>
      <c r="T281" t="str">
        <f t="shared" si="23"/>
        <v/>
      </c>
      <c r="U281" t="str">
        <f t="shared" si="23"/>
        <v/>
      </c>
      <c r="V281" t="str">
        <f t="shared" si="24"/>
        <v/>
      </c>
      <c r="W281">
        <f t="shared" si="24"/>
        <v>10</v>
      </c>
      <c r="X281" t="str">
        <f t="shared" si="24"/>
        <v/>
      </c>
    </row>
    <row r="282" spans="4:24" ht="14">
      <c r="D282" s="10" t="s">
        <v>266</v>
      </c>
      <c r="E282">
        <f>IF(AND('Sheet 1 - Public_Housing_Units_'!H282&gt;1, 'Sheet 1 - Public_Housing_Units_'!L282="No"), 10, 0)</f>
        <v>0</v>
      </c>
      <c r="H282" t="str">
        <f t="shared" si="22"/>
        <v/>
      </c>
      <c r="I282" t="str">
        <f t="shared" si="22"/>
        <v/>
      </c>
      <c r="J282" t="str">
        <f t="shared" si="22"/>
        <v/>
      </c>
      <c r="K282" t="str">
        <f t="shared" si="21"/>
        <v/>
      </c>
      <c r="L282" t="str">
        <f t="shared" si="21"/>
        <v/>
      </c>
      <c r="M282" t="str">
        <f t="shared" si="23"/>
        <v/>
      </c>
      <c r="N282" t="str">
        <f t="shared" si="23"/>
        <v/>
      </c>
      <c r="O282" t="str">
        <f t="shared" si="23"/>
        <v/>
      </c>
      <c r="P282" t="str">
        <f t="shared" si="23"/>
        <v/>
      </c>
      <c r="Q282" t="str">
        <f t="shared" si="23"/>
        <v/>
      </c>
      <c r="R282" t="str">
        <f t="shared" si="23"/>
        <v/>
      </c>
      <c r="S282" t="str">
        <f t="shared" si="23"/>
        <v/>
      </c>
      <c r="T282">
        <f t="shared" si="23"/>
        <v>0</v>
      </c>
      <c r="U282" t="str">
        <f t="shared" si="23"/>
        <v/>
      </c>
      <c r="V282" t="str">
        <f t="shared" si="24"/>
        <v/>
      </c>
      <c r="W282" t="str">
        <f t="shared" si="24"/>
        <v/>
      </c>
      <c r="X282" t="str">
        <f t="shared" si="24"/>
        <v/>
      </c>
    </row>
    <row r="283" spans="4:24" ht="14">
      <c r="D283" s="10" t="s">
        <v>93</v>
      </c>
      <c r="E283">
        <f>IF(AND('Sheet 1 - Public_Housing_Units_'!H283&gt;1, 'Sheet 1 - Public_Housing_Units_'!L283="No"), 10, 0)</f>
        <v>0</v>
      </c>
      <c r="H283" t="str">
        <f t="shared" si="22"/>
        <v/>
      </c>
      <c r="I283" t="str">
        <f t="shared" si="22"/>
        <v/>
      </c>
      <c r="J283" t="str">
        <f t="shared" si="22"/>
        <v/>
      </c>
      <c r="K283" t="str">
        <f t="shared" si="21"/>
        <v/>
      </c>
      <c r="L283" t="str">
        <f t="shared" si="21"/>
        <v/>
      </c>
      <c r="M283" t="str">
        <f t="shared" si="23"/>
        <v/>
      </c>
      <c r="N283">
        <f t="shared" si="23"/>
        <v>0</v>
      </c>
      <c r="O283" t="str">
        <f t="shared" si="23"/>
        <v/>
      </c>
      <c r="P283" t="str">
        <f t="shared" si="23"/>
        <v/>
      </c>
      <c r="Q283" t="str">
        <f t="shared" si="23"/>
        <v/>
      </c>
      <c r="R283" t="str">
        <f t="shared" si="23"/>
        <v/>
      </c>
      <c r="S283" t="str">
        <f t="shared" si="23"/>
        <v/>
      </c>
      <c r="T283" t="str">
        <f t="shared" si="23"/>
        <v/>
      </c>
      <c r="U283" t="str">
        <f t="shared" si="23"/>
        <v/>
      </c>
      <c r="V283" t="str">
        <f t="shared" si="24"/>
        <v/>
      </c>
      <c r="W283" t="str">
        <f t="shared" si="24"/>
        <v/>
      </c>
      <c r="X283" t="str">
        <f t="shared" si="24"/>
        <v/>
      </c>
    </row>
    <row r="284" spans="4:24" ht="14">
      <c r="D284" s="10" t="s">
        <v>47</v>
      </c>
      <c r="E284">
        <f>IF(AND('Sheet 1 - Public_Housing_Units_'!H284&gt;1, 'Sheet 1 - Public_Housing_Units_'!L284="No"), 10, 0)</f>
        <v>0</v>
      </c>
      <c r="H284" t="str">
        <f t="shared" si="22"/>
        <v/>
      </c>
      <c r="I284" t="str">
        <f t="shared" si="22"/>
        <v/>
      </c>
      <c r="J284">
        <f t="shared" si="22"/>
        <v>0</v>
      </c>
      <c r="K284" t="str">
        <f t="shared" si="21"/>
        <v/>
      </c>
      <c r="L284" t="str">
        <f t="shared" si="21"/>
        <v/>
      </c>
      <c r="M284" t="str">
        <f t="shared" si="23"/>
        <v/>
      </c>
      <c r="N284" t="str">
        <f t="shared" si="23"/>
        <v/>
      </c>
      <c r="O284" t="str">
        <f t="shared" si="23"/>
        <v/>
      </c>
      <c r="P284" t="str">
        <f t="shared" si="23"/>
        <v/>
      </c>
      <c r="Q284" t="str">
        <f t="shared" si="23"/>
        <v/>
      </c>
      <c r="R284" t="str">
        <f t="shared" si="23"/>
        <v/>
      </c>
      <c r="S284" t="str">
        <f t="shared" si="23"/>
        <v/>
      </c>
      <c r="T284" t="str">
        <f t="shared" si="23"/>
        <v/>
      </c>
      <c r="U284" t="str">
        <f t="shared" si="23"/>
        <v/>
      </c>
      <c r="V284" t="str">
        <f t="shared" si="24"/>
        <v/>
      </c>
      <c r="W284" t="str">
        <f t="shared" si="24"/>
        <v/>
      </c>
      <c r="X284" t="str">
        <f t="shared" si="24"/>
        <v/>
      </c>
    </row>
    <row r="285" spans="4:24" ht="14">
      <c r="D285" s="10" t="s">
        <v>93</v>
      </c>
      <c r="E285">
        <f>IF(AND('Sheet 1 - Public_Housing_Units_'!H285&gt;1, 'Sheet 1 - Public_Housing_Units_'!L285="No"), 10, 0)</f>
        <v>0</v>
      </c>
      <c r="H285" t="str">
        <f t="shared" si="22"/>
        <v/>
      </c>
      <c r="I285" t="str">
        <f t="shared" si="22"/>
        <v/>
      </c>
      <c r="J285" t="str">
        <f t="shared" si="22"/>
        <v/>
      </c>
      <c r="K285" t="str">
        <f t="shared" si="21"/>
        <v/>
      </c>
      <c r="L285" t="str">
        <f t="shared" si="21"/>
        <v/>
      </c>
      <c r="M285" t="str">
        <f t="shared" si="23"/>
        <v/>
      </c>
      <c r="N285">
        <f t="shared" si="23"/>
        <v>0</v>
      </c>
      <c r="O285" t="str">
        <f t="shared" si="23"/>
        <v/>
      </c>
      <c r="P285" t="str">
        <f t="shared" si="23"/>
        <v/>
      </c>
      <c r="Q285" t="str">
        <f t="shared" si="23"/>
        <v/>
      </c>
      <c r="R285" t="str">
        <f t="shared" si="23"/>
        <v/>
      </c>
      <c r="S285" t="str">
        <f t="shared" si="23"/>
        <v/>
      </c>
      <c r="T285" t="str">
        <f t="shared" si="23"/>
        <v/>
      </c>
      <c r="U285" t="str">
        <f t="shared" si="23"/>
        <v/>
      </c>
      <c r="V285" t="str">
        <f t="shared" si="24"/>
        <v/>
      </c>
      <c r="W285" t="str">
        <f t="shared" si="24"/>
        <v/>
      </c>
      <c r="X285" t="str">
        <f t="shared" si="24"/>
        <v/>
      </c>
    </row>
    <row r="286" spans="4:24" ht="14">
      <c r="D286" s="10" t="s">
        <v>47</v>
      </c>
      <c r="E286">
        <f>IF(AND('Sheet 1 - Public_Housing_Units_'!H286&gt;1, 'Sheet 1 - Public_Housing_Units_'!L286="No"), 10, 0)</f>
        <v>0</v>
      </c>
      <c r="H286" t="str">
        <f t="shared" si="22"/>
        <v/>
      </c>
      <c r="I286" t="str">
        <f t="shared" si="22"/>
        <v/>
      </c>
      <c r="J286">
        <f t="shared" si="22"/>
        <v>0</v>
      </c>
      <c r="K286" t="str">
        <f t="shared" si="21"/>
        <v/>
      </c>
      <c r="L286" t="str">
        <f t="shared" si="21"/>
        <v/>
      </c>
      <c r="M286" t="str">
        <f t="shared" si="23"/>
        <v/>
      </c>
      <c r="N286" t="str">
        <f t="shared" si="23"/>
        <v/>
      </c>
      <c r="O286" t="str">
        <f t="shared" si="23"/>
        <v/>
      </c>
      <c r="P286" t="str">
        <f t="shared" si="23"/>
        <v/>
      </c>
      <c r="Q286" t="str">
        <f t="shared" si="23"/>
        <v/>
      </c>
      <c r="R286" t="str">
        <f t="shared" si="23"/>
        <v/>
      </c>
      <c r="S286" t="str">
        <f t="shared" si="23"/>
        <v/>
      </c>
      <c r="T286" t="str">
        <f t="shared" si="23"/>
        <v/>
      </c>
      <c r="U286" t="str">
        <f t="shared" si="23"/>
        <v/>
      </c>
      <c r="V286" t="str">
        <f t="shared" si="24"/>
        <v/>
      </c>
      <c r="W286" t="str">
        <f t="shared" si="24"/>
        <v/>
      </c>
      <c r="X286" t="str">
        <f t="shared" si="24"/>
        <v/>
      </c>
    </row>
    <row r="287" spans="4:24" ht="14">
      <c r="D287" s="10" t="s">
        <v>71</v>
      </c>
      <c r="E287">
        <f>IF(AND('Sheet 1 - Public_Housing_Units_'!H287&gt;1, 'Sheet 1 - Public_Housing_Units_'!L287="No"), 10, 0)</f>
        <v>0</v>
      </c>
      <c r="H287" t="str">
        <f t="shared" si="22"/>
        <v/>
      </c>
      <c r="I287" t="str">
        <f t="shared" si="22"/>
        <v/>
      </c>
      <c r="J287" t="str">
        <f t="shared" si="22"/>
        <v/>
      </c>
      <c r="K287">
        <f t="shared" si="21"/>
        <v>0</v>
      </c>
      <c r="L287" t="str">
        <f t="shared" si="21"/>
        <v/>
      </c>
      <c r="M287" t="str">
        <f t="shared" si="23"/>
        <v/>
      </c>
      <c r="N287" t="str">
        <f t="shared" si="23"/>
        <v/>
      </c>
      <c r="O287" t="str">
        <f t="shared" si="23"/>
        <v/>
      </c>
      <c r="P287" t="str">
        <f t="shared" si="23"/>
        <v/>
      </c>
      <c r="Q287" t="str">
        <f t="shared" si="23"/>
        <v/>
      </c>
      <c r="R287" t="str">
        <f t="shared" si="23"/>
        <v/>
      </c>
      <c r="S287" t="str">
        <f t="shared" si="23"/>
        <v/>
      </c>
      <c r="T287" t="str">
        <f t="shared" si="23"/>
        <v/>
      </c>
      <c r="U287" t="str">
        <f t="shared" si="23"/>
        <v/>
      </c>
      <c r="V287" t="str">
        <f t="shared" si="24"/>
        <v/>
      </c>
      <c r="W287" t="str">
        <f t="shared" si="24"/>
        <v/>
      </c>
      <c r="X287" t="str">
        <f t="shared" si="24"/>
        <v/>
      </c>
    </row>
    <row r="288" spans="4:24" ht="14">
      <c r="D288" s="10" t="s">
        <v>47</v>
      </c>
      <c r="E288">
        <f>IF(AND('Sheet 1 - Public_Housing_Units_'!H288&gt;1, 'Sheet 1 - Public_Housing_Units_'!L288="No"), 10, 0)</f>
        <v>0</v>
      </c>
      <c r="H288" t="str">
        <f t="shared" si="22"/>
        <v/>
      </c>
      <c r="I288" t="str">
        <f t="shared" si="22"/>
        <v/>
      </c>
      <c r="J288">
        <f t="shared" si="22"/>
        <v>0</v>
      </c>
      <c r="K288" t="str">
        <f t="shared" si="21"/>
        <v/>
      </c>
      <c r="L288" t="str">
        <f t="shared" si="21"/>
        <v/>
      </c>
      <c r="M288" t="str">
        <f t="shared" si="23"/>
        <v/>
      </c>
      <c r="N288" t="str">
        <f t="shared" si="23"/>
        <v/>
      </c>
      <c r="O288" t="str">
        <f t="shared" si="23"/>
        <v/>
      </c>
      <c r="P288" t="str">
        <f t="shared" si="23"/>
        <v/>
      </c>
      <c r="Q288" t="str">
        <f t="shared" si="23"/>
        <v/>
      </c>
      <c r="R288" t="str">
        <f t="shared" si="23"/>
        <v/>
      </c>
      <c r="S288" t="str">
        <f t="shared" si="23"/>
        <v/>
      </c>
      <c r="T288" t="str">
        <f t="shared" si="23"/>
        <v/>
      </c>
      <c r="U288" t="str">
        <f t="shared" si="23"/>
        <v/>
      </c>
      <c r="V288" t="str">
        <f t="shared" si="24"/>
        <v/>
      </c>
      <c r="W288" t="str">
        <f t="shared" si="24"/>
        <v/>
      </c>
      <c r="X288" t="str">
        <f t="shared" si="24"/>
        <v/>
      </c>
    </row>
    <row r="289" spans="4:24" ht="14">
      <c r="D289" s="10" t="s">
        <v>28</v>
      </c>
      <c r="E289">
        <f>IF(AND('Sheet 1 - Public_Housing_Units_'!H289&gt;1, 'Sheet 1 - Public_Housing_Units_'!L289="No"), 10, 0)</f>
        <v>10</v>
      </c>
      <c r="H289">
        <f t="shared" si="22"/>
        <v>10</v>
      </c>
      <c r="I289" t="str">
        <f t="shared" si="22"/>
        <v/>
      </c>
      <c r="J289" t="str">
        <f t="shared" si="22"/>
        <v/>
      </c>
      <c r="K289" t="str">
        <f t="shared" si="21"/>
        <v/>
      </c>
      <c r="L289" t="str">
        <f t="shared" si="21"/>
        <v/>
      </c>
      <c r="M289" t="str">
        <f t="shared" si="23"/>
        <v/>
      </c>
      <c r="N289" t="str">
        <f t="shared" si="23"/>
        <v/>
      </c>
      <c r="O289" t="str">
        <f t="shared" si="23"/>
        <v/>
      </c>
      <c r="P289" t="str">
        <f t="shared" si="23"/>
        <v/>
      </c>
      <c r="Q289" t="str">
        <f t="shared" si="23"/>
        <v/>
      </c>
      <c r="R289" t="str">
        <f t="shared" si="23"/>
        <v/>
      </c>
      <c r="S289" t="str">
        <f t="shared" si="23"/>
        <v/>
      </c>
      <c r="T289" t="str">
        <f t="shared" si="23"/>
        <v/>
      </c>
      <c r="U289" t="str">
        <f t="shared" si="23"/>
        <v/>
      </c>
      <c r="V289" t="str">
        <f t="shared" si="24"/>
        <v/>
      </c>
      <c r="W289" t="str">
        <f t="shared" si="24"/>
        <v/>
      </c>
      <c r="X289" t="str">
        <f t="shared" si="24"/>
        <v/>
      </c>
    </row>
    <row r="290" spans="4:24" ht="14">
      <c r="D290" s="10" t="s">
        <v>93</v>
      </c>
      <c r="E290">
        <f>IF(AND('Sheet 1 - Public_Housing_Units_'!H290&gt;1, 'Sheet 1 - Public_Housing_Units_'!L290="No"), 10, 0)</f>
        <v>0</v>
      </c>
      <c r="H290" t="str">
        <f t="shared" si="22"/>
        <v/>
      </c>
      <c r="I290" t="str">
        <f t="shared" si="22"/>
        <v/>
      </c>
      <c r="J290" t="str">
        <f t="shared" si="22"/>
        <v/>
      </c>
      <c r="K290" t="str">
        <f t="shared" si="21"/>
        <v/>
      </c>
      <c r="L290" t="str">
        <f t="shared" si="21"/>
        <v/>
      </c>
      <c r="M290" t="str">
        <f t="shared" si="23"/>
        <v/>
      </c>
      <c r="N290">
        <f t="shared" si="23"/>
        <v>0</v>
      </c>
      <c r="O290" t="str">
        <f t="shared" si="23"/>
        <v/>
      </c>
      <c r="P290" t="str">
        <f t="shared" si="23"/>
        <v/>
      </c>
      <c r="Q290" t="str">
        <f t="shared" si="23"/>
        <v/>
      </c>
      <c r="R290" t="str">
        <f t="shared" si="23"/>
        <v/>
      </c>
      <c r="S290" t="str">
        <f t="shared" si="23"/>
        <v/>
      </c>
      <c r="T290" t="str">
        <f t="shared" si="23"/>
        <v/>
      </c>
      <c r="U290" t="str">
        <f t="shared" si="23"/>
        <v/>
      </c>
      <c r="V290" t="str">
        <f t="shared" si="24"/>
        <v/>
      </c>
      <c r="W290" t="str">
        <f t="shared" si="24"/>
        <v/>
      </c>
      <c r="X290" t="str">
        <f t="shared" si="24"/>
        <v/>
      </c>
    </row>
    <row r="291" spans="4:24" ht="14">
      <c r="D291" s="10" t="s">
        <v>71</v>
      </c>
      <c r="E291">
        <f>IF(AND('Sheet 1 - Public_Housing_Units_'!H291&gt;1, 'Sheet 1 - Public_Housing_Units_'!L291="No"), 10, 0)</f>
        <v>0</v>
      </c>
      <c r="H291" t="str">
        <f t="shared" si="22"/>
        <v/>
      </c>
      <c r="I291" t="str">
        <f t="shared" si="22"/>
        <v/>
      </c>
      <c r="J291" t="str">
        <f t="shared" si="22"/>
        <v/>
      </c>
      <c r="K291">
        <f t="shared" si="21"/>
        <v>0</v>
      </c>
      <c r="L291" t="str">
        <f t="shared" si="21"/>
        <v/>
      </c>
      <c r="M291" t="str">
        <f t="shared" si="23"/>
        <v/>
      </c>
      <c r="N291" t="str">
        <f t="shared" si="23"/>
        <v/>
      </c>
      <c r="O291" t="str">
        <f t="shared" si="23"/>
        <v/>
      </c>
      <c r="P291" t="str">
        <f t="shared" si="23"/>
        <v/>
      </c>
      <c r="Q291" t="str">
        <f t="shared" si="23"/>
        <v/>
      </c>
      <c r="R291" t="str">
        <f t="shared" si="23"/>
        <v/>
      </c>
      <c r="S291" t="str">
        <f t="shared" si="23"/>
        <v/>
      </c>
      <c r="T291" t="str">
        <f t="shared" si="23"/>
        <v/>
      </c>
      <c r="U291" t="str">
        <f t="shared" si="23"/>
        <v/>
      </c>
      <c r="V291" t="str">
        <f t="shared" si="24"/>
        <v/>
      </c>
      <c r="W291" t="str">
        <f t="shared" si="24"/>
        <v/>
      </c>
      <c r="X291" t="str">
        <f t="shared" si="24"/>
        <v/>
      </c>
    </row>
    <row r="292" spans="4:24" ht="14">
      <c r="D292" s="10" t="s">
        <v>47</v>
      </c>
      <c r="E292">
        <f>IF(AND('Sheet 1 - Public_Housing_Units_'!H292&gt;1, 'Sheet 1 - Public_Housing_Units_'!L292="No"), 10, 0)</f>
        <v>0</v>
      </c>
      <c r="H292" t="str">
        <f t="shared" si="22"/>
        <v/>
      </c>
      <c r="I292" t="str">
        <f t="shared" si="22"/>
        <v/>
      </c>
      <c r="J292">
        <f t="shared" si="22"/>
        <v>0</v>
      </c>
      <c r="K292" t="str">
        <f t="shared" si="21"/>
        <v/>
      </c>
      <c r="L292" t="str">
        <f t="shared" si="21"/>
        <v/>
      </c>
      <c r="M292" t="str">
        <f t="shared" si="23"/>
        <v/>
      </c>
      <c r="N292" t="str">
        <f t="shared" si="23"/>
        <v/>
      </c>
      <c r="O292" t="str">
        <f t="shared" si="23"/>
        <v/>
      </c>
      <c r="P292" t="str">
        <f t="shared" si="23"/>
        <v/>
      </c>
      <c r="Q292" t="str">
        <f t="shared" si="23"/>
        <v/>
      </c>
      <c r="R292" t="str">
        <f t="shared" si="23"/>
        <v/>
      </c>
      <c r="S292" t="str">
        <f t="shared" si="23"/>
        <v/>
      </c>
      <c r="T292" t="str">
        <f t="shared" si="23"/>
        <v/>
      </c>
      <c r="U292" t="str">
        <f t="shared" si="23"/>
        <v/>
      </c>
      <c r="V292" t="str">
        <f t="shared" si="24"/>
        <v/>
      </c>
      <c r="W292" t="str">
        <f t="shared" si="24"/>
        <v/>
      </c>
      <c r="X292" t="str">
        <f t="shared" si="24"/>
        <v/>
      </c>
    </row>
    <row r="293" spans="4:24" ht="14">
      <c r="D293" s="10" t="s">
        <v>47</v>
      </c>
      <c r="E293">
        <f>IF(AND('Sheet 1 - Public_Housing_Units_'!H293&gt;1, 'Sheet 1 - Public_Housing_Units_'!L293="No"), 10, 0)</f>
        <v>0</v>
      </c>
      <c r="H293" t="str">
        <f t="shared" si="22"/>
        <v/>
      </c>
      <c r="I293" t="str">
        <f t="shared" si="22"/>
        <v/>
      </c>
      <c r="J293">
        <f t="shared" si="22"/>
        <v>0</v>
      </c>
      <c r="K293" t="str">
        <f t="shared" si="21"/>
        <v/>
      </c>
      <c r="L293" t="str">
        <f t="shared" si="21"/>
        <v/>
      </c>
      <c r="M293" t="str">
        <f t="shared" si="23"/>
        <v/>
      </c>
      <c r="N293" t="str">
        <f t="shared" si="23"/>
        <v/>
      </c>
      <c r="O293" t="str">
        <f t="shared" si="23"/>
        <v/>
      </c>
      <c r="P293" t="str">
        <f t="shared" si="23"/>
        <v/>
      </c>
      <c r="Q293" t="str">
        <f t="shared" si="23"/>
        <v/>
      </c>
      <c r="R293" t="str">
        <f t="shared" si="23"/>
        <v/>
      </c>
      <c r="S293" t="str">
        <f t="shared" si="23"/>
        <v/>
      </c>
      <c r="T293" t="str">
        <f t="shared" si="23"/>
        <v/>
      </c>
      <c r="U293" t="str">
        <f t="shared" si="23"/>
        <v/>
      </c>
      <c r="V293" t="str">
        <f t="shared" si="24"/>
        <v/>
      </c>
      <c r="W293" t="str">
        <f t="shared" si="24"/>
        <v/>
      </c>
      <c r="X293" t="str">
        <f t="shared" si="24"/>
        <v/>
      </c>
    </row>
    <row r="294" spans="4:24" ht="14">
      <c r="D294" s="10" t="s">
        <v>120</v>
      </c>
      <c r="E294">
        <f>IF(AND('Sheet 1 - Public_Housing_Units_'!H294&gt;1, 'Sheet 1 - Public_Housing_Units_'!L294="No"), 10, 0)</f>
        <v>0</v>
      </c>
      <c r="H294" t="str">
        <f t="shared" si="22"/>
        <v/>
      </c>
      <c r="I294" t="str">
        <f t="shared" si="22"/>
        <v/>
      </c>
      <c r="J294" t="str">
        <f t="shared" si="22"/>
        <v/>
      </c>
      <c r="K294" t="str">
        <f t="shared" si="21"/>
        <v/>
      </c>
      <c r="L294" t="str">
        <f t="shared" si="21"/>
        <v/>
      </c>
      <c r="M294" t="str">
        <f t="shared" si="23"/>
        <v/>
      </c>
      <c r="N294" t="str">
        <f t="shared" si="23"/>
        <v/>
      </c>
      <c r="O294" t="str">
        <f t="shared" ref="M294:U344" si="25">IF($D294=O$1,$E294,"")</f>
        <v/>
      </c>
      <c r="P294">
        <f t="shared" si="25"/>
        <v>0</v>
      </c>
      <c r="Q294" t="str">
        <f t="shared" si="25"/>
        <v/>
      </c>
      <c r="R294" t="str">
        <f t="shared" si="25"/>
        <v/>
      </c>
      <c r="S294" t="str">
        <f t="shared" si="25"/>
        <v/>
      </c>
      <c r="T294" t="str">
        <f t="shared" si="25"/>
        <v/>
      </c>
      <c r="U294" t="str">
        <f t="shared" si="25"/>
        <v/>
      </c>
      <c r="V294" t="str">
        <f t="shared" si="24"/>
        <v/>
      </c>
      <c r="W294" t="str">
        <f t="shared" si="24"/>
        <v/>
      </c>
      <c r="X294" t="str">
        <f t="shared" si="24"/>
        <v/>
      </c>
    </row>
    <row r="295" spans="4:24" ht="14">
      <c r="D295" s="10" t="s">
        <v>40</v>
      </c>
      <c r="E295">
        <f>IF(AND('Sheet 1 - Public_Housing_Units_'!H295&gt;1, 'Sheet 1 - Public_Housing_Units_'!L295="No"), 10, 0)</f>
        <v>0</v>
      </c>
      <c r="H295" t="str">
        <f t="shared" si="22"/>
        <v/>
      </c>
      <c r="I295">
        <f t="shared" si="22"/>
        <v>0</v>
      </c>
      <c r="J295" t="str">
        <f t="shared" si="22"/>
        <v/>
      </c>
      <c r="K295" t="str">
        <f t="shared" si="21"/>
        <v/>
      </c>
      <c r="L295" t="str">
        <f t="shared" si="21"/>
        <v/>
      </c>
      <c r="M295" t="str">
        <f t="shared" si="25"/>
        <v/>
      </c>
      <c r="N295" t="str">
        <f t="shared" si="25"/>
        <v/>
      </c>
      <c r="O295" t="str">
        <f t="shared" si="25"/>
        <v/>
      </c>
      <c r="P295" t="str">
        <f t="shared" si="25"/>
        <v/>
      </c>
      <c r="Q295" t="str">
        <f t="shared" si="25"/>
        <v/>
      </c>
      <c r="R295" t="str">
        <f t="shared" si="25"/>
        <v/>
      </c>
      <c r="S295" t="str">
        <f t="shared" si="25"/>
        <v/>
      </c>
      <c r="T295" t="str">
        <f t="shared" si="25"/>
        <v/>
      </c>
      <c r="U295" t="str">
        <f t="shared" si="25"/>
        <v/>
      </c>
      <c r="V295" t="str">
        <f t="shared" si="24"/>
        <v/>
      </c>
      <c r="W295" t="str">
        <f t="shared" si="24"/>
        <v/>
      </c>
      <c r="X295" t="str">
        <f t="shared" si="24"/>
        <v/>
      </c>
    </row>
    <row r="296" spans="4:24" ht="14">
      <c r="D296" s="10" t="s">
        <v>28</v>
      </c>
      <c r="E296">
        <f>IF(AND('Sheet 1 - Public_Housing_Units_'!H296&gt;1, 'Sheet 1 - Public_Housing_Units_'!L296="No"), 10, 0)</f>
        <v>10</v>
      </c>
      <c r="H296">
        <f t="shared" si="22"/>
        <v>10</v>
      </c>
      <c r="I296" t="str">
        <f t="shared" si="22"/>
        <v/>
      </c>
      <c r="J296" t="str">
        <f t="shared" si="22"/>
        <v/>
      </c>
      <c r="K296" t="str">
        <f t="shared" si="21"/>
        <v/>
      </c>
      <c r="L296" t="str">
        <f t="shared" si="21"/>
        <v/>
      </c>
      <c r="M296" t="str">
        <f t="shared" si="25"/>
        <v/>
      </c>
      <c r="N296" t="str">
        <f t="shared" si="25"/>
        <v/>
      </c>
      <c r="O296" t="str">
        <f t="shared" si="25"/>
        <v/>
      </c>
      <c r="P296" t="str">
        <f t="shared" si="25"/>
        <v/>
      </c>
      <c r="Q296" t="str">
        <f t="shared" si="25"/>
        <v/>
      </c>
      <c r="R296" t="str">
        <f t="shared" si="25"/>
        <v/>
      </c>
      <c r="S296" t="str">
        <f t="shared" si="25"/>
        <v/>
      </c>
      <c r="T296" t="str">
        <f t="shared" si="25"/>
        <v/>
      </c>
      <c r="U296" t="str">
        <f t="shared" si="25"/>
        <v/>
      </c>
      <c r="V296" t="str">
        <f t="shared" si="24"/>
        <v/>
      </c>
      <c r="W296" t="str">
        <f t="shared" si="24"/>
        <v/>
      </c>
      <c r="X296" t="str">
        <f t="shared" si="24"/>
        <v/>
      </c>
    </row>
    <row r="297" spans="4:24" ht="14">
      <c r="D297" s="10" t="s">
        <v>88</v>
      </c>
      <c r="E297">
        <f>IF(AND('Sheet 1 - Public_Housing_Units_'!H297&gt;1, 'Sheet 1 - Public_Housing_Units_'!L297="No"), 10, 0)</f>
        <v>10</v>
      </c>
      <c r="H297" t="str">
        <f t="shared" si="22"/>
        <v/>
      </c>
      <c r="I297" t="str">
        <f t="shared" si="22"/>
        <v/>
      </c>
      <c r="J297" t="str">
        <f t="shared" si="22"/>
        <v/>
      </c>
      <c r="K297" t="str">
        <f t="shared" si="21"/>
        <v/>
      </c>
      <c r="L297" t="str">
        <f t="shared" si="21"/>
        <v/>
      </c>
      <c r="M297">
        <f t="shared" si="25"/>
        <v>10</v>
      </c>
      <c r="N297" t="str">
        <f t="shared" si="25"/>
        <v/>
      </c>
      <c r="O297" t="str">
        <f t="shared" si="25"/>
        <v/>
      </c>
      <c r="P297" t="str">
        <f t="shared" si="25"/>
        <v/>
      </c>
      <c r="Q297" t="str">
        <f t="shared" si="25"/>
        <v/>
      </c>
      <c r="R297" t="str">
        <f t="shared" si="25"/>
        <v/>
      </c>
      <c r="S297" t="str">
        <f t="shared" si="25"/>
        <v/>
      </c>
      <c r="T297" t="str">
        <f t="shared" si="25"/>
        <v/>
      </c>
      <c r="U297" t="str">
        <f t="shared" si="25"/>
        <v/>
      </c>
      <c r="V297" t="str">
        <f t="shared" si="24"/>
        <v/>
      </c>
      <c r="W297" t="str">
        <f t="shared" si="24"/>
        <v/>
      </c>
      <c r="X297" t="str">
        <f t="shared" si="24"/>
        <v/>
      </c>
    </row>
    <row r="298" spans="4:24" ht="14">
      <c r="D298" s="10" t="s">
        <v>47</v>
      </c>
      <c r="E298">
        <f>IF(AND('Sheet 1 - Public_Housing_Units_'!H298&gt;1, 'Sheet 1 - Public_Housing_Units_'!L298="No"), 10, 0)</f>
        <v>0</v>
      </c>
      <c r="H298" t="str">
        <f t="shared" si="22"/>
        <v/>
      </c>
      <c r="I298" t="str">
        <f t="shared" si="22"/>
        <v/>
      </c>
      <c r="J298">
        <f t="shared" si="22"/>
        <v>0</v>
      </c>
      <c r="K298" t="str">
        <f t="shared" si="21"/>
        <v/>
      </c>
      <c r="L298" t="str">
        <f t="shared" si="21"/>
        <v/>
      </c>
      <c r="M298" t="str">
        <f t="shared" si="25"/>
        <v/>
      </c>
      <c r="N298" t="str">
        <f t="shared" si="25"/>
        <v/>
      </c>
      <c r="O298" t="str">
        <f t="shared" si="25"/>
        <v/>
      </c>
      <c r="P298" t="str">
        <f t="shared" si="25"/>
        <v/>
      </c>
      <c r="Q298" t="str">
        <f t="shared" si="25"/>
        <v/>
      </c>
      <c r="R298" t="str">
        <f t="shared" si="25"/>
        <v/>
      </c>
      <c r="S298" t="str">
        <f t="shared" si="25"/>
        <v/>
      </c>
      <c r="T298" t="str">
        <f t="shared" si="25"/>
        <v/>
      </c>
      <c r="U298" t="str">
        <f t="shared" si="25"/>
        <v/>
      </c>
      <c r="V298" t="str">
        <f t="shared" si="24"/>
        <v/>
      </c>
      <c r="W298" t="str">
        <f t="shared" si="24"/>
        <v/>
      </c>
      <c r="X298" t="str">
        <f t="shared" si="24"/>
        <v/>
      </c>
    </row>
    <row r="299" spans="4:24" ht="14">
      <c r="D299" s="10" t="s">
        <v>266</v>
      </c>
      <c r="E299">
        <f>IF(AND('Sheet 1 - Public_Housing_Units_'!H299&gt;1, 'Sheet 1 - Public_Housing_Units_'!L299="No"), 10, 0)</f>
        <v>0</v>
      </c>
      <c r="H299" t="str">
        <f t="shared" si="22"/>
        <v/>
      </c>
      <c r="I299" t="str">
        <f t="shared" si="22"/>
        <v/>
      </c>
      <c r="J299" t="str">
        <f t="shared" si="22"/>
        <v/>
      </c>
      <c r="K299" t="str">
        <f t="shared" si="21"/>
        <v/>
      </c>
      <c r="L299" t="str">
        <f t="shared" si="21"/>
        <v/>
      </c>
      <c r="M299" t="str">
        <f t="shared" si="25"/>
        <v/>
      </c>
      <c r="N299" t="str">
        <f t="shared" si="25"/>
        <v/>
      </c>
      <c r="O299" t="str">
        <f t="shared" si="25"/>
        <v/>
      </c>
      <c r="P299" t="str">
        <f t="shared" si="25"/>
        <v/>
      </c>
      <c r="Q299" t="str">
        <f t="shared" si="25"/>
        <v/>
      </c>
      <c r="R299" t="str">
        <f t="shared" si="25"/>
        <v/>
      </c>
      <c r="S299" t="str">
        <f t="shared" si="25"/>
        <v/>
      </c>
      <c r="T299">
        <f t="shared" si="25"/>
        <v>0</v>
      </c>
      <c r="U299" t="str">
        <f t="shared" si="25"/>
        <v/>
      </c>
      <c r="V299" t="str">
        <f t="shared" si="24"/>
        <v/>
      </c>
      <c r="W299" t="str">
        <f t="shared" si="24"/>
        <v/>
      </c>
      <c r="X299" t="str">
        <f t="shared" si="24"/>
        <v/>
      </c>
    </row>
    <row r="300" spans="4:24" ht="14">
      <c r="D300" s="10" t="s">
        <v>56</v>
      </c>
      <c r="E300">
        <f>IF(AND('Sheet 1 - Public_Housing_Units_'!H300&gt;1, 'Sheet 1 - Public_Housing_Units_'!L300="No"), 10, 0)</f>
        <v>0</v>
      </c>
      <c r="H300" t="str">
        <f t="shared" si="22"/>
        <v/>
      </c>
      <c r="I300" t="str">
        <f t="shared" si="22"/>
        <v/>
      </c>
      <c r="J300" t="str">
        <f t="shared" si="22"/>
        <v/>
      </c>
      <c r="K300" t="str">
        <f t="shared" si="21"/>
        <v/>
      </c>
      <c r="L300" t="str">
        <f t="shared" si="21"/>
        <v/>
      </c>
      <c r="M300" t="str">
        <f t="shared" si="25"/>
        <v/>
      </c>
      <c r="N300" t="str">
        <f t="shared" si="25"/>
        <v/>
      </c>
      <c r="O300" t="str">
        <f t="shared" si="25"/>
        <v/>
      </c>
      <c r="P300" t="str">
        <f t="shared" si="25"/>
        <v/>
      </c>
      <c r="Q300" t="str">
        <f t="shared" si="25"/>
        <v/>
      </c>
      <c r="R300" t="str">
        <f t="shared" si="25"/>
        <v/>
      </c>
      <c r="S300" t="str">
        <f t="shared" si="25"/>
        <v/>
      </c>
      <c r="T300" t="str">
        <f t="shared" si="25"/>
        <v/>
      </c>
      <c r="U300">
        <f t="shared" si="25"/>
        <v>0</v>
      </c>
      <c r="V300" t="str">
        <f t="shared" si="24"/>
        <v/>
      </c>
      <c r="W300" t="str">
        <f t="shared" si="24"/>
        <v/>
      </c>
      <c r="X300" t="str">
        <f t="shared" si="24"/>
        <v/>
      </c>
    </row>
    <row r="301" spans="4:24" ht="14">
      <c r="D301" s="10" t="s">
        <v>120</v>
      </c>
      <c r="E301">
        <f>IF(AND('Sheet 1 - Public_Housing_Units_'!H301&gt;1, 'Sheet 1 - Public_Housing_Units_'!L301="No"), 10, 0)</f>
        <v>0</v>
      </c>
      <c r="H301" t="str">
        <f t="shared" si="22"/>
        <v/>
      </c>
      <c r="I301" t="str">
        <f t="shared" si="22"/>
        <v/>
      </c>
      <c r="J301" t="str">
        <f t="shared" si="22"/>
        <v/>
      </c>
      <c r="K301" t="str">
        <f t="shared" si="21"/>
        <v/>
      </c>
      <c r="L301" t="str">
        <f t="shared" si="21"/>
        <v/>
      </c>
      <c r="M301" t="str">
        <f t="shared" si="25"/>
        <v/>
      </c>
      <c r="N301" t="str">
        <f t="shared" si="25"/>
        <v/>
      </c>
      <c r="O301" t="str">
        <f t="shared" si="25"/>
        <v/>
      </c>
      <c r="P301">
        <f t="shared" si="25"/>
        <v>0</v>
      </c>
      <c r="Q301" t="str">
        <f t="shared" si="25"/>
        <v/>
      </c>
      <c r="R301" t="str">
        <f t="shared" si="25"/>
        <v/>
      </c>
      <c r="S301" t="str">
        <f t="shared" si="25"/>
        <v/>
      </c>
      <c r="T301" t="str">
        <f t="shared" si="25"/>
        <v/>
      </c>
      <c r="U301" t="str">
        <f t="shared" si="25"/>
        <v/>
      </c>
      <c r="V301" t="str">
        <f t="shared" si="24"/>
        <v/>
      </c>
      <c r="W301" t="str">
        <f t="shared" si="24"/>
        <v/>
      </c>
      <c r="X301" t="str">
        <f t="shared" si="24"/>
        <v/>
      </c>
    </row>
    <row r="302" spans="4:24" ht="14">
      <c r="D302" s="10" t="s">
        <v>93</v>
      </c>
      <c r="E302">
        <f>IF(AND('Sheet 1 - Public_Housing_Units_'!H302&gt;1, 'Sheet 1 - Public_Housing_Units_'!L302="No"), 10, 0)</f>
        <v>0</v>
      </c>
      <c r="H302" t="str">
        <f t="shared" si="22"/>
        <v/>
      </c>
      <c r="I302" t="str">
        <f t="shared" si="22"/>
        <v/>
      </c>
      <c r="J302" t="str">
        <f t="shared" si="22"/>
        <v/>
      </c>
      <c r="K302" t="str">
        <f t="shared" si="21"/>
        <v/>
      </c>
      <c r="L302" t="str">
        <f t="shared" si="21"/>
        <v/>
      </c>
      <c r="M302" t="str">
        <f t="shared" si="25"/>
        <v/>
      </c>
      <c r="N302">
        <f t="shared" si="25"/>
        <v>0</v>
      </c>
      <c r="O302" t="str">
        <f t="shared" si="25"/>
        <v/>
      </c>
      <c r="P302" t="str">
        <f t="shared" si="25"/>
        <v/>
      </c>
      <c r="Q302" t="str">
        <f t="shared" si="25"/>
        <v/>
      </c>
      <c r="R302" t="str">
        <f t="shared" si="25"/>
        <v/>
      </c>
      <c r="S302" t="str">
        <f t="shared" si="25"/>
        <v/>
      </c>
      <c r="T302" t="str">
        <f t="shared" si="25"/>
        <v/>
      </c>
      <c r="U302" t="str">
        <f t="shared" si="25"/>
        <v/>
      </c>
      <c r="V302" t="str">
        <f t="shared" si="24"/>
        <v/>
      </c>
      <c r="W302" t="str">
        <f t="shared" si="24"/>
        <v/>
      </c>
      <c r="X302" t="str">
        <f t="shared" si="24"/>
        <v/>
      </c>
    </row>
    <row r="303" spans="4:24" ht="14">
      <c r="D303" s="10" t="s">
        <v>93</v>
      </c>
      <c r="E303">
        <f>IF(AND('Sheet 1 - Public_Housing_Units_'!H303&gt;1, 'Sheet 1 - Public_Housing_Units_'!L303="No"), 10, 0)</f>
        <v>0</v>
      </c>
      <c r="H303" t="str">
        <f t="shared" si="22"/>
        <v/>
      </c>
      <c r="I303" t="str">
        <f t="shared" si="22"/>
        <v/>
      </c>
      <c r="J303" t="str">
        <f t="shared" si="22"/>
        <v/>
      </c>
      <c r="K303" t="str">
        <f t="shared" si="21"/>
        <v/>
      </c>
      <c r="L303" t="str">
        <f t="shared" si="21"/>
        <v/>
      </c>
      <c r="M303" t="str">
        <f t="shared" si="25"/>
        <v/>
      </c>
      <c r="N303">
        <f t="shared" si="25"/>
        <v>0</v>
      </c>
      <c r="O303" t="str">
        <f t="shared" si="25"/>
        <v/>
      </c>
      <c r="P303" t="str">
        <f t="shared" si="25"/>
        <v/>
      </c>
      <c r="Q303" t="str">
        <f t="shared" si="25"/>
        <v/>
      </c>
      <c r="R303" t="str">
        <f t="shared" si="25"/>
        <v/>
      </c>
      <c r="S303" t="str">
        <f t="shared" si="25"/>
        <v/>
      </c>
      <c r="T303" t="str">
        <f t="shared" si="25"/>
        <v/>
      </c>
      <c r="U303" t="str">
        <f t="shared" si="25"/>
        <v/>
      </c>
      <c r="V303" t="str">
        <f t="shared" si="24"/>
        <v/>
      </c>
      <c r="W303" t="str">
        <f t="shared" si="24"/>
        <v/>
      </c>
      <c r="X303" t="str">
        <f t="shared" si="24"/>
        <v/>
      </c>
    </row>
    <row r="304" spans="4:24" ht="14">
      <c r="D304" s="10" t="s">
        <v>47</v>
      </c>
      <c r="E304">
        <f>IF(AND('Sheet 1 - Public_Housing_Units_'!H304&gt;1, 'Sheet 1 - Public_Housing_Units_'!L304="No"), 10, 0)</f>
        <v>0</v>
      </c>
      <c r="H304" t="str">
        <f t="shared" si="22"/>
        <v/>
      </c>
      <c r="I304" t="str">
        <f t="shared" si="22"/>
        <v/>
      </c>
      <c r="J304">
        <f t="shared" si="22"/>
        <v>0</v>
      </c>
      <c r="K304" t="str">
        <f t="shared" si="21"/>
        <v/>
      </c>
      <c r="L304" t="str">
        <f t="shared" si="21"/>
        <v/>
      </c>
      <c r="M304" t="str">
        <f t="shared" si="25"/>
        <v/>
      </c>
      <c r="N304" t="str">
        <f t="shared" si="25"/>
        <v/>
      </c>
      <c r="O304" t="str">
        <f t="shared" si="25"/>
        <v/>
      </c>
      <c r="P304" t="str">
        <f t="shared" si="25"/>
        <v/>
      </c>
      <c r="Q304" t="str">
        <f t="shared" si="25"/>
        <v/>
      </c>
      <c r="R304" t="str">
        <f t="shared" si="25"/>
        <v/>
      </c>
      <c r="S304" t="str">
        <f t="shared" si="25"/>
        <v/>
      </c>
      <c r="T304" t="str">
        <f t="shared" si="25"/>
        <v/>
      </c>
      <c r="U304" t="str">
        <f t="shared" si="25"/>
        <v/>
      </c>
      <c r="V304" t="str">
        <f t="shared" si="24"/>
        <v/>
      </c>
      <c r="W304" t="str">
        <f t="shared" si="24"/>
        <v/>
      </c>
      <c r="X304" t="str">
        <f t="shared" si="24"/>
        <v/>
      </c>
    </row>
    <row r="305" spans="4:24" ht="14">
      <c r="D305" s="10" t="s">
        <v>56</v>
      </c>
      <c r="E305">
        <f>IF(AND('Sheet 1 - Public_Housing_Units_'!H305&gt;1, 'Sheet 1 - Public_Housing_Units_'!L305="No"), 10, 0)</f>
        <v>0</v>
      </c>
      <c r="H305" t="str">
        <f t="shared" si="22"/>
        <v/>
      </c>
      <c r="I305" t="str">
        <f t="shared" si="22"/>
        <v/>
      </c>
      <c r="J305" t="str">
        <f t="shared" si="22"/>
        <v/>
      </c>
      <c r="K305" t="str">
        <f t="shared" si="21"/>
        <v/>
      </c>
      <c r="L305" t="str">
        <f t="shared" si="21"/>
        <v/>
      </c>
      <c r="M305" t="str">
        <f t="shared" si="25"/>
        <v/>
      </c>
      <c r="N305" t="str">
        <f t="shared" si="25"/>
        <v/>
      </c>
      <c r="O305" t="str">
        <f t="shared" si="25"/>
        <v/>
      </c>
      <c r="P305" t="str">
        <f t="shared" si="25"/>
        <v/>
      </c>
      <c r="Q305" t="str">
        <f t="shared" si="25"/>
        <v/>
      </c>
      <c r="R305" t="str">
        <f t="shared" si="25"/>
        <v/>
      </c>
      <c r="S305" t="str">
        <f t="shared" si="25"/>
        <v/>
      </c>
      <c r="T305" t="str">
        <f t="shared" si="25"/>
        <v/>
      </c>
      <c r="U305">
        <f t="shared" si="25"/>
        <v>0</v>
      </c>
      <c r="V305" t="str">
        <f t="shared" si="24"/>
        <v/>
      </c>
      <c r="W305" t="str">
        <f t="shared" si="24"/>
        <v/>
      </c>
      <c r="X305" t="str">
        <f t="shared" si="24"/>
        <v/>
      </c>
    </row>
    <row r="306" spans="4:24" ht="14">
      <c r="D306" s="10" t="s">
        <v>47</v>
      </c>
      <c r="E306">
        <f>IF(AND('Sheet 1 - Public_Housing_Units_'!H306&gt;1, 'Sheet 1 - Public_Housing_Units_'!L306="No"), 10, 0)</f>
        <v>0</v>
      </c>
      <c r="H306" t="str">
        <f t="shared" si="22"/>
        <v/>
      </c>
      <c r="I306" t="str">
        <f t="shared" si="22"/>
        <v/>
      </c>
      <c r="J306">
        <f t="shared" si="22"/>
        <v>0</v>
      </c>
      <c r="K306" t="str">
        <f t="shared" si="21"/>
        <v/>
      </c>
      <c r="L306" t="str">
        <f t="shared" si="21"/>
        <v/>
      </c>
      <c r="M306" t="str">
        <f t="shared" si="25"/>
        <v/>
      </c>
      <c r="N306" t="str">
        <f t="shared" si="25"/>
        <v/>
      </c>
      <c r="O306" t="str">
        <f t="shared" si="25"/>
        <v/>
      </c>
      <c r="P306" t="str">
        <f t="shared" si="25"/>
        <v/>
      </c>
      <c r="Q306" t="str">
        <f t="shared" si="25"/>
        <v/>
      </c>
      <c r="R306" t="str">
        <f t="shared" si="25"/>
        <v/>
      </c>
      <c r="S306" t="str">
        <f t="shared" si="25"/>
        <v/>
      </c>
      <c r="T306" t="str">
        <f t="shared" si="25"/>
        <v/>
      </c>
      <c r="U306" t="str">
        <f t="shared" si="25"/>
        <v/>
      </c>
      <c r="V306" t="str">
        <f t="shared" si="24"/>
        <v/>
      </c>
      <c r="W306" t="str">
        <f t="shared" si="24"/>
        <v/>
      </c>
      <c r="X306" t="str">
        <f t="shared" si="24"/>
        <v/>
      </c>
    </row>
    <row r="307" spans="4:24" ht="14">
      <c r="D307" s="10" t="s">
        <v>47</v>
      </c>
      <c r="E307">
        <f>IF(AND('Sheet 1 - Public_Housing_Units_'!H307&gt;1, 'Sheet 1 - Public_Housing_Units_'!L307="No"), 10, 0)</f>
        <v>10</v>
      </c>
      <c r="H307" t="str">
        <f t="shared" si="22"/>
        <v/>
      </c>
      <c r="I307" t="str">
        <f t="shared" si="22"/>
        <v/>
      </c>
      <c r="J307">
        <f t="shared" si="22"/>
        <v>10</v>
      </c>
      <c r="K307" t="str">
        <f t="shared" si="21"/>
        <v/>
      </c>
      <c r="L307" t="str">
        <f t="shared" si="21"/>
        <v/>
      </c>
      <c r="M307" t="str">
        <f t="shared" si="25"/>
        <v/>
      </c>
      <c r="N307" t="str">
        <f t="shared" si="25"/>
        <v/>
      </c>
      <c r="O307" t="str">
        <f t="shared" si="25"/>
        <v/>
      </c>
      <c r="P307" t="str">
        <f t="shared" si="25"/>
        <v/>
      </c>
      <c r="Q307" t="str">
        <f t="shared" si="25"/>
        <v/>
      </c>
      <c r="R307" t="str">
        <f t="shared" si="25"/>
        <v/>
      </c>
      <c r="S307" t="str">
        <f t="shared" si="25"/>
        <v/>
      </c>
      <c r="T307" t="str">
        <f t="shared" si="25"/>
        <v/>
      </c>
      <c r="U307" t="str">
        <f t="shared" si="25"/>
        <v/>
      </c>
      <c r="V307" t="str">
        <f t="shared" si="24"/>
        <v/>
      </c>
      <c r="W307" t="str">
        <f t="shared" si="24"/>
        <v/>
      </c>
      <c r="X307" t="str">
        <f t="shared" si="24"/>
        <v/>
      </c>
    </row>
    <row r="308" spans="4:24" ht="14">
      <c r="D308" s="10" t="s">
        <v>93</v>
      </c>
      <c r="E308">
        <f>IF(AND('Sheet 1 - Public_Housing_Units_'!H308&gt;1, 'Sheet 1 - Public_Housing_Units_'!L308="No"), 10, 0)</f>
        <v>0</v>
      </c>
      <c r="H308" t="str">
        <f t="shared" si="22"/>
        <v/>
      </c>
      <c r="I308" t="str">
        <f t="shared" si="22"/>
        <v/>
      </c>
      <c r="J308" t="str">
        <f t="shared" si="22"/>
        <v/>
      </c>
      <c r="K308" t="str">
        <f t="shared" si="21"/>
        <v/>
      </c>
      <c r="L308" t="str">
        <f t="shared" si="21"/>
        <v/>
      </c>
      <c r="M308" t="str">
        <f t="shared" si="25"/>
        <v/>
      </c>
      <c r="N308">
        <f t="shared" si="25"/>
        <v>0</v>
      </c>
      <c r="O308" t="str">
        <f t="shared" si="25"/>
        <v/>
      </c>
      <c r="P308" t="str">
        <f t="shared" si="25"/>
        <v/>
      </c>
      <c r="Q308" t="str">
        <f t="shared" si="25"/>
        <v/>
      </c>
      <c r="R308" t="str">
        <f t="shared" si="25"/>
        <v/>
      </c>
      <c r="S308" t="str">
        <f t="shared" si="25"/>
        <v/>
      </c>
      <c r="T308" t="str">
        <f t="shared" si="25"/>
        <v/>
      </c>
      <c r="U308" t="str">
        <f t="shared" si="25"/>
        <v/>
      </c>
      <c r="V308" t="str">
        <f t="shared" si="24"/>
        <v/>
      </c>
      <c r="W308" t="str">
        <f t="shared" si="24"/>
        <v/>
      </c>
      <c r="X308" t="str">
        <f t="shared" si="24"/>
        <v/>
      </c>
    </row>
    <row r="309" spans="4:24" ht="14">
      <c r="D309" s="10" t="s">
        <v>40</v>
      </c>
      <c r="E309">
        <f>IF(AND('Sheet 1 - Public_Housing_Units_'!H309&gt;1, 'Sheet 1 - Public_Housing_Units_'!L309="No"), 10, 0)</f>
        <v>0</v>
      </c>
      <c r="H309" t="str">
        <f t="shared" si="22"/>
        <v/>
      </c>
      <c r="I309">
        <f t="shared" si="22"/>
        <v>0</v>
      </c>
      <c r="J309" t="str">
        <f t="shared" si="22"/>
        <v/>
      </c>
      <c r="K309" t="str">
        <f t="shared" si="21"/>
        <v/>
      </c>
      <c r="L309" t="str">
        <f t="shared" si="21"/>
        <v/>
      </c>
      <c r="M309" t="str">
        <f t="shared" si="25"/>
        <v/>
      </c>
      <c r="N309" t="str">
        <f t="shared" si="25"/>
        <v/>
      </c>
      <c r="O309" t="str">
        <f t="shared" si="25"/>
        <v/>
      </c>
      <c r="P309" t="str">
        <f t="shared" si="25"/>
        <v/>
      </c>
      <c r="Q309" t="str">
        <f t="shared" si="25"/>
        <v/>
      </c>
      <c r="R309" t="str">
        <f t="shared" si="25"/>
        <v/>
      </c>
      <c r="S309" t="str">
        <f t="shared" si="25"/>
        <v/>
      </c>
      <c r="T309" t="str">
        <f t="shared" si="25"/>
        <v/>
      </c>
      <c r="U309" t="str">
        <f t="shared" si="25"/>
        <v/>
      </c>
      <c r="V309" t="str">
        <f t="shared" si="24"/>
        <v/>
      </c>
      <c r="W309" t="str">
        <f t="shared" si="24"/>
        <v/>
      </c>
      <c r="X309" t="str">
        <f t="shared" si="24"/>
        <v/>
      </c>
    </row>
    <row r="310" spans="4:24" ht="14">
      <c r="D310" s="10" t="s">
        <v>151</v>
      </c>
      <c r="E310">
        <f>IF(AND('Sheet 1 - Public_Housing_Units_'!H310&gt;1, 'Sheet 1 - Public_Housing_Units_'!L310="No"), 10, 0)</f>
        <v>0</v>
      </c>
      <c r="H310" t="str">
        <f t="shared" si="22"/>
        <v/>
      </c>
      <c r="I310" t="str">
        <f t="shared" si="22"/>
        <v/>
      </c>
      <c r="J310" t="str">
        <f t="shared" si="22"/>
        <v/>
      </c>
      <c r="K310" t="str">
        <f t="shared" si="21"/>
        <v/>
      </c>
      <c r="L310" t="str">
        <f t="shared" si="21"/>
        <v/>
      </c>
      <c r="M310" t="str">
        <f t="shared" si="25"/>
        <v/>
      </c>
      <c r="N310" t="str">
        <f t="shared" si="25"/>
        <v/>
      </c>
      <c r="O310" t="str">
        <f t="shared" si="25"/>
        <v/>
      </c>
      <c r="P310" t="str">
        <f t="shared" si="25"/>
        <v/>
      </c>
      <c r="Q310">
        <f t="shared" si="25"/>
        <v>0</v>
      </c>
      <c r="R310" t="str">
        <f t="shared" si="25"/>
        <v/>
      </c>
      <c r="S310" t="str">
        <f t="shared" si="25"/>
        <v/>
      </c>
      <c r="T310" t="str">
        <f t="shared" si="25"/>
        <v/>
      </c>
      <c r="U310" t="str">
        <f t="shared" si="25"/>
        <v/>
      </c>
      <c r="V310" t="str">
        <f t="shared" si="24"/>
        <v/>
      </c>
      <c r="W310" t="str">
        <f t="shared" si="24"/>
        <v/>
      </c>
      <c r="X310" t="str">
        <f t="shared" si="24"/>
        <v/>
      </c>
    </row>
    <row r="311" spans="4:24" ht="14">
      <c r="D311" s="10" t="s">
        <v>93</v>
      </c>
      <c r="E311">
        <f>IF(AND('Sheet 1 - Public_Housing_Units_'!H311&gt;1, 'Sheet 1 - Public_Housing_Units_'!L311="No"), 10, 0)</f>
        <v>10</v>
      </c>
      <c r="H311" t="str">
        <f t="shared" si="22"/>
        <v/>
      </c>
      <c r="I311" t="str">
        <f t="shared" si="22"/>
        <v/>
      </c>
      <c r="J311" t="str">
        <f t="shared" si="22"/>
        <v/>
      </c>
      <c r="K311" t="str">
        <f t="shared" si="21"/>
        <v/>
      </c>
      <c r="L311" t="str">
        <f t="shared" si="21"/>
        <v/>
      </c>
      <c r="M311" t="str">
        <f t="shared" si="25"/>
        <v/>
      </c>
      <c r="N311">
        <f t="shared" si="25"/>
        <v>10</v>
      </c>
      <c r="O311" t="str">
        <f t="shared" si="25"/>
        <v/>
      </c>
      <c r="P311" t="str">
        <f t="shared" si="25"/>
        <v/>
      </c>
      <c r="Q311" t="str">
        <f t="shared" si="25"/>
        <v/>
      </c>
      <c r="R311" t="str">
        <f t="shared" si="25"/>
        <v/>
      </c>
      <c r="S311" t="str">
        <f t="shared" si="25"/>
        <v/>
      </c>
      <c r="T311" t="str">
        <f t="shared" si="25"/>
        <v/>
      </c>
      <c r="U311" t="str">
        <f t="shared" si="25"/>
        <v/>
      </c>
      <c r="V311" t="str">
        <f t="shared" si="24"/>
        <v/>
      </c>
      <c r="W311" t="str">
        <f t="shared" si="24"/>
        <v/>
      </c>
      <c r="X311" t="str">
        <f t="shared" si="24"/>
        <v/>
      </c>
    </row>
    <row r="312" spans="4:24" ht="14">
      <c r="D312" s="10" t="s">
        <v>47</v>
      </c>
      <c r="E312">
        <f>IF(AND('Sheet 1 - Public_Housing_Units_'!H312&gt;1, 'Sheet 1 - Public_Housing_Units_'!L312="No"), 10, 0)</f>
        <v>0</v>
      </c>
      <c r="H312" t="str">
        <f t="shared" si="22"/>
        <v/>
      </c>
      <c r="I312" t="str">
        <f t="shared" si="22"/>
        <v/>
      </c>
      <c r="J312">
        <f t="shared" si="22"/>
        <v>0</v>
      </c>
      <c r="K312" t="str">
        <f t="shared" si="21"/>
        <v/>
      </c>
      <c r="L312" t="str">
        <f t="shared" si="21"/>
        <v/>
      </c>
      <c r="M312" t="str">
        <f t="shared" si="25"/>
        <v/>
      </c>
      <c r="N312" t="str">
        <f t="shared" si="25"/>
        <v/>
      </c>
      <c r="O312" t="str">
        <f t="shared" si="25"/>
        <v/>
      </c>
      <c r="P312" t="str">
        <f t="shared" si="25"/>
        <v/>
      </c>
      <c r="Q312" t="str">
        <f t="shared" si="25"/>
        <v/>
      </c>
      <c r="R312" t="str">
        <f t="shared" si="25"/>
        <v/>
      </c>
      <c r="S312" t="str">
        <f t="shared" si="25"/>
        <v/>
      </c>
      <c r="T312" t="str">
        <f t="shared" si="25"/>
        <v/>
      </c>
      <c r="U312" t="str">
        <f t="shared" si="25"/>
        <v/>
      </c>
      <c r="V312" t="str">
        <f t="shared" si="24"/>
        <v/>
      </c>
      <c r="W312" t="str">
        <f t="shared" si="24"/>
        <v/>
      </c>
      <c r="X312" t="str">
        <f t="shared" si="24"/>
        <v/>
      </c>
    </row>
    <row r="313" spans="4:24" ht="14">
      <c r="D313" s="10" t="s">
        <v>56</v>
      </c>
      <c r="E313">
        <f>IF(AND('Sheet 1 - Public_Housing_Units_'!H313&gt;1, 'Sheet 1 - Public_Housing_Units_'!L313="No"), 10, 0)</f>
        <v>0</v>
      </c>
      <c r="H313" t="str">
        <f t="shared" si="22"/>
        <v/>
      </c>
      <c r="I313" t="str">
        <f t="shared" si="22"/>
        <v/>
      </c>
      <c r="J313" t="str">
        <f t="shared" si="22"/>
        <v/>
      </c>
      <c r="K313" t="str">
        <f t="shared" si="21"/>
        <v/>
      </c>
      <c r="L313" t="str">
        <f t="shared" si="21"/>
        <v/>
      </c>
      <c r="M313" t="str">
        <f t="shared" si="25"/>
        <v/>
      </c>
      <c r="N313" t="str">
        <f t="shared" si="25"/>
        <v/>
      </c>
      <c r="O313" t="str">
        <f t="shared" si="25"/>
        <v/>
      </c>
      <c r="P313" t="str">
        <f t="shared" si="25"/>
        <v/>
      </c>
      <c r="Q313" t="str">
        <f t="shared" si="25"/>
        <v/>
      </c>
      <c r="R313" t="str">
        <f t="shared" si="25"/>
        <v/>
      </c>
      <c r="S313" t="str">
        <f t="shared" si="25"/>
        <v/>
      </c>
      <c r="T313" t="str">
        <f t="shared" si="25"/>
        <v/>
      </c>
      <c r="U313">
        <f t="shared" si="25"/>
        <v>0</v>
      </c>
      <c r="V313" t="str">
        <f t="shared" si="24"/>
        <v/>
      </c>
      <c r="W313" t="str">
        <f t="shared" si="24"/>
        <v/>
      </c>
      <c r="X313" t="str">
        <f t="shared" si="24"/>
        <v/>
      </c>
    </row>
    <row r="314" spans="4:24" ht="14">
      <c r="D314" s="10" t="s">
        <v>120</v>
      </c>
      <c r="E314">
        <f>IF(AND('Sheet 1 - Public_Housing_Units_'!H314&gt;1, 'Sheet 1 - Public_Housing_Units_'!L314="No"), 10, 0)</f>
        <v>0</v>
      </c>
      <c r="H314" t="str">
        <f t="shared" si="22"/>
        <v/>
      </c>
      <c r="I314" t="str">
        <f t="shared" si="22"/>
        <v/>
      </c>
      <c r="J314" t="str">
        <f t="shared" si="22"/>
        <v/>
      </c>
      <c r="K314" t="str">
        <f t="shared" si="21"/>
        <v/>
      </c>
      <c r="L314" t="str">
        <f t="shared" si="21"/>
        <v/>
      </c>
      <c r="M314" t="str">
        <f t="shared" si="25"/>
        <v/>
      </c>
      <c r="N314" t="str">
        <f t="shared" si="25"/>
        <v/>
      </c>
      <c r="O314" t="str">
        <f t="shared" si="25"/>
        <v/>
      </c>
      <c r="P314">
        <f t="shared" si="25"/>
        <v>0</v>
      </c>
      <c r="Q314" t="str">
        <f t="shared" si="25"/>
        <v/>
      </c>
      <c r="R314" t="str">
        <f t="shared" si="25"/>
        <v/>
      </c>
      <c r="S314" t="str">
        <f t="shared" si="25"/>
        <v/>
      </c>
      <c r="T314" t="str">
        <f t="shared" si="25"/>
        <v/>
      </c>
      <c r="U314" t="str">
        <f t="shared" si="25"/>
        <v/>
      </c>
      <c r="V314" t="str">
        <f t="shared" si="24"/>
        <v/>
      </c>
      <c r="W314" t="str">
        <f t="shared" si="24"/>
        <v/>
      </c>
      <c r="X314" t="str">
        <f t="shared" si="24"/>
        <v/>
      </c>
    </row>
    <row r="315" spans="4:24" ht="14">
      <c r="D315" s="10" t="s">
        <v>93</v>
      </c>
      <c r="E315">
        <f>IF(AND('Sheet 1 - Public_Housing_Units_'!H315&gt;1, 'Sheet 1 - Public_Housing_Units_'!L315="No"), 10, 0)</f>
        <v>0</v>
      </c>
      <c r="H315" t="str">
        <f t="shared" si="22"/>
        <v/>
      </c>
      <c r="I315" t="str">
        <f t="shared" si="22"/>
        <v/>
      </c>
      <c r="J315" t="str">
        <f t="shared" si="22"/>
        <v/>
      </c>
      <c r="K315" t="str">
        <f t="shared" si="21"/>
        <v/>
      </c>
      <c r="L315" t="str">
        <f t="shared" si="21"/>
        <v/>
      </c>
      <c r="M315" t="str">
        <f t="shared" si="25"/>
        <v/>
      </c>
      <c r="N315">
        <f t="shared" si="25"/>
        <v>0</v>
      </c>
      <c r="O315" t="str">
        <f t="shared" si="25"/>
        <v/>
      </c>
      <c r="P315" t="str">
        <f t="shared" si="25"/>
        <v/>
      </c>
      <c r="Q315" t="str">
        <f t="shared" si="25"/>
        <v/>
      </c>
      <c r="R315" t="str">
        <f t="shared" si="25"/>
        <v/>
      </c>
      <c r="S315" t="str">
        <f t="shared" si="25"/>
        <v/>
      </c>
      <c r="T315" t="str">
        <f t="shared" si="25"/>
        <v/>
      </c>
      <c r="U315" t="str">
        <f t="shared" si="25"/>
        <v/>
      </c>
      <c r="V315" t="str">
        <f t="shared" si="24"/>
        <v/>
      </c>
      <c r="W315" t="str">
        <f t="shared" si="24"/>
        <v/>
      </c>
      <c r="X315" t="str">
        <f t="shared" si="24"/>
        <v/>
      </c>
    </row>
    <row r="316" spans="4:24" ht="14">
      <c r="D316" s="10" t="s">
        <v>47</v>
      </c>
      <c r="E316">
        <f>IF(AND('Sheet 1 - Public_Housing_Units_'!H316&gt;1, 'Sheet 1 - Public_Housing_Units_'!L316="No"), 10, 0)</f>
        <v>0</v>
      </c>
      <c r="H316" t="str">
        <f t="shared" si="22"/>
        <v/>
      </c>
      <c r="I316" t="str">
        <f t="shared" si="22"/>
        <v/>
      </c>
      <c r="J316">
        <f t="shared" si="22"/>
        <v>0</v>
      </c>
      <c r="K316" t="str">
        <f t="shared" si="21"/>
        <v/>
      </c>
      <c r="L316" t="str">
        <f t="shared" si="21"/>
        <v/>
      </c>
      <c r="M316" t="str">
        <f t="shared" si="25"/>
        <v/>
      </c>
      <c r="N316" t="str">
        <f t="shared" si="25"/>
        <v/>
      </c>
      <c r="O316" t="str">
        <f t="shared" si="25"/>
        <v/>
      </c>
      <c r="P316" t="str">
        <f t="shared" si="25"/>
        <v/>
      </c>
      <c r="Q316" t="str">
        <f t="shared" si="25"/>
        <v/>
      </c>
      <c r="R316" t="str">
        <f t="shared" si="25"/>
        <v/>
      </c>
      <c r="S316" t="str">
        <f t="shared" si="25"/>
        <v/>
      </c>
      <c r="T316" t="str">
        <f t="shared" si="25"/>
        <v/>
      </c>
      <c r="U316" t="str">
        <f t="shared" si="25"/>
        <v/>
      </c>
      <c r="V316" t="str">
        <f t="shared" si="24"/>
        <v/>
      </c>
      <c r="W316" t="str">
        <f t="shared" si="24"/>
        <v/>
      </c>
      <c r="X316" t="str">
        <f t="shared" si="24"/>
        <v/>
      </c>
    </row>
    <row r="317" spans="4:24" ht="14">
      <c r="D317" s="10" t="s">
        <v>88</v>
      </c>
      <c r="E317">
        <f>IF(AND('Sheet 1 - Public_Housing_Units_'!H317&gt;1, 'Sheet 1 - Public_Housing_Units_'!L317="No"), 10, 0)</f>
        <v>10</v>
      </c>
      <c r="H317" t="str">
        <f t="shared" si="22"/>
        <v/>
      </c>
      <c r="I317" t="str">
        <f t="shared" si="22"/>
        <v/>
      </c>
      <c r="J317" t="str">
        <f t="shared" si="22"/>
        <v/>
      </c>
      <c r="K317" t="str">
        <f t="shared" si="21"/>
        <v/>
      </c>
      <c r="L317" t="str">
        <f t="shared" si="21"/>
        <v/>
      </c>
      <c r="M317">
        <f t="shared" si="25"/>
        <v>10</v>
      </c>
      <c r="N317" t="str">
        <f t="shared" si="25"/>
        <v/>
      </c>
      <c r="O317" t="str">
        <f t="shared" si="25"/>
        <v/>
      </c>
      <c r="P317" t="str">
        <f t="shared" si="25"/>
        <v/>
      </c>
      <c r="Q317" t="str">
        <f t="shared" si="25"/>
        <v/>
      </c>
      <c r="R317" t="str">
        <f t="shared" si="25"/>
        <v/>
      </c>
      <c r="S317" t="str">
        <f t="shared" si="25"/>
        <v/>
      </c>
      <c r="T317" t="str">
        <f t="shared" si="25"/>
        <v/>
      </c>
      <c r="U317" t="str">
        <f t="shared" si="25"/>
        <v/>
      </c>
      <c r="V317" t="str">
        <f t="shared" si="24"/>
        <v/>
      </c>
      <c r="W317" t="str">
        <f t="shared" si="24"/>
        <v/>
      </c>
      <c r="X317" t="str">
        <f t="shared" si="24"/>
        <v/>
      </c>
    </row>
    <row r="318" spans="4:24" ht="14">
      <c r="D318" s="10" t="s">
        <v>47</v>
      </c>
      <c r="E318">
        <f>IF(AND('Sheet 1 - Public_Housing_Units_'!H318&gt;1, 'Sheet 1 - Public_Housing_Units_'!L318="No"), 10, 0)</f>
        <v>0</v>
      </c>
      <c r="H318" t="str">
        <f t="shared" si="22"/>
        <v/>
      </c>
      <c r="I318" t="str">
        <f t="shared" si="22"/>
        <v/>
      </c>
      <c r="J318">
        <f t="shared" si="22"/>
        <v>0</v>
      </c>
      <c r="K318" t="str">
        <f t="shared" si="21"/>
        <v/>
      </c>
      <c r="L318" t="str">
        <f t="shared" si="21"/>
        <v/>
      </c>
      <c r="M318" t="str">
        <f t="shared" si="25"/>
        <v/>
      </c>
      <c r="N318" t="str">
        <f t="shared" si="25"/>
        <v/>
      </c>
      <c r="O318" t="str">
        <f t="shared" si="25"/>
        <v/>
      </c>
      <c r="P318" t="str">
        <f t="shared" si="25"/>
        <v/>
      </c>
      <c r="Q318" t="str">
        <f t="shared" si="25"/>
        <v/>
      </c>
      <c r="R318" t="str">
        <f t="shared" si="25"/>
        <v/>
      </c>
      <c r="S318" t="str">
        <f t="shared" si="25"/>
        <v/>
      </c>
      <c r="T318" t="str">
        <f t="shared" si="25"/>
        <v/>
      </c>
      <c r="U318" t="str">
        <f t="shared" si="25"/>
        <v/>
      </c>
      <c r="V318" t="str">
        <f t="shared" si="24"/>
        <v/>
      </c>
      <c r="W318" t="str">
        <f t="shared" si="24"/>
        <v/>
      </c>
      <c r="X318" t="str">
        <f t="shared" si="24"/>
        <v/>
      </c>
    </row>
    <row r="319" spans="4:24" ht="14">
      <c r="D319" s="10" t="s">
        <v>88</v>
      </c>
      <c r="E319">
        <f>IF(AND('Sheet 1 - Public_Housing_Units_'!H319&gt;1, 'Sheet 1 - Public_Housing_Units_'!L319="No"), 10, 0)</f>
        <v>0</v>
      </c>
      <c r="H319" t="str">
        <f t="shared" si="22"/>
        <v/>
      </c>
      <c r="I319" t="str">
        <f t="shared" si="22"/>
        <v/>
      </c>
      <c r="J319" t="str">
        <f t="shared" si="22"/>
        <v/>
      </c>
      <c r="K319" t="str">
        <f t="shared" si="21"/>
        <v/>
      </c>
      <c r="L319" t="str">
        <f t="shared" si="21"/>
        <v/>
      </c>
      <c r="M319">
        <f t="shared" si="25"/>
        <v>0</v>
      </c>
      <c r="N319" t="str">
        <f t="shared" si="25"/>
        <v/>
      </c>
      <c r="O319" t="str">
        <f t="shared" si="25"/>
        <v/>
      </c>
      <c r="P319" t="str">
        <f t="shared" si="25"/>
        <v/>
      </c>
      <c r="Q319" t="str">
        <f t="shared" si="25"/>
        <v/>
      </c>
      <c r="R319" t="str">
        <f t="shared" si="25"/>
        <v/>
      </c>
      <c r="S319" t="str">
        <f t="shared" si="25"/>
        <v/>
      </c>
      <c r="T319" t="str">
        <f t="shared" si="25"/>
        <v/>
      </c>
      <c r="U319" t="str">
        <f t="shared" si="25"/>
        <v/>
      </c>
      <c r="V319" t="str">
        <f t="shared" si="24"/>
        <v/>
      </c>
      <c r="W319" t="str">
        <f t="shared" si="24"/>
        <v/>
      </c>
      <c r="X319" t="str">
        <f t="shared" si="24"/>
        <v/>
      </c>
    </row>
    <row r="320" spans="4:24" ht="14">
      <c r="D320" s="10" t="s">
        <v>212</v>
      </c>
      <c r="E320">
        <f>IF(AND('Sheet 1 - Public_Housing_Units_'!H320&gt;1, 'Sheet 1 - Public_Housing_Units_'!L320="No"), 10, 0)</f>
        <v>0</v>
      </c>
      <c r="H320" t="str">
        <f t="shared" si="22"/>
        <v/>
      </c>
      <c r="I320" t="str">
        <f t="shared" si="22"/>
        <v/>
      </c>
      <c r="J320" t="str">
        <f t="shared" si="22"/>
        <v/>
      </c>
      <c r="K320" t="str">
        <f t="shared" si="21"/>
        <v/>
      </c>
      <c r="L320" t="str">
        <f t="shared" si="21"/>
        <v/>
      </c>
      <c r="M320" t="str">
        <f t="shared" si="25"/>
        <v/>
      </c>
      <c r="N320" t="str">
        <f t="shared" si="25"/>
        <v/>
      </c>
      <c r="O320" t="str">
        <f t="shared" si="25"/>
        <v/>
      </c>
      <c r="P320" t="str">
        <f t="shared" si="25"/>
        <v/>
      </c>
      <c r="Q320" t="str">
        <f t="shared" si="25"/>
        <v/>
      </c>
      <c r="R320" t="str">
        <f t="shared" si="25"/>
        <v/>
      </c>
      <c r="S320">
        <f t="shared" si="25"/>
        <v>0</v>
      </c>
      <c r="T320" t="str">
        <f t="shared" si="25"/>
        <v/>
      </c>
      <c r="U320" t="str">
        <f t="shared" si="25"/>
        <v/>
      </c>
      <c r="V320" t="str">
        <f t="shared" si="24"/>
        <v/>
      </c>
      <c r="W320" t="str">
        <f t="shared" si="24"/>
        <v/>
      </c>
      <c r="X320" t="str">
        <f t="shared" si="24"/>
        <v/>
      </c>
    </row>
    <row r="321" spans="4:24" ht="14">
      <c r="D321" s="10" t="s">
        <v>47</v>
      </c>
      <c r="E321">
        <f>IF(AND('Sheet 1 - Public_Housing_Units_'!H321&gt;1, 'Sheet 1 - Public_Housing_Units_'!L321="No"), 10, 0)</f>
        <v>0</v>
      </c>
      <c r="H321" t="str">
        <f t="shared" si="22"/>
        <v/>
      </c>
      <c r="I321" t="str">
        <f t="shared" si="22"/>
        <v/>
      </c>
      <c r="J321">
        <f t="shared" si="22"/>
        <v>0</v>
      </c>
      <c r="K321" t="str">
        <f t="shared" si="21"/>
        <v/>
      </c>
      <c r="L321" t="str">
        <f t="shared" si="21"/>
        <v/>
      </c>
      <c r="M321" t="str">
        <f t="shared" si="25"/>
        <v/>
      </c>
      <c r="N321" t="str">
        <f t="shared" si="25"/>
        <v/>
      </c>
      <c r="O321" t="str">
        <f t="shared" si="25"/>
        <v/>
      </c>
      <c r="P321" t="str">
        <f t="shared" si="25"/>
        <v/>
      </c>
      <c r="Q321" t="str">
        <f t="shared" si="25"/>
        <v/>
      </c>
      <c r="R321" t="str">
        <f t="shared" si="25"/>
        <v/>
      </c>
      <c r="S321" t="str">
        <f t="shared" si="25"/>
        <v/>
      </c>
      <c r="T321" t="str">
        <f t="shared" si="25"/>
        <v/>
      </c>
      <c r="U321" t="str">
        <f t="shared" si="25"/>
        <v/>
      </c>
      <c r="V321" t="str">
        <f t="shared" si="24"/>
        <v/>
      </c>
      <c r="W321" t="str">
        <f t="shared" si="24"/>
        <v/>
      </c>
      <c r="X321" t="str">
        <f t="shared" si="24"/>
        <v/>
      </c>
    </row>
    <row r="322" spans="4:24" ht="14">
      <c r="D322" s="10" t="s">
        <v>28</v>
      </c>
      <c r="E322">
        <f>IF(AND('Sheet 1 - Public_Housing_Units_'!H322&gt;1, 'Sheet 1 - Public_Housing_Units_'!L322="No"), 10, 0)</f>
        <v>10</v>
      </c>
      <c r="H322">
        <f t="shared" si="22"/>
        <v>10</v>
      </c>
      <c r="I322" t="str">
        <f t="shared" si="22"/>
        <v/>
      </c>
      <c r="J322" t="str">
        <f t="shared" si="22"/>
        <v/>
      </c>
      <c r="K322" t="str">
        <f t="shared" si="22"/>
        <v/>
      </c>
      <c r="L322" t="str">
        <f t="shared" si="22"/>
        <v/>
      </c>
      <c r="M322" t="str">
        <f t="shared" si="25"/>
        <v/>
      </c>
      <c r="N322" t="str">
        <f t="shared" si="25"/>
        <v/>
      </c>
      <c r="O322" t="str">
        <f t="shared" si="25"/>
        <v/>
      </c>
      <c r="P322" t="str">
        <f t="shared" si="25"/>
        <v/>
      </c>
      <c r="Q322" t="str">
        <f t="shared" si="25"/>
        <v/>
      </c>
      <c r="R322" t="str">
        <f t="shared" ref="M322:X344" si="26">IF($D322=R$1,$E322,"")</f>
        <v/>
      </c>
      <c r="S322" t="str">
        <f t="shared" si="26"/>
        <v/>
      </c>
      <c r="T322" t="str">
        <f t="shared" si="26"/>
        <v/>
      </c>
      <c r="U322" t="str">
        <f t="shared" si="26"/>
        <v/>
      </c>
      <c r="V322" t="str">
        <f t="shared" si="24"/>
        <v/>
      </c>
      <c r="W322" t="str">
        <f t="shared" si="24"/>
        <v/>
      </c>
      <c r="X322" t="str">
        <f t="shared" si="24"/>
        <v/>
      </c>
    </row>
    <row r="323" spans="4:24" ht="14">
      <c r="D323" s="10" t="s">
        <v>47</v>
      </c>
      <c r="E323">
        <f>IF(AND('Sheet 1 - Public_Housing_Units_'!H323&gt;1, 'Sheet 1 - Public_Housing_Units_'!L323="No"), 10, 0)</f>
        <v>10</v>
      </c>
      <c r="H323" t="str">
        <f t="shared" ref="H323:L347" si="27">IF($D323=H$1,$E323,"")</f>
        <v/>
      </c>
      <c r="I323" t="str">
        <f t="shared" si="27"/>
        <v/>
      </c>
      <c r="J323">
        <f t="shared" si="27"/>
        <v>10</v>
      </c>
      <c r="K323" t="str">
        <f t="shared" si="27"/>
        <v/>
      </c>
      <c r="L323" t="str">
        <f t="shared" si="27"/>
        <v/>
      </c>
      <c r="M323" t="str">
        <f t="shared" si="26"/>
        <v/>
      </c>
      <c r="N323" t="str">
        <f t="shared" si="26"/>
        <v/>
      </c>
      <c r="O323" t="str">
        <f t="shared" si="26"/>
        <v/>
      </c>
      <c r="P323" t="str">
        <f t="shared" si="26"/>
        <v/>
      </c>
      <c r="Q323" t="str">
        <f t="shared" si="26"/>
        <v/>
      </c>
      <c r="R323" t="str">
        <f t="shared" si="26"/>
        <v/>
      </c>
      <c r="S323" t="str">
        <f t="shared" si="26"/>
        <v/>
      </c>
      <c r="T323" t="str">
        <f t="shared" si="26"/>
        <v/>
      </c>
      <c r="U323" t="str">
        <f t="shared" si="26"/>
        <v/>
      </c>
      <c r="V323" t="str">
        <f t="shared" si="24"/>
        <v/>
      </c>
      <c r="W323" t="str">
        <f t="shared" si="24"/>
        <v/>
      </c>
      <c r="X323" t="str">
        <f t="shared" si="24"/>
        <v/>
      </c>
    </row>
    <row r="324" spans="4:24" ht="14">
      <c r="D324" s="10" t="s">
        <v>204</v>
      </c>
      <c r="E324">
        <f>IF(AND('Sheet 1 - Public_Housing_Units_'!H324&gt;1, 'Sheet 1 - Public_Housing_Units_'!L324="No"), 10, 0)</f>
        <v>10</v>
      </c>
      <c r="H324" t="str">
        <f t="shared" si="27"/>
        <v/>
      </c>
      <c r="I324" t="str">
        <f t="shared" si="27"/>
        <v/>
      </c>
      <c r="J324" t="str">
        <f t="shared" si="27"/>
        <v/>
      </c>
      <c r="K324" t="str">
        <f t="shared" si="27"/>
        <v/>
      </c>
      <c r="L324" t="str">
        <f t="shared" si="27"/>
        <v/>
      </c>
      <c r="M324" t="str">
        <f t="shared" si="26"/>
        <v/>
      </c>
      <c r="N324" t="str">
        <f t="shared" si="26"/>
        <v/>
      </c>
      <c r="O324" t="str">
        <f t="shared" si="26"/>
        <v/>
      </c>
      <c r="P324" t="str">
        <f t="shared" si="26"/>
        <v/>
      </c>
      <c r="Q324" t="str">
        <f t="shared" si="26"/>
        <v/>
      </c>
      <c r="R324">
        <f t="shared" si="26"/>
        <v>10</v>
      </c>
      <c r="S324" t="str">
        <f t="shared" si="26"/>
        <v/>
      </c>
      <c r="T324" t="str">
        <f t="shared" si="26"/>
        <v/>
      </c>
      <c r="U324" t="str">
        <f t="shared" si="26"/>
        <v/>
      </c>
      <c r="V324" t="str">
        <f t="shared" si="24"/>
        <v/>
      </c>
      <c r="W324" t="str">
        <f t="shared" si="24"/>
        <v/>
      </c>
      <c r="X324" t="str">
        <f t="shared" si="24"/>
        <v/>
      </c>
    </row>
    <row r="325" spans="4:24" ht="14">
      <c r="D325" s="10" t="s">
        <v>345</v>
      </c>
      <c r="E325">
        <f>IF(AND('Sheet 1 - Public_Housing_Units_'!H325&gt;1, 'Sheet 1 - Public_Housing_Units_'!L325="No"), 10, 0)</f>
        <v>10</v>
      </c>
      <c r="H325" t="str">
        <f t="shared" si="27"/>
        <v/>
      </c>
      <c r="I325" t="str">
        <f t="shared" si="27"/>
        <v/>
      </c>
      <c r="J325" t="str">
        <f t="shared" si="27"/>
        <v/>
      </c>
      <c r="K325" t="str">
        <f t="shared" si="27"/>
        <v/>
      </c>
      <c r="L325" t="str">
        <f t="shared" si="27"/>
        <v/>
      </c>
      <c r="M325" t="str">
        <f t="shared" si="26"/>
        <v/>
      </c>
      <c r="N325" t="str">
        <f t="shared" si="26"/>
        <v/>
      </c>
      <c r="O325" t="str">
        <f t="shared" si="26"/>
        <v/>
      </c>
      <c r="P325" t="str">
        <f t="shared" si="26"/>
        <v/>
      </c>
      <c r="Q325" t="str">
        <f t="shared" si="26"/>
        <v/>
      </c>
      <c r="R325" t="str">
        <f t="shared" si="26"/>
        <v/>
      </c>
      <c r="S325" t="str">
        <f t="shared" si="26"/>
        <v/>
      </c>
      <c r="T325" t="str">
        <f t="shared" si="26"/>
        <v/>
      </c>
      <c r="U325" t="str">
        <f t="shared" si="26"/>
        <v/>
      </c>
      <c r="V325">
        <f t="shared" si="24"/>
        <v>10</v>
      </c>
      <c r="W325" t="str">
        <f t="shared" si="24"/>
        <v/>
      </c>
      <c r="X325" t="str">
        <f t="shared" si="24"/>
        <v/>
      </c>
    </row>
    <row r="326" spans="4:24" ht="14">
      <c r="D326" s="10" t="s">
        <v>47</v>
      </c>
      <c r="E326">
        <f>IF(AND('Sheet 1 - Public_Housing_Units_'!H326&gt;1, 'Sheet 1 - Public_Housing_Units_'!L326="No"), 10, 0)</f>
        <v>10</v>
      </c>
      <c r="H326" t="str">
        <f t="shared" si="27"/>
        <v/>
      </c>
      <c r="I326" t="str">
        <f t="shared" si="27"/>
        <v/>
      </c>
      <c r="J326">
        <f t="shared" si="27"/>
        <v>10</v>
      </c>
      <c r="K326" t="str">
        <f t="shared" si="27"/>
        <v/>
      </c>
      <c r="L326" t="str">
        <f t="shared" si="27"/>
        <v/>
      </c>
      <c r="M326" t="str">
        <f t="shared" si="26"/>
        <v/>
      </c>
      <c r="N326" t="str">
        <f t="shared" si="26"/>
        <v/>
      </c>
      <c r="O326" t="str">
        <f t="shared" si="26"/>
        <v/>
      </c>
      <c r="P326" t="str">
        <f t="shared" si="26"/>
        <v/>
      </c>
      <c r="Q326" t="str">
        <f t="shared" si="26"/>
        <v/>
      </c>
      <c r="R326" t="str">
        <f t="shared" si="26"/>
        <v/>
      </c>
      <c r="S326" t="str">
        <f t="shared" si="26"/>
        <v/>
      </c>
      <c r="T326" t="str">
        <f t="shared" si="26"/>
        <v/>
      </c>
      <c r="U326" t="str">
        <f t="shared" si="26"/>
        <v/>
      </c>
      <c r="V326" t="str">
        <f t="shared" si="24"/>
        <v/>
      </c>
      <c r="W326" t="str">
        <f t="shared" si="24"/>
        <v/>
      </c>
      <c r="X326" t="str">
        <f t="shared" si="24"/>
        <v/>
      </c>
    </row>
    <row r="327" spans="4:24" ht="14">
      <c r="D327" s="10" t="s">
        <v>47</v>
      </c>
      <c r="E327">
        <f>IF(AND('Sheet 1 - Public_Housing_Units_'!H327&gt;1, 'Sheet 1 - Public_Housing_Units_'!L327="No"), 10, 0)</f>
        <v>0</v>
      </c>
      <c r="H327" t="str">
        <f t="shared" si="27"/>
        <v/>
      </c>
      <c r="I327" t="str">
        <f t="shared" si="27"/>
        <v/>
      </c>
      <c r="J327">
        <f t="shared" si="27"/>
        <v>0</v>
      </c>
      <c r="K327" t="str">
        <f t="shared" si="27"/>
        <v/>
      </c>
      <c r="L327" t="str">
        <f t="shared" si="27"/>
        <v/>
      </c>
      <c r="M327" t="str">
        <f t="shared" si="26"/>
        <v/>
      </c>
      <c r="N327" t="str">
        <f t="shared" si="26"/>
        <v/>
      </c>
      <c r="O327" t="str">
        <f t="shared" si="26"/>
        <v/>
      </c>
      <c r="P327" t="str">
        <f t="shared" si="26"/>
        <v/>
      </c>
      <c r="Q327" t="str">
        <f t="shared" si="26"/>
        <v/>
      </c>
      <c r="R327" t="str">
        <f t="shared" si="26"/>
        <v/>
      </c>
      <c r="S327" t="str">
        <f t="shared" si="26"/>
        <v/>
      </c>
      <c r="T327" t="str">
        <f t="shared" si="26"/>
        <v/>
      </c>
      <c r="U327" t="str">
        <f t="shared" si="26"/>
        <v/>
      </c>
      <c r="V327" t="str">
        <f t="shared" si="24"/>
        <v/>
      </c>
      <c r="W327" t="str">
        <f t="shared" si="24"/>
        <v/>
      </c>
      <c r="X327" t="str">
        <f t="shared" si="24"/>
        <v/>
      </c>
    </row>
    <row r="328" spans="4:24" ht="14">
      <c r="D328" s="10" t="s">
        <v>93</v>
      </c>
      <c r="E328">
        <f>IF(AND('Sheet 1 - Public_Housing_Units_'!H328&gt;1, 'Sheet 1 - Public_Housing_Units_'!L328="No"), 10, 0)</f>
        <v>0</v>
      </c>
      <c r="H328" t="str">
        <f t="shared" si="27"/>
        <v/>
      </c>
      <c r="I328" t="str">
        <f t="shared" si="27"/>
        <v/>
      </c>
      <c r="J328" t="str">
        <f t="shared" si="27"/>
        <v/>
      </c>
      <c r="K328" t="str">
        <f t="shared" si="27"/>
        <v/>
      </c>
      <c r="L328" t="str">
        <f t="shared" si="27"/>
        <v/>
      </c>
      <c r="M328" t="str">
        <f t="shared" si="26"/>
        <v/>
      </c>
      <c r="N328">
        <f t="shared" si="26"/>
        <v>0</v>
      </c>
      <c r="O328" t="str">
        <f t="shared" si="26"/>
        <v/>
      </c>
      <c r="P328" t="str">
        <f t="shared" si="26"/>
        <v/>
      </c>
      <c r="Q328" t="str">
        <f t="shared" si="26"/>
        <v/>
      </c>
      <c r="R328" t="str">
        <f t="shared" si="26"/>
        <v/>
      </c>
      <c r="S328" t="str">
        <f t="shared" si="26"/>
        <v/>
      </c>
      <c r="T328" t="str">
        <f t="shared" si="26"/>
        <v/>
      </c>
      <c r="U328" t="str">
        <f t="shared" si="26"/>
        <v/>
      </c>
      <c r="V328" t="str">
        <f t="shared" si="24"/>
        <v/>
      </c>
      <c r="W328" t="str">
        <f t="shared" si="24"/>
        <v/>
      </c>
      <c r="X328" t="str">
        <f t="shared" si="24"/>
        <v/>
      </c>
    </row>
    <row r="329" spans="4:24" ht="14">
      <c r="D329" s="10" t="s">
        <v>47</v>
      </c>
      <c r="E329">
        <f>IF(AND('Sheet 1 - Public_Housing_Units_'!H329&gt;1, 'Sheet 1 - Public_Housing_Units_'!L329="No"), 10, 0)</f>
        <v>0</v>
      </c>
      <c r="H329" t="str">
        <f t="shared" si="27"/>
        <v/>
      </c>
      <c r="I329" t="str">
        <f t="shared" si="27"/>
        <v/>
      </c>
      <c r="J329">
        <f t="shared" si="27"/>
        <v>0</v>
      </c>
      <c r="K329" t="str">
        <f t="shared" si="27"/>
        <v/>
      </c>
      <c r="L329" t="str">
        <f t="shared" si="27"/>
        <v/>
      </c>
      <c r="M329" t="str">
        <f t="shared" si="26"/>
        <v/>
      </c>
      <c r="N329" t="str">
        <f t="shared" si="26"/>
        <v/>
      </c>
      <c r="O329" t="str">
        <f t="shared" si="26"/>
        <v/>
      </c>
      <c r="P329" t="str">
        <f t="shared" si="26"/>
        <v/>
      </c>
      <c r="Q329" t="str">
        <f t="shared" si="26"/>
        <v/>
      </c>
      <c r="R329" t="str">
        <f t="shared" si="26"/>
        <v/>
      </c>
      <c r="S329" t="str">
        <f t="shared" si="26"/>
        <v/>
      </c>
      <c r="T329" t="str">
        <f t="shared" si="26"/>
        <v/>
      </c>
      <c r="U329" t="str">
        <f t="shared" si="26"/>
        <v/>
      </c>
      <c r="V329" t="str">
        <f t="shared" si="24"/>
        <v/>
      </c>
      <c r="W329" t="str">
        <f t="shared" si="24"/>
        <v/>
      </c>
      <c r="X329" t="str">
        <f t="shared" si="24"/>
        <v/>
      </c>
    </row>
    <row r="330" spans="4:24" ht="14">
      <c r="D330" s="10" t="s">
        <v>56</v>
      </c>
      <c r="E330">
        <f>IF(AND('Sheet 1 - Public_Housing_Units_'!H330&gt;1, 'Sheet 1 - Public_Housing_Units_'!L330="No"), 10, 0)</f>
        <v>10</v>
      </c>
      <c r="H330" t="str">
        <f t="shared" si="27"/>
        <v/>
      </c>
      <c r="I330" t="str">
        <f t="shared" si="27"/>
        <v/>
      </c>
      <c r="J330" t="str">
        <f t="shared" si="27"/>
        <v/>
      </c>
      <c r="K330" t="str">
        <f t="shared" si="27"/>
        <v/>
      </c>
      <c r="L330" t="str">
        <f t="shared" si="27"/>
        <v/>
      </c>
      <c r="M330" t="str">
        <f t="shared" si="26"/>
        <v/>
      </c>
      <c r="N330" t="str">
        <f t="shared" si="26"/>
        <v/>
      </c>
      <c r="O330" t="str">
        <f t="shared" si="26"/>
        <v/>
      </c>
      <c r="P330" t="str">
        <f t="shared" si="26"/>
        <v/>
      </c>
      <c r="Q330" t="str">
        <f t="shared" si="26"/>
        <v/>
      </c>
      <c r="R330" t="str">
        <f t="shared" si="26"/>
        <v/>
      </c>
      <c r="S330" t="str">
        <f t="shared" si="26"/>
        <v/>
      </c>
      <c r="T330" t="str">
        <f t="shared" si="26"/>
        <v/>
      </c>
      <c r="U330">
        <f t="shared" si="26"/>
        <v>10</v>
      </c>
      <c r="V330" t="str">
        <f t="shared" si="24"/>
        <v/>
      </c>
      <c r="W330" t="str">
        <f t="shared" si="24"/>
        <v/>
      </c>
      <c r="X330" t="str">
        <f t="shared" si="24"/>
        <v/>
      </c>
    </row>
    <row r="331" spans="4:24" ht="14">
      <c r="D331" s="10" t="s">
        <v>28</v>
      </c>
      <c r="E331">
        <f>IF(AND('Sheet 1 - Public_Housing_Units_'!H331&gt;1, 'Sheet 1 - Public_Housing_Units_'!L331="No"), 10, 0)</f>
        <v>0</v>
      </c>
      <c r="H331">
        <f t="shared" si="27"/>
        <v>0</v>
      </c>
      <c r="I331" t="str">
        <f t="shared" si="27"/>
        <v/>
      </c>
      <c r="J331" t="str">
        <f t="shared" si="27"/>
        <v/>
      </c>
      <c r="K331" t="str">
        <f t="shared" si="27"/>
        <v/>
      </c>
      <c r="L331" t="str">
        <f t="shared" si="27"/>
        <v/>
      </c>
      <c r="M331" t="str">
        <f t="shared" si="26"/>
        <v/>
      </c>
      <c r="N331" t="str">
        <f t="shared" si="26"/>
        <v/>
      </c>
      <c r="O331" t="str">
        <f t="shared" si="26"/>
        <v/>
      </c>
      <c r="P331" t="str">
        <f t="shared" si="26"/>
        <v/>
      </c>
      <c r="Q331" t="str">
        <f t="shared" si="26"/>
        <v/>
      </c>
      <c r="R331" t="str">
        <f t="shared" si="26"/>
        <v/>
      </c>
      <c r="S331" t="str">
        <f t="shared" si="26"/>
        <v/>
      </c>
      <c r="T331" t="str">
        <f t="shared" si="26"/>
        <v/>
      </c>
      <c r="U331" t="str">
        <f t="shared" si="26"/>
        <v/>
      </c>
      <c r="V331" t="str">
        <f t="shared" si="24"/>
        <v/>
      </c>
      <c r="W331" t="str">
        <f t="shared" si="24"/>
        <v/>
      </c>
      <c r="X331" t="str">
        <f t="shared" si="24"/>
        <v/>
      </c>
    </row>
    <row r="332" spans="4:24" ht="14">
      <c r="D332" s="10" t="s">
        <v>56</v>
      </c>
      <c r="E332">
        <f>IF(AND('Sheet 1 - Public_Housing_Units_'!H332&gt;1, 'Sheet 1 - Public_Housing_Units_'!L332="No"), 10, 0)</f>
        <v>0</v>
      </c>
      <c r="H332" t="str">
        <f t="shared" si="27"/>
        <v/>
      </c>
      <c r="I332" t="str">
        <f t="shared" si="27"/>
        <v/>
      </c>
      <c r="J332" t="str">
        <f t="shared" si="27"/>
        <v/>
      </c>
      <c r="K332" t="str">
        <f t="shared" si="27"/>
        <v/>
      </c>
      <c r="L332" t="str">
        <f t="shared" si="27"/>
        <v/>
      </c>
      <c r="M332" t="str">
        <f t="shared" si="26"/>
        <v/>
      </c>
      <c r="N332" t="str">
        <f t="shared" si="26"/>
        <v/>
      </c>
      <c r="O332" t="str">
        <f t="shared" si="26"/>
        <v/>
      </c>
      <c r="P332" t="str">
        <f t="shared" si="26"/>
        <v/>
      </c>
      <c r="Q332" t="str">
        <f t="shared" si="26"/>
        <v/>
      </c>
      <c r="R332" t="str">
        <f t="shared" si="26"/>
        <v/>
      </c>
      <c r="S332" t="str">
        <f t="shared" si="26"/>
        <v/>
      </c>
      <c r="T332" t="str">
        <f t="shared" si="26"/>
        <v/>
      </c>
      <c r="U332">
        <f t="shared" si="26"/>
        <v>0</v>
      </c>
      <c r="V332" t="str">
        <f t="shared" si="24"/>
        <v/>
      </c>
      <c r="W332" t="str">
        <f t="shared" si="24"/>
        <v/>
      </c>
      <c r="X332" t="str">
        <f t="shared" si="24"/>
        <v/>
      </c>
    </row>
    <row r="333" spans="4:24" ht="14">
      <c r="D333" s="10" t="s">
        <v>71</v>
      </c>
      <c r="E333">
        <f>IF(AND('Sheet 1 - Public_Housing_Units_'!H333&gt;1, 'Sheet 1 - Public_Housing_Units_'!L333="No"), 10, 0)</f>
        <v>0</v>
      </c>
      <c r="H333" t="str">
        <f t="shared" si="27"/>
        <v/>
      </c>
      <c r="I333" t="str">
        <f t="shared" si="27"/>
        <v/>
      </c>
      <c r="J333" t="str">
        <f t="shared" si="27"/>
        <v/>
      </c>
      <c r="K333">
        <f t="shared" si="27"/>
        <v>0</v>
      </c>
      <c r="L333" t="str">
        <f t="shared" si="27"/>
        <v/>
      </c>
      <c r="M333" t="str">
        <f t="shared" si="26"/>
        <v/>
      </c>
      <c r="N333" t="str">
        <f t="shared" si="26"/>
        <v/>
      </c>
      <c r="O333" t="str">
        <f t="shared" si="26"/>
        <v/>
      </c>
      <c r="P333" t="str">
        <f t="shared" si="26"/>
        <v/>
      </c>
      <c r="Q333" t="str">
        <f t="shared" si="26"/>
        <v/>
      </c>
      <c r="R333" t="str">
        <f t="shared" si="26"/>
        <v/>
      </c>
      <c r="S333" t="str">
        <f t="shared" si="26"/>
        <v/>
      </c>
      <c r="T333" t="str">
        <f t="shared" si="26"/>
        <v/>
      </c>
      <c r="U333" t="str">
        <f t="shared" si="26"/>
        <v/>
      </c>
      <c r="V333" t="str">
        <f t="shared" si="24"/>
        <v/>
      </c>
      <c r="W333" t="str">
        <f t="shared" si="24"/>
        <v/>
      </c>
      <c r="X333" t="str">
        <f t="shared" si="24"/>
        <v/>
      </c>
    </row>
    <row r="334" spans="4:24" ht="14">
      <c r="D334" s="10" t="s">
        <v>93</v>
      </c>
      <c r="E334">
        <f>IF(AND('Sheet 1 - Public_Housing_Units_'!H334&gt;1, 'Sheet 1 - Public_Housing_Units_'!L334="No"), 10, 0)</f>
        <v>0</v>
      </c>
      <c r="H334" t="str">
        <f t="shared" si="27"/>
        <v/>
      </c>
      <c r="I334" t="str">
        <f t="shared" si="27"/>
        <v/>
      </c>
      <c r="J334" t="str">
        <f t="shared" si="27"/>
        <v/>
      </c>
      <c r="K334" t="str">
        <f t="shared" si="27"/>
        <v/>
      </c>
      <c r="L334" t="str">
        <f t="shared" si="27"/>
        <v/>
      </c>
      <c r="M334" t="str">
        <f t="shared" si="26"/>
        <v/>
      </c>
      <c r="N334">
        <f t="shared" si="26"/>
        <v>0</v>
      </c>
      <c r="O334" t="str">
        <f t="shared" si="26"/>
        <v/>
      </c>
      <c r="P334" t="str">
        <f t="shared" si="26"/>
        <v/>
      </c>
      <c r="Q334" t="str">
        <f t="shared" si="26"/>
        <v/>
      </c>
      <c r="R334" t="str">
        <f t="shared" si="26"/>
        <v/>
      </c>
      <c r="S334" t="str">
        <f t="shared" si="26"/>
        <v/>
      </c>
      <c r="T334" t="str">
        <f t="shared" si="26"/>
        <v/>
      </c>
      <c r="U334" t="str">
        <f t="shared" si="26"/>
        <v/>
      </c>
      <c r="V334" t="str">
        <f t="shared" si="24"/>
        <v/>
      </c>
      <c r="W334" t="str">
        <f t="shared" si="24"/>
        <v/>
      </c>
      <c r="X334" t="str">
        <f t="shared" si="24"/>
        <v/>
      </c>
    </row>
    <row r="335" spans="4:24" ht="14">
      <c r="D335" s="10" t="s">
        <v>204</v>
      </c>
      <c r="E335">
        <f>IF(AND('Sheet 1 - Public_Housing_Units_'!H335&gt;1, 'Sheet 1 - Public_Housing_Units_'!L335="No"), 10, 0)</f>
        <v>0</v>
      </c>
      <c r="H335" t="str">
        <f t="shared" si="27"/>
        <v/>
      </c>
      <c r="I335" t="str">
        <f t="shared" si="27"/>
        <v/>
      </c>
      <c r="J335" t="str">
        <f t="shared" si="27"/>
        <v/>
      </c>
      <c r="K335" t="str">
        <f t="shared" si="27"/>
        <v/>
      </c>
      <c r="L335" t="str">
        <f t="shared" si="27"/>
        <v/>
      </c>
      <c r="M335" t="str">
        <f t="shared" si="26"/>
        <v/>
      </c>
      <c r="N335" t="str">
        <f t="shared" si="26"/>
        <v/>
      </c>
      <c r="O335" t="str">
        <f t="shared" si="26"/>
        <v/>
      </c>
      <c r="P335" t="str">
        <f t="shared" si="26"/>
        <v/>
      </c>
      <c r="Q335" t="str">
        <f t="shared" si="26"/>
        <v/>
      </c>
      <c r="R335">
        <f t="shared" si="26"/>
        <v>0</v>
      </c>
      <c r="S335" t="str">
        <f t="shared" si="26"/>
        <v/>
      </c>
      <c r="T335" t="str">
        <f t="shared" si="26"/>
        <v/>
      </c>
      <c r="U335" t="str">
        <f t="shared" si="26"/>
        <v/>
      </c>
      <c r="V335" t="str">
        <f t="shared" si="24"/>
        <v/>
      </c>
      <c r="W335" t="str">
        <f t="shared" si="24"/>
        <v/>
      </c>
      <c r="X335" t="str">
        <f t="shared" si="24"/>
        <v/>
      </c>
    </row>
    <row r="336" spans="4:24" ht="14">
      <c r="D336" s="10" t="s">
        <v>47</v>
      </c>
      <c r="E336">
        <f>IF(AND('Sheet 1 - Public_Housing_Units_'!H336&gt;1, 'Sheet 1 - Public_Housing_Units_'!L336="No"), 10, 0)</f>
        <v>0</v>
      </c>
      <c r="H336" t="str">
        <f t="shared" si="27"/>
        <v/>
      </c>
      <c r="I336" t="str">
        <f t="shared" si="27"/>
        <v/>
      </c>
      <c r="J336">
        <f t="shared" si="27"/>
        <v>0</v>
      </c>
      <c r="K336" t="str">
        <f t="shared" si="27"/>
        <v/>
      </c>
      <c r="L336" t="str">
        <f t="shared" si="27"/>
        <v/>
      </c>
      <c r="M336" t="str">
        <f t="shared" si="26"/>
        <v/>
      </c>
      <c r="N336" t="str">
        <f t="shared" si="26"/>
        <v/>
      </c>
      <c r="O336" t="str">
        <f t="shared" si="26"/>
        <v/>
      </c>
      <c r="P336" t="str">
        <f t="shared" si="26"/>
        <v/>
      </c>
      <c r="Q336" t="str">
        <f t="shared" si="26"/>
        <v/>
      </c>
      <c r="R336" t="str">
        <f t="shared" si="26"/>
        <v/>
      </c>
      <c r="S336" t="str">
        <f t="shared" si="26"/>
        <v/>
      </c>
      <c r="T336" t="str">
        <f t="shared" si="26"/>
        <v/>
      </c>
      <c r="U336" t="str">
        <f t="shared" si="26"/>
        <v/>
      </c>
      <c r="V336" t="str">
        <f t="shared" si="24"/>
        <v/>
      </c>
      <c r="W336" t="str">
        <f t="shared" si="24"/>
        <v/>
      </c>
      <c r="X336" t="str">
        <f t="shared" si="24"/>
        <v/>
      </c>
    </row>
    <row r="337" spans="4:24" ht="14">
      <c r="D337" s="10" t="s">
        <v>47</v>
      </c>
      <c r="E337">
        <f>IF(AND('Sheet 1 - Public_Housing_Units_'!H337&gt;1, 'Sheet 1 - Public_Housing_Units_'!L337="No"), 10, 0)</f>
        <v>10</v>
      </c>
      <c r="H337" t="str">
        <f t="shared" si="27"/>
        <v/>
      </c>
      <c r="I337" t="str">
        <f t="shared" si="27"/>
        <v/>
      </c>
      <c r="J337">
        <f t="shared" si="27"/>
        <v>10</v>
      </c>
      <c r="K337" t="str">
        <f t="shared" si="27"/>
        <v/>
      </c>
      <c r="L337" t="str">
        <f t="shared" si="27"/>
        <v/>
      </c>
      <c r="M337" t="str">
        <f t="shared" si="26"/>
        <v/>
      </c>
      <c r="N337" t="str">
        <f t="shared" si="26"/>
        <v/>
      </c>
      <c r="O337" t="str">
        <f t="shared" si="26"/>
        <v/>
      </c>
      <c r="P337" t="str">
        <f t="shared" si="26"/>
        <v/>
      </c>
      <c r="Q337" t="str">
        <f t="shared" si="26"/>
        <v/>
      </c>
      <c r="R337" t="str">
        <f t="shared" si="26"/>
        <v/>
      </c>
      <c r="S337" t="str">
        <f t="shared" si="26"/>
        <v/>
      </c>
      <c r="T337" t="str">
        <f t="shared" si="26"/>
        <v/>
      </c>
      <c r="U337" t="str">
        <f t="shared" si="26"/>
        <v/>
      </c>
      <c r="V337" t="str">
        <f t="shared" si="26"/>
        <v/>
      </c>
      <c r="W337" t="str">
        <f t="shared" si="26"/>
        <v/>
      </c>
      <c r="X337" t="str">
        <f t="shared" si="26"/>
        <v/>
      </c>
    </row>
    <row r="338" spans="4:24" ht="14">
      <c r="D338" s="10" t="s">
        <v>93</v>
      </c>
      <c r="E338">
        <f>IF(AND('Sheet 1 - Public_Housing_Units_'!H338&gt;1, 'Sheet 1 - Public_Housing_Units_'!L338="No"), 10, 0)</f>
        <v>0</v>
      </c>
      <c r="H338" t="str">
        <f t="shared" si="27"/>
        <v/>
      </c>
      <c r="I338" t="str">
        <f t="shared" si="27"/>
        <v/>
      </c>
      <c r="J338" t="str">
        <f t="shared" si="27"/>
        <v/>
      </c>
      <c r="K338" t="str">
        <f t="shared" si="27"/>
        <v/>
      </c>
      <c r="L338" t="str">
        <f t="shared" si="27"/>
        <v/>
      </c>
      <c r="M338" t="str">
        <f t="shared" si="26"/>
        <v/>
      </c>
      <c r="N338">
        <f t="shared" si="26"/>
        <v>0</v>
      </c>
      <c r="O338" t="str">
        <f t="shared" si="26"/>
        <v/>
      </c>
      <c r="P338" t="str">
        <f t="shared" si="26"/>
        <v/>
      </c>
      <c r="Q338" t="str">
        <f t="shared" si="26"/>
        <v/>
      </c>
      <c r="R338" t="str">
        <f t="shared" si="26"/>
        <v/>
      </c>
      <c r="S338" t="str">
        <f t="shared" si="26"/>
        <v/>
      </c>
      <c r="T338" t="str">
        <f t="shared" si="26"/>
        <v/>
      </c>
      <c r="U338" t="str">
        <f t="shared" si="26"/>
        <v/>
      </c>
      <c r="V338" t="str">
        <f t="shared" si="26"/>
        <v/>
      </c>
      <c r="W338" t="str">
        <f t="shared" si="26"/>
        <v/>
      </c>
      <c r="X338" t="str">
        <f t="shared" si="26"/>
        <v/>
      </c>
    </row>
    <row r="339" spans="4:24" ht="14">
      <c r="D339" s="10" t="s">
        <v>899</v>
      </c>
      <c r="E339">
        <f>IF(AND('Sheet 1 - Public_Housing_Units_'!H339&gt;1, 'Sheet 1 - Public_Housing_Units_'!L339="No"), 10, 0)</f>
        <v>0</v>
      </c>
      <c r="H339" t="str">
        <f t="shared" si="27"/>
        <v/>
      </c>
      <c r="I339" t="str">
        <f t="shared" si="27"/>
        <v/>
      </c>
      <c r="J339" t="str">
        <f t="shared" si="27"/>
        <v/>
      </c>
      <c r="K339" t="str">
        <f t="shared" si="27"/>
        <v/>
      </c>
      <c r="L339" t="str">
        <f t="shared" si="27"/>
        <v/>
      </c>
      <c r="M339" t="str">
        <f t="shared" si="26"/>
        <v/>
      </c>
      <c r="N339" t="str">
        <f t="shared" si="26"/>
        <v/>
      </c>
      <c r="O339" t="str">
        <f t="shared" si="26"/>
        <v/>
      </c>
      <c r="P339" t="str">
        <f t="shared" si="26"/>
        <v/>
      </c>
      <c r="Q339" t="str">
        <f t="shared" si="26"/>
        <v/>
      </c>
      <c r="R339" t="str">
        <f t="shared" si="26"/>
        <v/>
      </c>
      <c r="S339" t="str">
        <f t="shared" si="26"/>
        <v/>
      </c>
      <c r="T339" t="str">
        <f t="shared" si="26"/>
        <v/>
      </c>
      <c r="U339" t="str">
        <f t="shared" si="26"/>
        <v/>
      </c>
      <c r="V339" t="str">
        <f t="shared" si="26"/>
        <v/>
      </c>
      <c r="W339" t="str">
        <f t="shared" si="26"/>
        <v/>
      </c>
      <c r="X339" t="str">
        <f t="shared" si="26"/>
        <v/>
      </c>
    </row>
    <row r="340" spans="4:24" ht="14">
      <c r="D340" s="10" t="s">
        <v>28</v>
      </c>
      <c r="E340">
        <f>IF(AND('Sheet 1 - Public_Housing_Units_'!H340&gt;1, 'Sheet 1 - Public_Housing_Units_'!L340="No"), 10, 0)</f>
        <v>10</v>
      </c>
      <c r="H340">
        <f t="shared" si="27"/>
        <v>10</v>
      </c>
      <c r="I340" t="str">
        <f t="shared" si="27"/>
        <v/>
      </c>
      <c r="J340" t="str">
        <f t="shared" si="27"/>
        <v/>
      </c>
      <c r="K340" t="str">
        <f t="shared" si="27"/>
        <v/>
      </c>
      <c r="L340" t="str">
        <f t="shared" si="27"/>
        <v/>
      </c>
      <c r="M340" t="str">
        <f t="shared" si="26"/>
        <v/>
      </c>
      <c r="N340" t="str">
        <f t="shared" si="26"/>
        <v/>
      </c>
      <c r="O340" t="str">
        <f t="shared" si="26"/>
        <v/>
      </c>
      <c r="P340" t="str">
        <f t="shared" si="26"/>
        <v/>
      </c>
      <c r="Q340" t="str">
        <f t="shared" si="26"/>
        <v/>
      </c>
      <c r="R340" t="str">
        <f t="shared" si="26"/>
        <v/>
      </c>
      <c r="S340" t="str">
        <f t="shared" si="26"/>
        <v/>
      </c>
      <c r="T340" t="str">
        <f t="shared" si="26"/>
        <v/>
      </c>
      <c r="U340" t="str">
        <f t="shared" si="26"/>
        <v/>
      </c>
      <c r="V340" t="str">
        <f t="shared" si="26"/>
        <v/>
      </c>
      <c r="W340" t="str">
        <f t="shared" si="26"/>
        <v/>
      </c>
      <c r="X340" t="str">
        <f t="shared" si="26"/>
        <v/>
      </c>
    </row>
    <row r="341" spans="4:24" ht="14">
      <c r="D341" s="10" t="s">
        <v>212</v>
      </c>
      <c r="E341">
        <f>IF(AND('Sheet 1 - Public_Housing_Units_'!H341&gt;1, 'Sheet 1 - Public_Housing_Units_'!L341="No"), 10, 0)</f>
        <v>0</v>
      </c>
      <c r="H341" t="str">
        <f t="shared" si="27"/>
        <v/>
      </c>
      <c r="I341" t="str">
        <f t="shared" si="27"/>
        <v/>
      </c>
      <c r="J341" t="str">
        <f t="shared" si="27"/>
        <v/>
      </c>
      <c r="K341" t="str">
        <f t="shared" si="27"/>
        <v/>
      </c>
      <c r="L341" t="str">
        <f t="shared" si="27"/>
        <v/>
      </c>
      <c r="M341" t="str">
        <f t="shared" si="26"/>
        <v/>
      </c>
      <c r="N341" t="str">
        <f t="shared" si="26"/>
        <v/>
      </c>
      <c r="O341" t="str">
        <f t="shared" si="26"/>
        <v/>
      </c>
      <c r="P341" t="str">
        <f t="shared" si="26"/>
        <v/>
      </c>
      <c r="Q341" t="str">
        <f t="shared" si="26"/>
        <v/>
      </c>
      <c r="R341" t="str">
        <f t="shared" si="26"/>
        <v/>
      </c>
      <c r="S341">
        <f t="shared" si="26"/>
        <v>0</v>
      </c>
      <c r="T341" t="str">
        <f t="shared" si="26"/>
        <v/>
      </c>
      <c r="U341" t="str">
        <f t="shared" si="26"/>
        <v/>
      </c>
      <c r="V341" t="str">
        <f t="shared" si="26"/>
        <v/>
      </c>
      <c r="W341" t="str">
        <f t="shared" si="26"/>
        <v/>
      </c>
      <c r="X341" t="str">
        <f t="shared" si="26"/>
        <v/>
      </c>
    </row>
    <row r="342" spans="4:24" ht="14">
      <c r="D342" s="10" t="s">
        <v>899</v>
      </c>
      <c r="E342">
        <f>IF(AND('Sheet 1 - Public_Housing_Units_'!H342&gt;1, 'Sheet 1 - Public_Housing_Units_'!L342="No"), 10, 0)</f>
        <v>0</v>
      </c>
      <c r="H342" t="str">
        <f t="shared" si="27"/>
        <v/>
      </c>
      <c r="I342" t="str">
        <f t="shared" si="27"/>
        <v/>
      </c>
      <c r="J342" t="str">
        <f t="shared" si="27"/>
        <v/>
      </c>
      <c r="K342" t="str">
        <f t="shared" si="27"/>
        <v/>
      </c>
      <c r="L342" t="str">
        <f t="shared" si="27"/>
        <v/>
      </c>
      <c r="M342" t="str">
        <f t="shared" si="26"/>
        <v/>
      </c>
      <c r="N342" t="str">
        <f t="shared" si="26"/>
        <v/>
      </c>
      <c r="O342" t="str">
        <f t="shared" si="26"/>
        <v/>
      </c>
      <c r="P342" t="str">
        <f t="shared" si="26"/>
        <v/>
      </c>
      <c r="Q342" t="str">
        <f t="shared" si="26"/>
        <v/>
      </c>
      <c r="R342" t="str">
        <f t="shared" si="26"/>
        <v/>
      </c>
      <c r="S342" t="str">
        <f t="shared" si="26"/>
        <v/>
      </c>
      <c r="T342" t="str">
        <f t="shared" si="26"/>
        <v/>
      </c>
      <c r="U342" t="str">
        <f t="shared" si="26"/>
        <v/>
      </c>
      <c r="V342" t="str">
        <f t="shared" si="26"/>
        <v/>
      </c>
      <c r="W342" t="str">
        <f t="shared" si="26"/>
        <v/>
      </c>
      <c r="X342" t="str">
        <f t="shared" si="26"/>
        <v/>
      </c>
    </row>
    <row r="343" spans="4:24" ht="14">
      <c r="D343" s="10" t="s">
        <v>71</v>
      </c>
      <c r="E343">
        <f>IF(AND('Sheet 1 - Public_Housing_Units_'!H343&gt;1, 'Sheet 1 - Public_Housing_Units_'!L343="No"), 10, 0)</f>
        <v>10</v>
      </c>
      <c r="H343" t="str">
        <f t="shared" si="27"/>
        <v/>
      </c>
      <c r="I343" t="str">
        <f t="shared" si="27"/>
        <v/>
      </c>
      <c r="J343" t="str">
        <f t="shared" si="27"/>
        <v/>
      </c>
      <c r="K343">
        <f t="shared" si="27"/>
        <v>10</v>
      </c>
      <c r="L343" t="str">
        <f t="shared" si="27"/>
        <v/>
      </c>
      <c r="M343" t="str">
        <f t="shared" si="26"/>
        <v/>
      </c>
      <c r="N343" t="str">
        <f t="shared" si="26"/>
        <v/>
      </c>
      <c r="O343" t="str">
        <f t="shared" si="26"/>
        <v/>
      </c>
      <c r="P343" t="str">
        <f t="shared" si="26"/>
        <v/>
      </c>
      <c r="Q343" t="str">
        <f t="shared" si="26"/>
        <v/>
      </c>
      <c r="R343" t="str">
        <f t="shared" si="26"/>
        <v/>
      </c>
      <c r="S343" t="str">
        <f t="shared" si="26"/>
        <v/>
      </c>
      <c r="T343" t="str">
        <f t="shared" si="26"/>
        <v/>
      </c>
      <c r="U343" t="str">
        <f t="shared" si="26"/>
        <v/>
      </c>
      <c r="V343" t="str">
        <f t="shared" si="26"/>
        <v/>
      </c>
      <c r="W343" t="str">
        <f t="shared" si="26"/>
        <v/>
      </c>
      <c r="X343" t="str">
        <f t="shared" si="26"/>
        <v/>
      </c>
    </row>
    <row r="344" spans="4:24" ht="28">
      <c r="E344">
        <f>IF(AND('Sheet 1 - Public_Housing_Units_'!H344&gt;1, 'Sheet 1 - Public_Housing_Units_'!L344="No"), 10, 0)</f>
        <v>0</v>
      </c>
      <c r="H344" s="15" t="s">
        <v>28</v>
      </c>
      <c r="I344" s="15" t="s">
        <v>40</v>
      </c>
      <c r="J344" s="15" t="s">
        <v>47</v>
      </c>
      <c r="K344" s="15" t="s">
        <v>71</v>
      </c>
      <c r="L344" s="18" t="s">
        <v>81</v>
      </c>
      <c r="M344" s="18" t="s">
        <v>88</v>
      </c>
      <c r="N344" s="18" t="s">
        <v>93</v>
      </c>
      <c r="O344" s="18" t="s">
        <v>113</v>
      </c>
      <c r="P344" s="18" t="s">
        <v>120</v>
      </c>
      <c r="Q344" s="18" t="s">
        <v>151</v>
      </c>
      <c r="R344" s="18" t="s">
        <v>204</v>
      </c>
      <c r="S344" s="19" t="s">
        <v>212</v>
      </c>
      <c r="T344" s="18" t="s">
        <v>266</v>
      </c>
      <c r="U344" s="18" t="s">
        <v>56</v>
      </c>
      <c r="V344" s="20" t="s">
        <v>345</v>
      </c>
      <c r="W344" s="20" t="s">
        <v>405</v>
      </c>
      <c r="X344" s="20" t="s">
        <v>453</v>
      </c>
    </row>
    <row r="345" spans="4:24" ht="28">
      <c r="E345">
        <f>IF(AND('Sheet 1 - Public_Housing_Units_'!H345&gt;1, 'Sheet 1 - Public_Housing_Units_'!L345="No"), 10, 0)</f>
        <v>0</v>
      </c>
      <c r="G345" s="13" t="s">
        <v>1589</v>
      </c>
      <c r="H345">
        <f t="shared" ref="H345" si="28">SUM(H2:H343)/10</f>
        <v>16</v>
      </c>
      <c r="I345">
        <f t="shared" ref="I345:L345" si="29">SUM(I2:I343)/10</f>
        <v>6</v>
      </c>
      <c r="J345">
        <f t="shared" si="29"/>
        <v>29</v>
      </c>
      <c r="K345">
        <f t="shared" si="29"/>
        <v>5</v>
      </c>
      <c r="L345">
        <f t="shared" ref="L345:N345" si="30">SUM(L2:L343)/10</f>
        <v>6</v>
      </c>
      <c r="M345">
        <f t="shared" si="30"/>
        <v>8</v>
      </c>
      <c r="N345">
        <f t="shared" si="30"/>
        <v>6</v>
      </c>
      <c r="O345">
        <f t="shared" ref="O345:U345" si="31">SUM(O2:O343)/10</f>
        <v>7</v>
      </c>
      <c r="P345">
        <f t="shared" si="31"/>
        <v>1</v>
      </c>
      <c r="Q345">
        <f t="shared" si="31"/>
        <v>4</v>
      </c>
      <c r="R345">
        <f t="shared" si="31"/>
        <v>4</v>
      </c>
      <c r="S345">
        <f t="shared" si="31"/>
        <v>5</v>
      </c>
      <c r="T345">
        <f t="shared" si="31"/>
        <v>6</v>
      </c>
      <c r="U345">
        <f t="shared" si="31"/>
        <v>11</v>
      </c>
      <c r="V345">
        <f t="shared" ref="V345:W345" si="32">SUM(V2:V343)/10</f>
        <v>1</v>
      </c>
      <c r="W345">
        <f t="shared" si="32"/>
        <v>6</v>
      </c>
      <c r="X345">
        <f t="shared" ref="X345" si="33">SUM(X2:X343)/10</f>
        <v>1</v>
      </c>
    </row>
    <row r="346" spans="4:24" ht="14">
      <c r="E346" s="17">
        <f>SUM(E2:E345)/345</f>
        <v>3.5652173913043477</v>
      </c>
      <c r="G346" s="13" t="s">
        <v>1588</v>
      </c>
      <c r="H346">
        <f t="shared" ref="H346" si="34">COUNT(H2:H343)</f>
        <v>36</v>
      </c>
      <c r="I346">
        <f t="shared" ref="I346:L346" si="35">COUNT(I2:I343)</f>
        <v>16</v>
      </c>
      <c r="J346">
        <f t="shared" si="35"/>
        <v>80</v>
      </c>
      <c r="K346">
        <f t="shared" si="35"/>
        <v>16</v>
      </c>
      <c r="L346">
        <f t="shared" ref="L346:N346" si="36">COUNT(L2:L343)</f>
        <v>17</v>
      </c>
      <c r="M346">
        <f t="shared" si="36"/>
        <v>13</v>
      </c>
      <c r="N346">
        <f t="shared" si="36"/>
        <v>41</v>
      </c>
      <c r="O346">
        <f t="shared" ref="O346:U346" si="37">COUNT(O2:O343)</f>
        <v>14</v>
      </c>
      <c r="P346">
        <f t="shared" si="37"/>
        <v>7</v>
      </c>
      <c r="Q346">
        <f t="shared" si="37"/>
        <v>9</v>
      </c>
      <c r="R346">
        <f t="shared" si="37"/>
        <v>5</v>
      </c>
      <c r="S346">
        <f t="shared" si="37"/>
        <v>25</v>
      </c>
      <c r="T346">
        <f t="shared" si="37"/>
        <v>12</v>
      </c>
      <c r="U346">
        <f t="shared" si="37"/>
        <v>28</v>
      </c>
      <c r="V346">
        <f t="shared" ref="V346:W346" si="38">COUNT(V2:V343)</f>
        <v>4</v>
      </c>
      <c r="W346">
        <f t="shared" si="38"/>
        <v>8</v>
      </c>
      <c r="X346">
        <f t="shared" ref="X346" si="39">COUNT(X2:X343)</f>
        <v>6</v>
      </c>
    </row>
    <row r="347" spans="4:24" ht="14">
      <c r="G347" s="13" t="s">
        <v>1590</v>
      </c>
      <c r="H347" s="16">
        <f t="shared" ref="H347:K347" si="40">H345/H346</f>
        <v>0.44444444444444442</v>
      </c>
      <c r="I347" s="16">
        <f t="shared" si="40"/>
        <v>0.375</v>
      </c>
      <c r="J347" s="16">
        <f t="shared" si="40"/>
        <v>0.36249999999999999</v>
      </c>
      <c r="K347" s="16">
        <f t="shared" si="40"/>
        <v>0.3125</v>
      </c>
      <c r="L347" s="16">
        <f t="shared" ref="L347" si="41">L345/L346</f>
        <v>0.35294117647058826</v>
      </c>
      <c r="M347" s="16">
        <f t="shared" ref="M347" si="42">M345/M346</f>
        <v>0.61538461538461542</v>
      </c>
      <c r="N347" s="16">
        <f t="shared" ref="N347" si="43">N345/N346</f>
        <v>0.14634146341463414</v>
      </c>
      <c r="O347" s="16">
        <f t="shared" ref="O347" si="44">O345/O346</f>
        <v>0.5</v>
      </c>
      <c r="P347" s="16">
        <f t="shared" ref="P347" si="45">P345/P346</f>
        <v>0.14285714285714285</v>
      </c>
      <c r="Q347" s="16">
        <f t="shared" ref="Q347" si="46">Q345/Q346</f>
        <v>0.44444444444444442</v>
      </c>
      <c r="R347" s="16">
        <f t="shared" ref="R347" si="47">R345/R346</f>
        <v>0.8</v>
      </c>
      <c r="S347" s="16">
        <f t="shared" ref="S347" si="48">S345/S346</f>
        <v>0.2</v>
      </c>
      <c r="T347" s="16">
        <f t="shared" ref="T347" si="49">T345/T346</f>
        <v>0.5</v>
      </c>
      <c r="U347" s="16">
        <f t="shared" ref="U347" si="50">U345/U346</f>
        <v>0.39285714285714285</v>
      </c>
      <c r="V347" s="16">
        <f t="shared" ref="V347" si="51">V345/V346</f>
        <v>0.25</v>
      </c>
      <c r="W347" s="16">
        <f t="shared" ref="W347:X347" si="52">W345/W346</f>
        <v>0.75</v>
      </c>
      <c r="X347" s="16">
        <f t="shared" si="52"/>
        <v>0.16666666666666666</v>
      </c>
    </row>
  </sheetData>
  <conditionalFormatting sqref="H347:X3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2E469-AF56-2E43-B382-8F900D7BE295}">
  <dimension ref="A1:I34"/>
  <sheetViews>
    <sheetView zoomScale="101" workbookViewId="0">
      <selection activeCell="J31" sqref="J31"/>
    </sheetView>
  </sheetViews>
  <sheetFormatPr baseColWidth="10" defaultRowHeight="13"/>
  <sheetData>
    <row r="1" spans="1:9" ht="28">
      <c r="A1" t="s">
        <v>1591</v>
      </c>
    </row>
    <row r="2" spans="1:9" ht="14" thickBot="1"/>
    <row r="3" spans="1:9" ht="14">
      <c r="A3" s="24" t="s">
        <v>1592</v>
      </c>
      <c r="B3" s="24"/>
    </row>
    <row r="4" spans="1:9" ht="14">
      <c r="A4" s="21" t="s">
        <v>1593</v>
      </c>
      <c r="B4" s="21">
        <v>0.90343822501670168</v>
      </c>
    </row>
    <row r="5" spans="1:9" ht="14">
      <c r="A5" s="21" t="s">
        <v>1594</v>
      </c>
      <c r="B5" s="21">
        <v>0.81620062642132851</v>
      </c>
    </row>
    <row r="6" spans="1:9" ht="28">
      <c r="A6" s="21" t="s">
        <v>1595</v>
      </c>
      <c r="B6" s="21">
        <v>-1.1428571428571428</v>
      </c>
    </row>
    <row r="7" spans="1:9" ht="28">
      <c r="A7" s="21" t="s">
        <v>1596</v>
      </c>
      <c r="B7" s="21">
        <v>2.8935649107705701</v>
      </c>
    </row>
    <row r="8" spans="1:9" ht="29" thickBot="1">
      <c r="A8" s="22" t="s">
        <v>1597</v>
      </c>
      <c r="B8" s="22">
        <v>1</v>
      </c>
    </row>
    <row r="10" spans="1:9" ht="15" thickBot="1">
      <c r="A10" t="s">
        <v>1598</v>
      </c>
    </row>
    <row r="11" spans="1:9" ht="28">
      <c r="A11" s="23"/>
      <c r="B11" s="23" t="s">
        <v>1603</v>
      </c>
      <c r="C11" s="23" t="s">
        <v>1604</v>
      </c>
      <c r="D11" s="23" t="s">
        <v>1605</v>
      </c>
      <c r="E11" s="23" t="s">
        <v>1606</v>
      </c>
      <c r="F11" s="23" t="s">
        <v>1607</v>
      </c>
    </row>
    <row r="12" spans="1:9" ht="14">
      <c r="A12" s="21" t="s">
        <v>1599</v>
      </c>
      <c r="B12" s="21">
        <v>16</v>
      </c>
      <c r="C12" s="21">
        <v>520.53194950020224</v>
      </c>
      <c r="D12" s="21">
        <v>32.53324684376264</v>
      </c>
      <c r="E12" s="21">
        <v>62.170009328174288</v>
      </c>
      <c r="F12" s="21" t="e">
        <v>#NUM!</v>
      </c>
    </row>
    <row r="13" spans="1:9" ht="14">
      <c r="A13" s="21" t="s">
        <v>1600</v>
      </c>
      <c r="B13" s="21">
        <v>14</v>
      </c>
      <c r="C13" s="21">
        <v>117.21805049979776</v>
      </c>
      <c r="D13" s="21">
        <v>8.3727178928426973</v>
      </c>
      <c r="E13" s="21"/>
      <c r="F13" s="21"/>
    </row>
    <row r="14" spans="1:9" ht="15" thickBot="1">
      <c r="A14" s="22" t="s">
        <v>1601</v>
      </c>
      <c r="B14" s="22">
        <v>30</v>
      </c>
      <c r="C14" s="22">
        <v>637.75</v>
      </c>
      <c r="D14" s="22"/>
      <c r="E14" s="22"/>
      <c r="F14" s="22"/>
    </row>
    <row r="15" spans="1:9" ht="14" thickBot="1"/>
    <row r="16" spans="1:9" ht="28">
      <c r="A16" s="23"/>
      <c r="B16" s="23" t="s">
        <v>1608</v>
      </c>
      <c r="C16" s="23" t="s">
        <v>1596</v>
      </c>
      <c r="D16" s="23" t="s">
        <v>1609</v>
      </c>
      <c r="E16" s="23" t="s">
        <v>1610</v>
      </c>
      <c r="F16" s="23" t="s">
        <v>1611</v>
      </c>
      <c r="G16" s="23" t="s">
        <v>1612</v>
      </c>
      <c r="H16" s="23" t="s">
        <v>1613</v>
      </c>
      <c r="I16" s="23" t="s">
        <v>1614</v>
      </c>
    </row>
    <row r="17" spans="1:9" ht="14">
      <c r="A17" s="21" t="s">
        <v>1602</v>
      </c>
      <c r="B17" s="21"/>
      <c r="C17" s="21"/>
      <c r="D17" s="21"/>
      <c r="E17" s="21"/>
      <c r="F17" s="21"/>
      <c r="G17" s="21"/>
      <c r="H17" s="21">
        <v>-5.8641892777070627E-303</v>
      </c>
      <c r="I17" s="21">
        <v>5.8641906680494574E-303</v>
      </c>
    </row>
    <row r="18" spans="1:9">
      <c r="A18" s="21">
        <v>36</v>
      </c>
      <c r="B18" s="21"/>
      <c r="C18" s="21"/>
      <c r="D18" s="21"/>
      <c r="E18" s="21"/>
      <c r="F18" s="21"/>
      <c r="G18" s="21"/>
      <c r="H18" s="21">
        <v>65535</v>
      </c>
      <c r="I18" s="21">
        <v>65535</v>
      </c>
    </row>
    <row r="19" spans="1:9">
      <c r="A19" s="21">
        <v>16</v>
      </c>
      <c r="B19" s="21"/>
      <c r="C19" s="21"/>
      <c r="D19" s="21"/>
      <c r="E19" s="21"/>
      <c r="F19" s="21"/>
      <c r="G19" s="21"/>
      <c r="H19" s="21">
        <v>0</v>
      </c>
      <c r="I19" s="21">
        <v>0</v>
      </c>
    </row>
    <row r="20" spans="1:9">
      <c r="A20" s="21">
        <v>80</v>
      </c>
      <c r="B20" s="21"/>
      <c r="C20" s="21"/>
      <c r="D20" s="21"/>
      <c r="E20" s="21"/>
      <c r="F20" s="21"/>
      <c r="G20" s="21"/>
      <c r="H20" s="21">
        <v>0</v>
      </c>
      <c r="I20" s="21">
        <v>0</v>
      </c>
    </row>
    <row r="21" spans="1:9">
      <c r="A21" s="21">
        <v>16</v>
      </c>
      <c r="B21" s="21"/>
      <c r="C21" s="21"/>
      <c r="D21" s="21"/>
      <c r="E21" s="21"/>
      <c r="F21" s="21"/>
      <c r="G21" s="21"/>
      <c r="H21" s="21">
        <v>0</v>
      </c>
      <c r="I21" s="21">
        <v>0</v>
      </c>
    </row>
    <row r="22" spans="1:9">
      <c r="A22" s="21">
        <v>17</v>
      </c>
      <c r="B22" s="21"/>
      <c r="C22" s="21"/>
      <c r="D22" s="21"/>
      <c r="E22" s="21"/>
      <c r="F22" s="21"/>
      <c r="G22" s="21"/>
      <c r="H22" s="21">
        <v>-1.8327854028961656E-71</v>
      </c>
      <c r="I22" s="21">
        <v>1.8327854028961656E-71</v>
      </c>
    </row>
    <row r="23" spans="1:9">
      <c r="A23" s="21">
        <v>13</v>
      </c>
      <c r="B23" s="21"/>
      <c r="C23" s="21"/>
      <c r="D23" s="21"/>
      <c r="E23" s="21"/>
      <c r="F23" s="21"/>
      <c r="G23" s="21"/>
      <c r="H23" s="21">
        <v>-5.8641899728630497E-303</v>
      </c>
      <c r="I23" s="21">
        <v>5.8641899728630497E-303</v>
      </c>
    </row>
    <row r="24" spans="1:9">
      <c r="A24" s="21">
        <v>41</v>
      </c>
      <c r="B24" s="21"/>
      <c r="C24" s="21"/>
      <c r="D24" s="21"/>
      <c r="E24" s="21"/>
      <c r="F24" s="21"/>
      <c r="G24" s="21"/>
      <c r="H24" s="21">
        <v>0</v>
      </c>
      <c r="I24" s="21">
        <v>0</v>
      </c>
    </row>
    <row r="25" spans="1:9">
      <c r="A25" s="21">
        <v>14</v>
      </c>
      <c r="B25" s="21"/>
      <c r="C25" s="21"/>
      <c r="D25" s="21"/>
      <c r="E25" s="21"/>
      <c r="F25" s="21"/>
      <c r="G25" s="21"/>
      <c r="H25" s="21">
        <v>0</v>
      </c>
      <c r="I25" s="21">
        <v>0</v>
      </c>
    </row>
    <row r="26" spans="1:9">
      <c r="A26" s="21">
        <v>7</v>
      </c>
      <c r="B26" s="21"/>
      <c r="C26" s="21"/>
      <c r="D26" s="21"/>
      <c r="E26" s="21"/>
      <c r="F26" s="21"/>
      <c r="G26" s="21"/>
      <c r="H26" s="21">
        <v>0</v>
      </c>
      <c r="I26" s="21">
        <v>0</v>
      </c>
    </row>
    <row r="27" spans="1:9">
      <c r="A27" s="21">
        <v>9</v>
      </c>
      <c r="B27" s="21"/>
      <c r="C27" s="21"/>
      <c r="D27" s="21"/>
      <c r="E27" s="21"/>
      <c r="F27" s="21"/>
      <c r="G27" s="21"/>
      <c r="H27" s="21">
        <v>2.7341585100431735E-303</v>
      </c>
      <c r="I27" s="21">
        <v>2.7341614920321271E-303</v>
      </c>
    </row>
    <row r="28" spans="1:9">
      <c r="A28" s="21">
        <v>5</v>
      </c>
      <c r="B28" s="21"/>
      <c r="C28" s="21"/>
      <c r="D28" s="21"/>
      <c r="E28" s="21"/>
      <c r="F28" s="21"/>
      <c r="G28" s="21"/>
      <c r="H28" s="21">
        <v>-1.2011342416420311E-66</v>
      </c>
      <c r="I28" s="21">
        <v>1.2011342416420311E-66</v>
      </c>
    </row>
    <row r="29" spans="1:9">
      <c r="A29" s="21">
        <v>25</v>
      </c>
      <c r="B29" s="21"/>
      <c r="C29" s="21"/>
      <c r="D29" s="21"/>
      <c r="E29" s="21"/>
      <c r="F29" s="21"/>
      <c r="G29" s="21"/>
      <c r="H29" s="21">
        <v>-5.8641899728630497E-303</v>
      </c>
      <c r="I29" s="21">
        <v>5.8641899728630497E-303</v>
      </c>
    </row>
    <row r="30" spans="1:9">
      <c r="A30" s="21">
        <v>12</v>
      </c>
      <c r="B30" s="21"/>
      <c r="C30" s="21"/>
      <c r="D30" s="21"/>
      <c r="E30" s="21"/>
      <c r="F30" s="21"/>
      <c r="G30" s="21"/>
      <c r="H30" s="21">
        <v>0</v>
      </c>
      <c r="I30" s="21">
        <v>0</v>
      </c>
    </row>
    <row r="31" spans="1:9">
      <c r="A31" s="21">
        <v>28</v>
      </c>
      <c r="B31" s="21"/>
      <c r="C31" s="21"/>
      <c r="D31" s="21"/>
      <c r="E31" s="21"/>
      <c r="F31" s="21"/>
      <c r="G31" s="21"/>
      <c r="H31" s="21">
        <v>-5.8641899729548017E-303</v>
      </c>
      <c r="I31" s="21">
        <v>5.8641899729548017E-303</v>
      </c>
    </row>
    <row r="32" spans="1:9">
      <c r="A32" s="21">
        <v>4</v>
      </c>
      <c r="B32" s="21">
        <v>0.78874443866643684</v>
      </c>
      <c r="C32" s="21">
        <v>1.0349771356730806</v>
      </c>
      <c r="D32" s="21">
        <v>0.76208875682407196</v>
      </c>
      <c r="E32" s="21">
        <v>0.4586544673855244</v>
      </c>
      <c r="F32" s="21">
        <v>-1.4310607442244856</v>
      </c>
      <c r="G32" s="21">
        <v>3.0085496215573593</v>
      </c>
      <c r="H32" s="21">
        <v>-1.4310607442244856</v>
      </c>
      <c r="I32" s="21">
        <v>3.0085496215573593</v>
      </c>
    </row>
    <row r="33" spans="1:9" ht="14" thickBot="1">
      <c r="A33" s="22">
        <v>8</v>
      </c>
      <c r="B33" s="22">
        <v>0.31023285375859472</v>
      </c>
      <c r="C33" s="22">
        <v>3.9345704105595417E-2</v>
      </c>
      <c r="D33" s="22">
        <v>7.884796086657806</v>
      </c>
      <c r="E33" s="22">
        <v>1.6206963061067826E-6</v>
      </c>
      <c r="F33" s="22">
        <v>0.22584471136616077</v>
      </c>
      <c r="G33" s="22">
        <v>0.39462099615102864</v>
      </c>
      <c r="H33" s="22">
        <v>0.22584471136616077</v>
      </c>
      <c r="I33" s="22">
        <v>0.39462099615102864</v>
      </c>
    </row>
    <row r="34" spans="1:9">
      <c r="A34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1 - Public_Housing_Units_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Lindsay Gorman (x2021ded)</cp:lastModifiedBy>
  <cp:revision/>
  <dcterms:created xsi:type="dcterms:W3CDTF">2025-03-09T23:24:22Z</dcterms:created>
  <dcterms:modified xsi:type="dcterms:W3CDTF">2025-04-04T16:47:03Z</dcterms:modified>
  <cp:category/>
  <cp:contentStatus/>
</cp:coreProperties>
</file>