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i-lmw1/dev/HelpLindsay/data/subject_results/covid/"/>
    </mc:Choice>
  </mc:AlternateContent>
  <xr:revisionPtr revIDLastSave="0" documentId="13_ncr:1_{AF0DD8E0-2B09-8F47-AF88-2B0886C7BAFD}" xr6:coauthVersionLast="45" xr6:coauthVersionMax="45" xr10:uidLastSave="{00000000-0000-0000-0000-000000000000}"/>
  <bookViews>
    <workbookView xWindow="0" yWindow="460" windowWidth="34140" windowHeight="28340" activeTab="1" xr2:uid="{00000000-000D-0000-FFFF-FFFF00000000}"/>
  </bookViews>
  <sheets>
    <sheet name="StudentOne" sheetId="1" r:id="rId1"/>
    <sheet name="RawResults" sheetId="2" r:id="rId2"/>
    <sheet name="Data" sheetId="3" state="hidden" r:id="rId3"/>
  </sheets>
  <definedNames>
    <definedName name="_xlnm._FilterDatabase" localSheetId="1" hidden="1">RawResults!$A$12:$V$12</definedName>
    <definedName name="_xlnm.Print_Area" localSheetId="1">RawResults!$A$1:$R$224</definedName>
    <definedName name="_xlnm.Print_Titles" localSheetId="1">RawResults!$B:$D,RawResults!$1:$12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P11" i="1" l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B13" i="2" l="1"/>
  <c r="C13" i="2"/>
  <c r="L13" i="2" l="1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14" i="2"/>
  <c r="L14" i="2" s="1"/>
  <c r="B15" i="2"/>
  <c r="L15" i="2" s="1"/>
  <c r="B16" i="2"/>
  <c r="L16" i="2" s="1"/>
  <c r="B17" i="2"/>
  <c r="L17" i="2" s="1"/>
  <c r="B18" i="2"/>
  <c r="L18" i="2" s="1"/>
  <c r="B19" i="2"/>
  <c r="L19" i="2" s="1"/>
  <c r="B20" i="2"/>
  <c r="L20" i="2" s="1"/>
  <c r="B21" i="2"/>
  <c r="L21" i="2" s="1"/>
  <c r="B22" i="2"/>
  <c r="L22" i="2" s="1"/>
  <c r="B23" i="2"/>
  <c r="L23" i="2" s="1"/>
  <c r="B24" i="2"/>
  <c r="L24" i="2" s="1"/>
  <c r="B25" i="2"/>
  <c r="L25" i="2" s="1"/>
  <c r="B26" i="2"/>
  <c r="L26" i="2" s="1"/>
  <c r="B27" i="2"/>
  <c r="L27" i="2" s="1"/>
  <c r="B28" i="2"/>
  <c r="L28" i="2" s="1"/>
  <c r="B29" i="2"/>
  <c r="L29" i="2" s="1"/>
  <c r="B30" i="2"/>
  <c r="L30" i="2" s="1"/>
  <c r="B31" i="2"/>
  <c r="L31" i="2" s="1"/>
  <c r="B32" i="2"/>
  <c r="L32" i="2" s="1"/>
  <c r="B33" i="2"/>
  <c r="L33" i="2" s="1"/>
  <c r="B34" i="2"/>
  <c r="L34" i="2" s="1"/>
  <c r="B35" i="2"/>
  <c r="L35" i="2" s="1"/>
  <c r="B36" i="2"/>
  <c r="L36" i="2" s="1"/>
  <c r="B37" i="2"/>
  <c r="L37" i="2" s="1"/>
  <c r="B38" i="2"/>
  <c r="L38" i="2" s="1"/>
  <c r="B39" i="2"/>
  <c r="L39" i="2" s="1"/>
  <c r="B40" i="2"/>
  <c r="L40" i="2" s="1"/>
  <c r="B41" i="2"/>
  <c r="L41" i="2" s="1"/>
  <c r="B42" i="2"/>
  <c r="L42" i="2" s="1"/>
  <c r="B43" i="2"/>
  <c r="L43" i="2" s="1"/>
  <c r="B44" i="2"/>
  <c r="L44" i="2" s="1"/>
  <c r="B45" i="2"/>
  <c r="L45" i="2" s="1"/>
  <c r="B46" i="2"/>
  <c r="L46" i="2" s="1"/>
  <c r="B47" i="2"/>
  <c r="L47" i="2" s="1"/>
  <c r="B48" i="2"/>
  <c r="L48" i="2" s="1"/>
  <c r="B49" i="2"/>
  <c r="L49" i="2" s="1"/>
  <c r="B50" i="2"/>
  <c r="L50" i="2" s="1"/>
  <c r="B51" i="2"/>
  <c r="L51" i="2" s="1"/>
  <c r="B52" i="2"/>
  <c r="L52" i="2" s="1"/>
  <c r="B53" i="2"/>
  <c r="L53" i="2" s="1"/>
  <c r="B54" i="2"/>
  <c r="L54" i="2" s="1"/>
  <c r="B55" i="2"/>
  <c r="L55" i="2" s="1"/>
  <c r="B56" i="2"/>
  <c r="L56" i="2" s="1"/>
  <c r="B57" i="2"/>
  <c r="L57" i="2" s="1"/>
  <c r="B58" i="2"/>
  <c r="L58" i="2" s="1"/>
  <c r="B59" i="2"/>
  <c r="L59" i="2" s="1"/>
  <c r="B60" i="2"/>
  <c r="L60" i="2" s="1"/>
  <c r="B61" i="2"/>
  <c r="L61" i="2" s="1"/>
  <c r="B62" i="2"/>
  <c r="L62" i="2" s="1"/>
  <c r="B63" i="2"/>
  <c r="L63" i="2" s="1"/>
  <c r="B64" i="2"/>
  <c r="L64" i="2" s="1"/>
  <c r="B65" i="2"/>
  <c r="L65" i="2" s="1"/>
  <c r="B66" i="2"/>
  <c r="L66" i="2" s="1"/>
  <c r="B67" i="2"/>
  <c r="L67" i="2" s="1"/>
  <c r="B68" i="2"/>
  <c r="L68" i="2" s="1"/>
  <c r="B69" i="2"/>
  <c r="L69" i="2" s="1"/>
  <c r="B70" i="2"/>
  <c r="L70" i="2" s="1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L126" i="2" l="1"/>
  <c r="M126" i="2"/>
  <c r="L118" i="2"/>
  <c r="M118" i="2"/>
  <c r="L106" i="2"/>
  <c r="M106" i="2"/>
  <c r="L94" i="2"/>
  <c r="M94" i="2"/>
  <c r="L86" i="2"/>
  <c r="M86" i="2"/>
  <c r="L74" i="2"/>
  <c r="M74" i="2"/>
  <c r="L210" i="2"/>
  <c r="M210" i="2"/>
  <c r="L198" i="2"/>
  <c r="M198" i="2"/>
  <c r="L190" i="2"/>
  <c r="M190" i="2"/>
  <c r="L178" i="2"/>
  <c r="M178" i="2"/>
  <c r="L170" i="2"/>
  <c r="M170" i="2"/>
  <c r="L158" i="2"/>
  <c r="M158" i="2"/>
  <c r="L146" i="2"/>
  <c r="M146" i="2"/>
  <c r="L129" i="2"/>
  <c r="M129" i="2"/>
  <c r="L117" i="2"/>
  <c r="M117" i="2"/>
  <c r="L105" i="2"/>
  <c r="M105" i="2"/>
  <c r="L97" i="2"/>
  <c r="M97" i="2"/>
  <c r="L85" i="2"/>
  <c r="M85" i="2"/>
  <c r="L77" i="2"/>
  <c r="M77" i="2"/>
  <c r="L209" i="2"/>
  <c r="M209" i="2"/>
  <c r="L201" i="2"/>
  <c r="M201" i="2"/>
  <c r="L189" i="2"/>
  <c r="M189" i="2"/>
  <c r="L177" i="2"/>
  <c r="M177" i="2"/>
  <c r="L165" i="2"/>
  <c r="M165" i="2"/>
  <c r="L153" i="2"/>
  <c r="M153" i="2"/>
  <c r="L145" i="2"/>
  <c r="M145" i="2"/>
  <c r="L128" i="2"/>
  <c r="M128" i="2"/>
  <c r="L120" i="2"/>
  <c r="M120" i="2"/>
  <c r="L108" i="2"/>
  <c r="M108" i="2"/>
  <c r="L100" i="2"/>
  <c r="M100" i="2"/>
  <c r="L92" i="2"/>
  <c r="M92" i="2"/>
  <c r="L88" i="2"/>
  <c r="M88" i="2"/>
  <c r="L84" i="2"/>
  <c r="M84" i="2"/>
  <c r="L80" i="2"/>
  <c r="M80" i="2"/>
  <c r="L76" i="2"/>
  <c r="M76" i="2"/>
  <c r="L72" i="2"/>
  <c r="M72" i="2"/>
  <c r="L212" i="2"/>
  <c r="M212" i="2"/>
  <c r="L208" i="2"/>
  <c r="M208" i="2"/>
  <c r="L204" i="2"/>
  <c r="M204" i="2"/>
  <c r="L200" i="2"/>
  <c r="M200" i="2"/>
  <c r="L196" i="2"/>
  <c r="M196" i="2"/>
  <c r="L192" i="2"/>
  <c r="M192" i="2"/>
  <c r="L188" i="2"/>
  <c r="M188" i="2"/>
  <c r="L184" i="2"/>
  <c r="M184" i="2"/>
  <c r="L180" i="2"/>
  <c r="M180" i="2"/>
  <c r="L176" i="2"/>
  <c r="M176" i="2"/>
  <c r="L172" i="2"/>
  <c r="M172" i="2"/>
  <c r="L168" i="2"/>
  <c r="M168" i="2"/>
  <c r="L164" i="2"/>
  <c r="M164" i="2"/>
  <c r="L160" i="2"/>
  <c r="M160" i="2"/>
  <c r="L156" i="2"/>
  <c r="M156" i="2"/>
  <c r="L152" i="2"/>
  <c r="M152" i="2"/>
  <c r="L148" i="2"/>
  <c r="M148" i="2"/>
  <c r="L144" i="2"/>
  <c r="M144" i="2"/>
  <c r="L140" i="2"/>
  <c r="M140" i="2"/>
  <c r="L136" i="2"/>
  <c r="M136" i="2"/>
  <c r="L134" i="2"/>
  <c r="M134" i="2"/>
  <c r="L130" i="2"/>
  <c r="M130" i="2"/>
  <c r="L122" i="2"/>
  <c r="M122" i="2"/>
  <c r="L114" i="2"/>
  <c r="M114" i="2"/>
  <c r="L110" i="2"/>
  <c r="M110" i="2"/>
  <c r="L102" i="2"/>
  <c r="M102" i="2"/>
  <c r="L98" i="2"/>
  <c r="M98" i="2"/>
  <c r="L90" i="2"/>
  <c r="M90" i="2"/>
  <c r="L82" i="2"/>
  <c r="M82" i="2"/>
  <c r="L78" i="2"/>
  <c r="M78" i="2"/>
  <c r="L206" i="2"/>
  <c r="M206" i="2"/>
  <c r="L202" i="2"/>
  <c r="M202" i="2"/>
  <c r="L194" i="2"/>
  <c r="M194" i="2"/>
  <c r="L186" i="2"/>
  <c r="M186" i="2"/>
  <c r="L182" i="2"/>
  <c r="M182" i="2"/>
  <c r="L174" i="2"/>
  <c r="M174" i="2"/>
  <c r="L166" i="2"/>
  <c r="M166" i="2"/>
  <c r="L162" i="2"/>
  <c r="M162" i="2"/>
  <c r="L154" i="2"/>
  <c r="M154" i="2"/>
  <c r="L150" i="2"/>
  <c r="M150" i="2"/>
  <c r="L142" i="2"/>
  <c r="M142" i="2"/>
  <c r="L138" i="2"/>
  <c r="M138" i="2"/>
  <c r="L133" i="2"/>
  <c r="M133" i="2"/>
  <c r="L125" i="2"/>
  <c r="M125" i="2"/>
  <c r="L121" i="2"/>
  <c r="M121" i="2"/>
  <c r="L113" i="2"/>
  <c r="M113" i="2"/>
  <c r="L109" i="2"/>
  <c r="M109" i="2"/>
  <c r="L101" i="2"/>
  <c r="M101" i="2"/>
  <c r="L93" i="2"/>
  <c r="M93" i="2"/>
  <c r="L89" i="2"/>
  <c r="M89" i="2"/>
  <c r="L81" i="2"/>
  <c r="M81" i="2"/>
  <c r="L73" i="2"/>
  <c r="M73" i="2"/>
  <c r="L205" i="2"/>
  <c r="M205" i="2"/>
  <c r="L197" i="2"/>
  <c r="M197" i="2"/>
  <c r="L193" i="2"/>
  <c r="M193" i="2"/>
  <c r="L185" i="2"/>
  <c r="M185" i="2"/>
  <c r="L181" i="2"/>
  <c r="M181" i="2"/>
  <c r="L173" i="2"/>
  <c r="M173" i="2"/>
  <c r="L169" i="2"/>
  <c r="M169" i="2"/>
  <c r="L161" i="2"/>
  <c r="M161" i="2"/>
  <c r="L157" i="2"/>
  <c r="M157" i="2"/>
  <c r="L149" i="2"/>
  <c r="M149" i="2"/>
  <c r="L141" i="2"/>
  <c r="M141" i="2"/>
  <c r="L137" i="2"/>
  <c r="M137" i="2"/>
  <c r="L132" i="2"/>
  <c r="M132" i="2"/>
  <c r="L124" i="2"/>
  <c r="M124" i="2"/>
  <c r="L116" i="2"/>
  <c r="M116" i="2"/>
  <c r="L112" i="2"/>
  <c r="M112" i="2"/>
  <c r="L104" i="2"/>
  <c r="M104" i="2"/>
  <c r="L96" i="2"/>
  <c r="M96" i="2"/>
  <c r="L135" i="2"/>
  <c r="M135" i="2"/>
  <c r="L131" i="2"/>
  <c r="M131" i="2"/>
  <c r="L127" i="2"/>
  <c r="M127" i="2"/>
  <c r="L123" i="2"/>
  <c r="M123" i="2"/>
  <c r="L119" i="2"/>
  <c r="M119" i="2"/>
  <c r="L115" i="2"/>
  <c r="M115" i="2"/>
  <c r="L111" i="2"/>
  <c r="M111" i="2"/>
  <c r="L107" i="2"/>
  <c r="M107" i="2"/>
  <c r="L103" i="2"/>
  <c r="M103" i="2"/>
  <c r="L99" i="2"/>
  <c r="M99" i="2"/>
  <c r="L95" i="2"/>
  <c r="M95" i="2"/>
  <c r="L91" i="2"/>
  <c r="M91" i="2"/>
  <c r="L87" i="2"/>
  <c r="M87" i="2"/>
  <c r="L83" i="2"/>
  <c r="M83" i="2"/>
  <c r="L79" i="2"/>
  <c r="M79" i="2"/>
  <c r="L75" i="2"/>
  <c r="M75" i="2"/>
  <c r="L71" i="2"/>
  <c r="M71" i="2"/>
  <c r="L211" i="2"/>
  <c r="M211" i="2"/>
  <c r="L207" i="2"/>
  <c r="M207" i="2"/>
  <c r="L203" i="2"/>
  <c r="M203" i="2"/>
  <c r="L199" i="2"/>
  <c r="M199" i="2"/>
  <c r="L195" i="2"/>
  <c r="M195" i="2"/>
  <c r="L191" i="2"/>
  <c r="M191" i="2"/>
  <c r="L187" i="2"/>
  <c r="M187" i="2"/>
  <c r="L183" i="2"/>
  <c r="M183" i="2"/>
  <c r="L179" i="2"/>
  <c r="M179" i="2"/>
  <c r="L175" i="2"/>
  <c r="M175" i="2"/>
  <c r="L171" i="2"/>
  <c r="M171" i="2"/>
  <c r="L167" i="2"/>
  <c r="M167" i="2"/>
  <c r="L163" i="2"/>
  <c r="M163" i="2"/>
  <c r="L159" i="2"/>
  <c r="M159" i="2"/>
  <c r="L155" i="2"/>
  <c r="M155" i="2"/>
  <c r="L151" i="2"/>
  <c r="M151" i="2"/>
  <c r="L147" i="2"/>
  <c r="M147" i="2"/>
  <c r="L143" i="2"/>
  <c r="M143" i="2"/>
  <c r="L139" i="2"/>
  <c r="M139" i="2"/>
  <c r="M38" i="2"/>
  <c r="O38" i="2" s="1"/>
  <c r="M22" i="2"/>
  <c r="O22" i="2" s="1"/>
  <c r="M69" i="2"/>
  <c r="O69" i="2" s="1"/>
  <c r="M65" i="2"/>
  <c r="O65" i="2" s="1"/>
  <c r="M61" i="2"/>
  <c r="O61" i="2" s="1"/>
  <c r="M57" i="2"/>
  <c r="O57" i="2" s="1"/>
  <c r="M53" i="2"/>
  <c r="O53" i="2" s="1"/>
  <c r="M49" i="2"/>
  <c r="O49" i="2" s="1"/>
  <c r="M45" i="2"/>
  <c r="O45" i="2" s="1"/>
  <c r="M41" i="2"/>
  <c r="O41" i="2" s="1"/>
  <c r="M37" i="2"/>
  <c r="O37" i="2" s="1"/>
  <c r="M33" i="2"/>
  <c r="O33" i="2" s="1"/>
  <c r="M29" i="2"/>
  <c r="O29" i="2" s="1"/>
  <c r="M25" i="2"/>
  <c r="O25" i="2" s="1"/>
  <c r="M21" i="2"/>
  <c r="O21" i="2" s="1"/>
  <c r="M17" i="2"/>
  <c r="O17" i="2" s="1"/>
  <c r="M36" i="2"/>
  <c r="O36" i="2" s="1"/>
  <c r="M32" i="2"/>
  <c r="O32" i="2" s="1"/>
  <c r="M28" i="2"/>
  <c r="O28" i="2" s="1"/>
  <c r="M24" i="2"/>
  <c r="O24" i="2" s="1"/>
  <c r="M16" i="2"/>
  <c r="M66" i="2"/>
  <c r="O66" i="2" s="1"/>
  <c r="M58" i="2"/>
  <c r="O58" i="2" s="1"/>
  <c r="M50" i="2"/>
  <c r="O50" i="2" s="1"/>
  <c r="M42" i="2"/>
  <c r="O42" i="2" s="1"/>
  <c r="M30" i="2"/>
  <c r="O30" i="2" s="1"/>
  <c r="M18" i="2"/>
  <c r="O18" i="2" s="1"/>
  <c r="M68" i="2"/>
  <c r="O68" i="2" s="1"/>
  <c r="M60" i="2"/>
  <c r="O60" i="2" s="1"/>
  <c r="M52" i="2"/>
  <c r="O52" i="2" s="1"/>
  <c r="M44" i="2"/>
  <c r="O44" i="2" s="1"/>
  <c r="M67" i="2"/>
  <c r="O67" i="2" s="1"/>
  <c r="M59" i="2"/>
  <c r="O59" i="2" s="1"/>
  <c r="M55" i="2"/>
  <c r="O55" i="2" s="1"/>
  <c r="M51" i="2"/>
  <c r="O51" i="2" s="1"/>
  <c r="M47" i="2"/>
  <c r="O47" i="2" s="1"/>
  <c r="M43" i="2"/>
  <c r="O43" i="2" s="1"/>
  <c r="M39" i="2"/>
  <c r="O39" i="2" s="1"/>
  <c r="M35" i="2"/>
  <c r="O35" i="2" s="1"/>
  <c r="M27" i="2"/>
  <c r="O27" i="2" s="1"/>
  <c r="M19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" i="2"/>
  <c r="O147" i="2" l="1"/>
  <c r="O159" i="2"/>
  <c r="O171" i="2"/>
  <c r="O183" i="2"/>
  <c r="O195" i="2"/>
  <c r="O207" i="2"/>
  <c r="O75" i="2"/>
  <c r="O87" i="2"/>
  <c r="O99" i="2"/>
  <c r="O111" i="2"/>
  <c r="O123" i="2"/>
  <c r="O135" i="2"/>
  <c r="O112" i="2"/>
  <c r="O132" i="2"/>
  <c r="O149" i="2"/>
  <c r="O169" i="2"/>
  <c r="O185" i="2"/>
  <c r="O205" i="2"/>
  <c r="O89" i="2"/>
  <c r="O109" i="2"/>
  <c r="O125" i="2"/>
  <c r="O142" i="2"/>
  <c r="O182" i="2"/>
  <c r="O82" i="2"/>
  <c r="O122" i="2"/>
  <c r="O148" i="2"/>
  <c r="O172" i="2"/>
  <c r="O196" i="2"/>
  <c r="O76" i="2"/>
  <c r="O108" i="2"/>
  <c r="O177" i="2"/>
  <c r="O97" i="2"/>
  <c r="O170" i="2"/>
  <c r="O86" i="2"/>
  <c r="O139" i="2"/>
  <c r="O151" i="2"/>
  <c r="O163" i="2"/>
  <c r="O175" i="2"/>
  <c r="O187" i="2"/>
  <c r="O199" i="2"/>
  <c r="O211" i="2"/>
  <c r="O79" i="2"/>
  <c r="O91" i="2"/>
  <c r="O103" i="2"/>
  <c r="O115" i="2"/>
  <c r="O127" i="2"/>
  <c r="O96" i="2"/>
  <c r="O116" i="2"/>
  <c r="O137" i="2"/>
  <c r="O157" i="2"/>
  <c r="O173" i="2"/>
  <c r="O193" i="2"/>
  <c r="O73" i="2"/>
  <c r="O93" i="2"/>
  <c r="O113" i="2"/>
  <c r="O133" i="2"/>
  <c r="O166" i="2"/>
  <c r="O110" i="2"/>
  <c r="O140" i="2"/>
  <c r="O164" i="2"/>
  <c r="O188" i="2"/>
  <c r="O212" i="2"/>
  <c r="O92" i="2"/>
  <c r="O153" i="2"/>
  <c r="O77" i="2"/>
  <c r="O146" i="2"/>
  <c r="O143" i="2"/>
  <c r="O155" i="2"/>
  <c r="O167" i="2"/>
  <c r="O179" i="2"/>
  <c r="O191" i="2"/>
  <c r="O203" i="2"/>
  <c r="O71" i="2"/>
  <c r="O83" i="2"/>
  <c r="O95" i="2"/>
  <c r="O107" i="2"/>
  <c r="O119" i="2"/>
  <c r="O131" i="2"/>
  <c r="O104" i="2"/>
  <c r="O124" i="2"/>
  <c r="O141" i="2"/>
  <c r="O161" i="2"/>
  <c r="O181" i="2"/>
  <c r="O197" i="2"/>
  <c r="O81" i="2"/>
  <c r="O101" i="2"/>
  <c r="O121" i="2"/>
  <c r="O154" i="2"/>
  <c r="O194" i="2"/>
  <c r="O98" i="2"/>
  <c r="O134" i="2"/>
  <c r="O156" i="2"/>
  <c r="O180" i="2"/>
  <c r="O204" i="2"/>
  <c r="O84" i="2"/>
  <c r="O128" i="2"/>
  <c r="O201" i="2"/>
  <c r="O117" i="2"/>
  <c r="O190" i="2"/>
  <c r="O106" i="2"/>
  <c r="O210" i="2"/>
  <c r="O126" i="2"/>
  <c r="P9" i="1"/>
  <c r="O19" i="2"/>
  <c r="P6" i="1"/>
  <c r="O16" i="2"/>
  <c r="O138" i="2"/>
  <c r="O150" i="2"/>
  <c r="O162" i="2"/>
  <c r="O174" i="2"/>
  <c r="O186" i="2"/>
  <c r="O202" i="2"/>
  <c r="O78" i="2"/>
  <c r="O90" i="2"/>
  <c r="O102" i="2"/>
  <c r="O114" i="2"/>
  <c r="O130" i="2"/>
  <c r="O136" i="2"/>
  <c r="O144" i="2"/>
  <c r="O152" i="2"/>
  <c r="O160" i="2"/>
  <c r="O168" i="2"/>
  <c r="O176" i="2"/>
  <c r="O184" i="2"/>
  <c r="O192" i="2"/>
  <c r="O200" i="2"/>
  <c r="O208" i="2"/>
  <c r="O72" i="2"/>
  <c r="O80" i="2"/>
  <c r="O88" i="2"/>
  <c r="O100" i="2"/>
  <c r="O120" i="2"/>
  <c r="O145" i="2"/>
  <c r="O165" i="2"/>
  <c r="O189" i="2"/>
  <c r="O209" i="2"/>
  <c r="O85" i="2"/>
  <c r="O105" i="2"/>
  <c r="O129" i="2"/>
  <c r="O158" i="2"/>
  <c r="O178" i="2"/>
  <c r="O198" i="2"/>
  <c r="O74" i="2"/>
  <c r="O94" i="2"/>
  <c r="O118" i="2"/>
  <c r="O206" i="2"/>
  <c r="P8" i="1"/>
  <c r="P7" i="1"/>
  <c r="N49" i="2"/>
  <c r="N65" i="2"/>
  <c r="N139" i="2"/>
  <c r="N147" i="2"/>
  <c r="N155" i="2"/>
  <c r="N163" i="2"/>
  <c r="N171" i="2"/>
  <c r="N179" i="2"/>
  <c r="N187" i="2"/>
  <c r="N203" i="2"/>
  <c r="N75" i="2"/>
  <c r="N91" i="2"/>
  <c r="N107" i="2"/>
  <c r="N123" i="2"/>
  <c r="N96" i="2"/>
  <c r="N124" i="2"/>
  <c r="N149" i="2"/>
  <c r="N161" i="2"/>
  <c r="N185" i="2"/>
  <c r="N73" i="2"/>
  <c r="N101" i="2"/>
  <c r="N125" i="2"/>
  <c r="N150" i="2"/>
  <c r="N174" i="2"/>
  <c r="N202" i="2"/>
  <c r="N90" i="2"/>
  <c r="N114" i="2"/>
  <c r="N130" i="2"/>
  <c r="N144" i="2"/>
  <c r="N160" i="2"/>
  <c r="N176" i="2"/>
  <c r="N192" i="2"/>
  <c r="N208" i="2"/>
  <c r="N80" i="2"/>
  <c r="N100" i="2"/>
  <c r="N145" i="2"/>
  <c r="N189" i="2"/>
  <c r="N85" i="2"/>
  <c r="N129" i="2"/>
  <c r="N178" i="2"/>
  <c r="N74" i="2"/>
  <c r="N118" i="2"/>
  <c r="N35" i="2"/>
  <c r="N51" i="2"/>
  <c r="N44" i="2"/>
  <c r="N58" i="2"/>
  <c r="N21" i="2"/>
  <c r="N53" i="2"/>
  <c r="N39" i="2"/>
  <c r="N55" i="2"/>
  <c r="N52" i="2"/>
  <c r="N30" i="2"/>
  <c r="N66" i="2"/>
  <c r="N32" i="2"/>
  <c r="N25" i="2"/>
  <c r="N41" i="2"/>
  <c r="N57" i="2"/>
  <c r="N22" i="2"/>
  <c r="N143" i="2"/>
  <c r="N151" i="2"/>
  <c r="N159" i="2"/>
  <c r="N167" i="2"/>
  <c r="N175" i="2"/>
  <c r="N183" i="2"/>
  <c r="N191" i="2"/>
  <c r="N199" i="2"/>
  <c r="N207" i="2"/>
  <c r="N71" i="2"/>
  <c r="N79" i="2"/>
  <c r="N87" i="2"/>
  <c r="N95" i="2"/>
  <c r="N103" i="2"/>
  <c r="N111" i="2"/>
  <c r="N119" i="2"/>
  <c r="N127" i="2"/>
  <c r="N135" i="2"/>
  <c r="N104" i="2"/>
  <c r="N116" i="2"/>
  <c r="N132" i="2"/>
  <c r="N141" i="2"/>
  <c r="N157" i="2"/>
  <c r="N169" i="2"/>
  <c r="N181" i="2"/>
  <c r="N193" i="2"/>
  <c r="N205" i="2"/>
  <c r="N81" i="2"/>
  <c r="N93" i="2"/>
  <c r="N109" i="2"/>
  <c r="N121" i="2"/>
  <c r="N133" i="2"/>
  <c r="N142" i="2"/>
  <c r="N154" i="2"/>
  <c r="N166" i="2"/>
  <c r="N182" i="2"/>
  <c r="N194" i="2"/>
  <c r="N206" i="2"/>
  <c r="N82" i="2"/>
  <c r="N98" i="2"/>
  <c r="N110" i="2"/>
  <c r="N122" i="2"/>
  <c r="N134" i="2"/>
  <c r="N140" i="2"/>
  <c r="N148" i="2"/>
  <c r="N156" i="2"/>
  <c r="N164" i="2"/>
  <c r="N172" i="2"/>
  <c r="N180" i="2"/>
  <c r="N188" i="2"/>
  <c r="N196" i="2"/>
  <c r="N204" i="2"/>
  <c r="N212" i="2"/>
  <c r="N76" i="2"/>
  <c r="N84" i="2"/>
  <c r="N92" i="2"/>
  <c r="N108" i="2"/>
  <c r="N128" i="2"/>
  <c r="N153" i="2"/>
  <c r="N177" i="2"/>
  <c r="N201" i="2"/>
  <c r="N77" i="2"/>
  <c r="N97" i="2"/>
  <c r="N117" i="2"/>
  <c r="N146" i="2"/>
  <c r="N170" i="2"/>
  <c r="N190" i="2"/>
  <c r="N210" i="2"/>
  <c r="N86" i="2"/>
  <c r="N106" i="2"/>
  <c r="N126" i="2"/>
  <c r="N27" i="2"/>
  <c r="N47" i="2"/>
  <c r="N67" i="2"/>
  <c r="N68" i="2"/>
  <c r="N50" i="2"/>
  <c r="N24" i="2"/>
  <c r="N33" i="2"/>
  <c r="N195" i="2"/>
  <c r="N211" i="2"/>
  <c r="N83" i="2"/>
  <c r="N99" i="2"/>
  <c r="N115" i="2"/>
  <c r="N131" i="2"/>
  <c r="N112" i="2"/>
  <c r="N137" i="2"/>
  <c r="N173" i="2"/>
  <c r="N197" i="2"/>
  <c r="N89" i="2"/>
  <c r="N113" i="2"/>
  <c r="N138" i="2"/>
  <c r="N162" i="2"/>
  <c r="N186" i="2"/>
  <c r="N78" i="2"/>
  <c r="N102" i="2"/>
  <c r="N136" i="2"/>
  <c r="N152" i="2"/>
  <c r="N168" i="2"/>
  <c r="N184" i="2"/>
  <c r="N200" i="2"/>
  <c r="N72" i="2"/>
  <c r="N88" i="2"/>
  <c r="N120" i="2"/>
  <c r="N165" i="2"/>
  <c r="N209" i="2"/>
  <c r="N105" i="2"/>
  <c r="N158" i="2"/>
  <c r="N198" i="2"/>
  <c r="N94" i="2"/>
  <c r="N28" i="2"/>
  <c r="N37" i="2"/>
  <c r="N69" i="2"/>
  <c r="N43" i="2"/>
  <c r="N59" i="2"/>
  <c r="N60" i="2"/>
  <c r="N42" i="2"/>
  <c r="N36" i="2"/>
  <c r="N29" i="2"/>
  <c r="N45" i="2"/>
  <c r="N61" i="2"/>
  <c r="N38" i="2"/>
  <c r="N17" i="2"/>
  <c r="N18" i="2"/>
  <c r="N19" i="2"/>
  <c r="N16" i="2"/>
  <c r="M15" i="2"/>
  <c r="M23" i="2"/>
  <c r="O23" i="2" s="1"/>
  <c r="M31" i="2"/>
  <c r="O31" i="2" s="1"/>
  <c r="M63" i="2"/>
  <c r="O63" i="2" s="1"/>
  <c r="M40" i="2"/>
  <c r="O40" i="2" s="1"/>
  <c r="M48" i="2"/>
  <c r="O48" i="2" s="1"/>
  <c r="M56" i="2"/>
  <c r="O56" i="2" s="1"/>
  <c r="M64" i="2"/>
  <c r="O64" i="2" s="1"/>
  <c r="M14" i="2"/>
  <c r="M26" i="2"/>
  <c r="O26" i="2" s="1"/>
  <c r="M34" i="2"/>
  <c r="O34" i="2" s="1"/>
  <c r="M46" i="2"/>
  <c r="O46" i="2" s="1"/>
  <c r="M54" i="2"/>
  <c r="O54" i="2" s="1"/>
  <c r="M62" i="2"/>
  <c r="O62" i="2" s="1"/>
  <c r="M70" i="2"/>
  <c r="O70" i="2" s="1"/>
  <c r="M20" i="2"/>
  <c r="M13" i="2"/>
  <c r="O13" i="2" s="1"/>
  <c r="L10" i="2"/>
  <c r="O20" i="2" l="1"/>
  <c r="P10" i="1"/>
  <c r="O14" i="2"/>
  <c r="P4" i="1" s="1"/>
  <c r="O15" i="2"/>
  <c r="P5" i="1" s="1"/>
  <c r="N62" i="2"/>
  <c r="N48" i="2"/>
  <c r="N54" i="2"/>
  <c r="N40" i="2"/>
  <c r="N46" i="2"/>
  <c r="N64" i="2"/>
  <c r="N63" i="2"/>
  <c r="N26" i="2"/>
  <c r="N23" i="2"/>
  <c r="N70" i="2"/>
  <c r="N34" i="2"/>
  <c r="N56" i="2"/>
  <c r="N31" i="2"/>
  <c r="N20" i="2"/>
  <c r="N14" i="2"/>
  <c r="N15" i="2"/>
  <c r="P3" i="1"/>
  <c r="N13" i="2"/>
  <c r="N3" i="2" l="1"/>
  <c r="O3" i="2"/>
  <c r="H3" i="2"/>
  <c r="M3" i="2"/>
  <c r="K3" i="2"/>
  <c r="G3" i="2"/>
  <c r="J3" i="2"/>
  <c r="F3" i="2"/>
  <c r="I3" i="2"/>
  <c r="L3" i="2"/>
  <c r="E3" i="2" l="1"/>
  <c r="P3" i="2" s="1"/>
  <c r="O4" i="2" l="1"/>
  <c r="N4" i="2"/>
  <c r="L5" i="2"/>
  <c r="H4" i="2"/>
  <c r="L4" i="2"/>
  <c r="I5" i="2"/>
  <c r="G5" i="2"/>
  <c r="G4" i="2"/>
  <c r="I4" i="2"/>
  <c r="M5" i="2"/>
  <c r="F4" i="2"/>
  <c r="K4" i="2"/>
  <c r="E4" i="2"/>
  <c r="J5" i="2"/>
  <c r="M4" i="2"/>
  <c r="K5" i="2"/>
  <c r="E5" i="2"/>
  <c r="F5" i="2"/>
  <c r="J4" i="2"/>
  <c r="P4" i="2" l="1"/>
</calcChain>
</file>

<file path=xl/sharedStrings.xml><?xml version="1.0" encoding="utf-8"?>
<sst xmlns="http://schemas.openxmlformats.org/spreadsheetml/2006/main" count="120" uniqueCount="91">
  <si>
    <t xml:space="preserve">FORMAT STUDY_PACKAGE_RESULT STANDARD </t>
  </si>
  <si>
    <t>Brisbane</t>
  </si>
  <si>
    <t>Internal</t>
  </si>
  <si>
    <t xml:space="preserve"> Parent Ssp No</t>
  </si>
  <si>
    <t>Parent Spk Cd</t>
  </si>
  <si>
    <t>Parent Spk Ver No</t>
  </si>
  <si>
    <t>Parent Ssp Att No</t>
  </si>
  <si>
    <t>Parent Spk Abbr Title</t>
  </si>
  <si>
    <t>Ssp No</t>
  </si>
  <si>
    <t>Spk Cd</t>
  </si>
  <si>
    <t>Spk Ver No</t>
  </si>
  <si>
    <t>Ssp Att No</t>
  </si>
  <si>
    <t>Spk Abbr Title</t>
  </si>
  <si>
    <t>Year</t>
  </si>
  <si>
    <t>Study Period</t>
  </si>
  <si>
    <t>Study Period Description</t>
  </si>
  <si>
    <t>Student ID</t>
  </si>
  <si>
    <t>Student Name</t>
  </si>
  <si>
    <t>Grade</t>
  </si>
  <si>
    <t xml:space="preserve">Mark </t>
  </si>
  <si>
    <t>Subject Name</t>
  </si>
  <si>
    <t>Other</t>
  </si>
  <si>
    <t>X</t>
  </si>
  <si>
    <t>N</t>
  </si>
  <si>
    <t>ED</t>
  </si>
  <si>
    <t>P</t>
  </si>
  <si>
    <t>C</t>
  </si>
  <si>
    <t>D</t>
  </si>
  <si>
    <t>HD</t>
  </si>
  <si>
    <t>Total</t>
  </si>
  <si>
    <t>Site</t>
  </si>
  <si>
    <t>Cutoff</t>
  </si>
  <si>
    <t>Statistics</t>
  </si>
  <si>
    <t>Subject Code</t>
  </si>
  <si>
    <t>Lecturer</t>
  </si>
  <si>
    <t>Assessment details entered/checked?</t>
  </si>
  <si>
    <t>Grade approved?</t>
  </si>
  <si>
    <t>Yes</t>
  </si>
  <si>
    <t>No</t>
  </si>
  <si>
    <t>% of total assessment</t>
  </si>
  <si>
    <t>Raw mark out of</t>
  </si>
  <si>
    <t>Assessment Name</t>
  </si>
  <si>
    <t>Total%</t>
  </si>
  <si>
    <t>Calculated Grade</t>
  </si>
  <si>
    <t>Final Grade</t>
  </si>
  <si>
    <t>Override EM</t>
  </si>
  <si>
    <t>Notes</t>
  </si>
  <si>
    <t>Townsville</t>
  </si>
  <si>
    <t>Cairns</t>
  </si>
  <si>
    <t>Singapore</t>
  </si>
  <si>
    <t>NS</t>
  </si>
  <si>
    <t>JCU</t>
  </si>
  <si>
    <t>External</t>
  </si>
  <si>
    <t>S</t>
  </si>
  <si>
    <t>U</t>
  </si>
  <si>
    <t>NSA</t>
  </si>
  <si>
    <t>WF</t>
  </si>
  <si>
    <t>NSE</t>
  </si>
  <si>
    <t>SP</t>
  </si>
  <si>
    <t>SPC</t>
  </si>
  <si>
    <t>SP-</t>
  </si>
  <si>
    <t>SS</t>
  </si>
  <si>
    <t>SN</t>
  </si>
  <si>
    <t>SU</t>
  </si>
  <si>
    <t>SX</t>
  </si>
  <si>
    <t>RW</t>
  </si>
  <si>
    <t>AI</t>
  </si>
  <si>
    <t>KU</t>
  </si>
  <si>
    <t>Year (e.g.2019)</t>
  </si>
  <si>
    <t>Signature</t>
  </si>
  <si>
    <t>Date</t>
  </si>
  <si>
    <t>Marked by:</t>
  </si>
  <si>
    <t>Confirmed by:</t>
  </si>
  <si>
    <t>Head of Academic Group</t>
  </si>
  <si>
    <t>Checked by:</t>
  </si>
  <si>
    <t>Approved by:</t>
  </si>
  <si>
    <t>Campus Dean, JCUS</t>
  </si>
  <si>
    <t>&lt;50</t>
  </si>
  <si>
    <t xml:space="preserve">JCU Singapore School of Science and Technology </t>
  </si>
  <si>
    <t>Director</t>
  </si>
  <si>
    <t>Admissions, Academic Services and Progressions</t>
  </si>
  <si>
    <t>Discipline Convener</t>
  </si>
  <si>
    <t>Subj Coordinator</t>
  </si>
  <si>
    <t>S / U Grade</t>
  </si>
  <si>
    <t>Intensive</t>
  </si>
  <si>
    <t>Mixed Mode</t>
  </si>
  <si>
    <t>Placement</t>
  </si>
  <si>
    <t>SP1</t>
  </si>
  <si>
    <t>CP</t>
  </si>
  <si>
    <t>Lindsay Ward</t>
  </si>
  <si>
    <t>Ickjai 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</si>
</sst>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9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/>
        <bgColor indexed="64"/>
      </patternFill>
    </fill>
  </fills>
  <borders count="34">
    <border>
      <left/>
      <right/>
      <top/>
      <bottom/>
      <diagonal/>
    </border>
    <border>
      <left style="thin">
        <color theme="4" tint="-0.249977111117893"/>
      </left>
      <right/>
      <top/>
      <bottom style="thin">
        <color theme="4" tint="-0.249977111117893"/>
      </bottom>
      <diagonal/>
    </border>
    <border>
      <left/>
      <right/>
      <top/>
      <bottom style="thin">
        <color theme="4" tint="-0.249977111117893"/>
      </bottom>
      <diagonal/>
    </border>
    <border>
      <left style="thin">
        <color theme="4" tint="-0.249977111117893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/>
      <bottom style="medium">
        <color rgb="FF00206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 style="thin">
        <color theme="4" tint="-0.249977111117893"/>
      </right>
      <top/>
      <bottom/>
      <diagonal/>
    </border>
    <border>
      <left/>
      <right style="medium">
        <color indexed="64"/>
      </right>
      <top/>
      <bottom style="thin">
        <color theme="4" tint="-0.24997711111789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4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4" tint="-0.249977111117893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4" tint="-0.249977111117893"/>
      </right>
      <top/>
      <bottom style="medium">
        <color indexed="64"/>
      </bottom>
      <diagonal/>
    </border>
    <border>
      <left style="thin">
        <color theme="4" tint="-0.249977111117893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2060"/>
      </bottom>
      <diagonal/>
    </border>
    <border>
      <left/>
      <right style="medium">
        <color rgb="FF002060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theme="4" tint="-0.249977111117893"/>
      </right>
      <top/>
      <bottom style="thin">
        <color theme="4" tint="-0.249977111117893"/>
      </bottom>
      <diagonal/>
    </border>
  </borders>
  <cellStyleXfs count="3">
    <xf numFmtId="0" fontId="0" fillId="0" borderId="0"/>
    <xf numFmtId="0" fontId="7" fillId="8" borderId="0" applyNumberFormat="0" applyBorder="0" applyAlignment="0" applyProtection="0"/>
    <xf numFmtId="0" fontId="8" fillId="9" borderId="28" applyNumberFormat="0" applyAlignment="0" applyProtection="0"/>
  </cellStyleXfs>
  <cellXfs count="120">
    <xf numFmtId="0" fontId="0" fillId="0" borderId="0" xfId="0"/>
    <xf numFmtId="0" fontId="0" fillId="0" borderId="4" xfId="0" applyNumberFormat="1" applyFont="1" applyFill="1" applyBorder="1" applyAlignment="1" applyProtection="1">
      <alignment horizontal="left" vertical="center" wrapText="1"/>
    </xf>
    <xf numFmtId="0" fontId="0" fillId="6" borderId="9" xfId="0" applyFill="1" applyBorder="1"/>
    <xf numFmtId="0" fontId="0" fillId="7" borderId="9" xfId="0" applyFill="1" applyBorder="1"/>
    <xf numFmtId="0" fontId="0" fillId="0" borderId="7" xfId="0" applyNumberFormat="1" applyFont="1" applyFill="1" applyBorder="1" applyAlignment="1" applyProtection="1">
      <alignment horizontal="left" vertical="center" wrapText="1"/>
    </xf>
    <xf numFmtId="0" fontId="0" fillId="0" borderId="9" xfId="0" applyNumberFormat="1" applyFont="1" applyFill="1" applyBorder="1" applyAlignment="1" applyProtection="1">
      <alignment horizontal="left" vertical="center" wrapText="1"/>
    </xf>
    <xf numFmtId="0" fontId="0" fillId="0" borderId="0" xfId="0" applyFont="1" applyFill="1" applyBorder="1" applyAlignment="1" applyProtection="1">
      <alignment horizontal="left" vertical="center" wrapText="1"/>
    </xf>
    <xf numFmtId="0" fontId="0" fillId="0" borderId="0" xfId="0" applyFont="1" applyFill="1" applyBorder="1" applyAlignment="1" applyProtection="1">
      <alignment horizontal="center" vertical="center"/>
    </xf>
    <xf numFmtId="164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left" vertical="center" wrapText="1"/>
    </xf>
    <xf numFmtId="0" fontId="0" fillId="0" borderId="0" xfId="0" applyFont="1" applyFill="1" applyBorder="1" applyAlignment="1" applyProtection="1">
      <alignment vertical="center"/>
    </xf>
    <xf numFmtId="0" fontId="6" fillId="0" borderId="0" xfId="0" applyFont="1" applyFill="1" applyAlignment="1" applyProtection="1">
      <alignment horizontal="center" vertical="center"/>
    </xf>
    <xf numFmtId="0" fontId="6" fillId="0" borderId="0" xfId="0" applyFont="1" applyFill="1" applyAlignment="1" applyProtection="1">
      <alignment vertical="center"/>
    </xf>
    <xf numFmtId="0" fontId="6" fillId="0" borderId="0" xfId="0" applyFont="1" applyFill="1" applyBorder="1" applyAlignment="1" applyProtection="1">
      <alignment horizontal="center" vertical="center" wrapText="1"/>
    </xf>
    <xf numFmtId="0" fontId="6" fillId="0" borderId="0" xfId="0" applyFont="1" applyFill="1" applyBorder="1" applyAlignment="1" applyProtection="1">
      <alignment vertical="center"/>
    </xf>
    <xf numFmtId="15" fontId="6" fillId="0" borderId="0" xfId="0" applyNumberFormat="1" applyFont="1" applyFill="1" applyBorder="1" applyAlignment="1" applyProtection="1">
      <alignment vertical="center"/>
    </xf>
    <xf numFmtId="0" fontId="6" fillId="0" borderId="0" xfId="0" applyFont="1" applyFill="1" applyBorder="1" applyAlignment="1" applyProtection="1">
      <alignment vertical="center" wrapText="1"/>
    </xf>
    <xf numFmtId="0" fontId="6" fillId="0" borderId="11" xfId="0" applyFont="1" applyFill="1" applyBorder="1" applyAlignment="1" applyProtection="1">
      <alignment vertical="center" wrapText="1"/>
    </xf>
    <xf numFmtId="14" fontId="6" fillId="0" borderId="11" xfId="0" applyNumberFormat="1" applyFont="1" applyFill="1" applyBorder="1" applyAlignment="1" applyProtection="1">
      <alignment horizontal="left" vertical="center"/>
    </xf>
    <xf numFmtId="15" fontId="6" fillId="0" borderId="0" xfId="0" applyNumberFormat="1" applyFont="1" applyFill="1" applyBorder="1" applyAlignment="1" applyProtection="1">
      <alignment horizontal="left" vertical="center"/>
    </xf>
    <xf numFmtId="0" fontId="6" fillId="0" borderId="11" xfId="0" applyFont="1" applyFill="1" applyBorder="1" applyAlignment="1" applyProtection="1">
      <alignment vertical="center"/>
    </xf>
    <xf numFmtId="0" fontId="0" fillId="0" borderId="10" xfId="0" applyNumberFormat="1" applyFont="1" applyFill="1" applyBorder="1" applyAlignment="1" applyProtection="1">
      <alignment horizontal="center" vertical="center"/>
    </xf>
    <xf numFmtId="2" fontId="0" fillId="0" borderId="0" xfId="0" applyNumberFormat="1" applyFont="1" applyFill="1" applyBorder="1" applyAlignment="1" applyProtection="1">
      <alignment vertical="center"/>
    </xf>
    <xf numFmtId="0" fontId="1" fillId="0" borderId="29" xfId="0" applyFont="1" applyFill="1" applyBorder="1" applyAlignment="1" applyProtection="1">
      <alignment horizontal="left" vertical="center"/>
    </xf>
    <xf numFmtId="0" fontId="0" fillId="0" borderId="0" xfId="0" applyFont="1" applyFill="1" applyAlignment="1" applyProtection="1">
      <alignment vertical="center"/>
    </xf>
    <xf numFmtId="49" fontId="1" fillId="0" borderId="0" xfId="0" applyNumberFormat="1" applyFont="1" applyFill="1" applyAlignment="1" applyProtection="1">
      <alignment horizontal="right" vertical="center"/>
    </xf>
    <xf numFmtId="1" fontId="0" fillId="0" borderId="0" xfId="0" applyNumberFormat="1" applyFont="1" applyFill="1" applyBorder="1" applyAlignment="1" applyProtection="1">
      <alignment horizontal="left" vertical="center" wrapText="1"/>
    </xf>
    <xf numFmtId="164" fontId="0" fillId="0" borderId="0" xfId="0" applyNumberFormat="1" applyFont="1" applyFill="1" applyAlignment="1" applyProtection="1">
      <alignment vertical="center"/>
    </xf>
    <xf numFmtId="164" fontId="0" fillId="0" borderId="0" xfId="0" applyNumberFormat="1" applyFont="1" applyFill="1" applyAlignment="1" applyProtection="1">
      <alignment horizontal="center" vertical="center"/>
    </xf>
    <xf numFmtId="2" fontId="0" fillId="2" borderId="1" xfId="0" applyNumberFormat="1" applyFont="1" applyFill="1" applyBorder="1" applyAlignment="1" applyProtection="1">
      <alignment vertical="center"/>
    </xf>
    <xf numFmtId="2" fontId="0" fillId="2" borderId="2" xfId="0" applyNumberFormat="1" applyFont="1" applyFill="1" applyBorder="1" applyAlignment="1" applyProtection="1">
      <alignment horizontal="center" vertical="center"/>
    </xf>
    <xf numFmtId="2" fontId="0" fillId="0" borderId="0" xfId="0" applyNumberFormat="1" applyFont="1" applyFill="1" applyAlignment="1" applyProtection="1">
      <alignment vertical="center"/>
    </xf>
    <xf numFmtId="0" fontId="1" fillId="2" borderId="16" xfId="0" applyFont="1" applyFill="1" applyBorder="1" applyAlignment="1" applyProtection="1">
      <alignment horizontal="right" vertical="center"/>
    </xf>
    <xf numFmtId="1" fontId="0" fillId="2" borderId="3" xfId="0" applyNumberFormat="1" applyFont="1" applyFill="1" applyBorder="1" applyAlignment="1" applyProtection="1">
      <alignment horizontal="center" vertical="center"/>
    </xf>
    <xf numFmtId="1" fontId="0" fillId="2" borderId="0" xfId="0" applyNumberFormat="1" applyFont="1" applyFill="1" applyBorder="1" applyAlignment="1" applyProtection="1">
      <alignment horizontal="center" vertical="center"/>
    </xf>
    <xf numFmtId="1" fontId="0" fillId="2" borderId="18" xfId="0" applyNumberFormat="1" applyFont="1" applyFill="1" applyBorder="1" applyAlignment="1" applyProtection="1">
      <alignment horizontal="center" vertical="center"/>
    </xf>
    <xf numFmtId="0" fontId="1" fillId="2" borderId="24" xfId="0" applyFont="1" applyFill="1" applyBorder="1" applyAlignment="1" applyProtection="1">
      <alignment horizontal="right" vertical="center"/>
    </xf>
    <xf numFmtId="165" fontId="0" fillId="2" borderId="25" xfId="0" applyNumberFormat="1" applyFont="1" applyFill="1" applyBorder="1" applyAlignment="1" applyProtection="1">
      <alignment horizontal="center" vertical="center"/>
    </xf>
    <xf numFmtId="165" fontId="0" fillId="2" borderId="26" xfId="0" applyNumberFormat="1" applyFont="1" applyFill="1" applyBorder="1" applyAlignment="1" applyProtection="1">
      <alignment horizontal="center" vertical="center"/>
    </xf>
    <xf numFmtId="165" fontId="0" fillId="2" borderId="27" xfId="0" applyNumberFormat="1" applyFont="1" applyFill="1" applyBorder="1" applyAlignment="1" applyProtection="1">
      <alignment horizontal="center" vertical="center"/>
    </xf>
    <xf numFmtId="2" fontId="0" fillId="0" borderId="0" xfId="0" applyNumberFormat="1" applyFont="1" applyFill="1" applyBorder="1" applyAlignment="1" applyProtection="1">
      <alignment horizontal="center" vertical="center"/>
    </xf>
    <xf numFmtId="2" fontId="0" fillId="0" borderId="0" xfId="0" applyNumberFormat="1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horizontal="right" vertical="center"/>
    </xf>
    <xf numFmtId="164" fontId="0" fillId="0" borderId="5" xfId="0" applyNumberFormat="1" applyFont="1" applyFill="1" applyBorder="1" applyAlignment="1" applyProtection="1">
      <alignment horizontal="left" vertical="center"/>
    </xf>
    <xf numFmtId="49" fontId="0" fillId="0" borderId="0" xfId="0" applyNumberFormat="1" applyFont="1" applyFill="1" applyAlignment="1" applyProtection="1">
      <alignment vertical="center"/>
    </xf>
    <xf numFmtId="0" fontId="0" fillId="0" borderId="0" xfId="0" applyFont="1" applyFill="1" applyAlignment="1" applyProtection="1">
      <alignment vertical="center" wrapText="1"/>
    </xf>
    <xf numFmtId="0" fontId="1" fillId="0" borderId="0" xfId="0" applyFont="1" applyFill="1" applyBorder="1" applyAlignment="1" applyProtection="1">
      <alignment horizontal="right" vertical="center"/>
    </xf>
    <xf numFmtId="9" fontId="0" fillId="0" borderId="0" xfId="0" applyNumberFormat="1" applyFont="1" applyFill="1" applyAlignment="1" applyProtection="1">
      <alignment vertical="center"/>
    </xf>
    <xf numFmtId="49" fontId="1" fillId="0" borderId="0" xfId="0" applyNumberFormat="1" applyFont="1" applyFill="1" applyAlignment="1" applyProtection="1">
      <alignment vertical="center"/>
    </xf>
    <xf numFmtId="0" fontId="1" fillId="0" borderId="0" xfId="0" applyFont="1" applyFill="1" applyAlignment="1" applyProtection="1">
      <alignment vertical="center" wrapText="1"/>
    </xf>
    <xf numFmtId="0" fontId="0" fillId="0" borderId="0" xfId="0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left" vertical="center"/>
    </xf>
    <xf numFmtId="164" fontId="0" fillId="0" borderId="0" xfId="0" applyNumberFormat="1" applyFont="1" applyFill="1" applyBorder="1" applyAlignment="1" applyProtection="1">
      <alignment vertical="center"/>
    </xf>
    <xf numFmtId="0" fontId="1" fillId="0" borderId="22" xfId="0" applyFont="1" applyFill="1" applyBorder="1" applyAlignment="1" applyProtection="1">
      <alignment vertical="center"/>
    </xf>
    <xf numFmtId="164" fontId="9" fillId="0" borderId="21" xfId="0" applyNumberFormat="1" applyFont="1" applyFill="1" applyBorder="1" applyAlignment="1" applyProtection="1">
      <alignment horizontal="center" vertical="center"/>
    </xf>
    <xf numFmtId="164" fontId="9" fillId="0" borderId="30" xfId="0" applyNumberFormat="1" applyFont="1" applyFill="1" applyBorder="1" applyAlignment="1" applyProtection="1">
      <alignment horizontal="center" vertical="center"/>
    </xf>
    <xf numFmtId="164" fontId="9" fillId="0" borderId="23" xfId="0" applyNumberFormat="1" applyFont="1" applyFill="1" applyBorder="1" applyAlignment="1" applyProtection="1">
      <alignment horizontal="center" vertical="center"/>
    </xf>
    <xf numFmtId="0" fontId="1" fillId="10" borderId="19" xfId="0" applyFont="1" applyFill="1" applyBorder="1" applyAlignment="1" applyProtection="1">
      <alignment horizontal="right" vertical="center"/>
    </xf>
    <xf numFmtId="164" fontId="5" fillId="10" borderId="20" xfId="0" applyNumberFormat="1" applyFont="1" applyFill="1" applyBorder="1" applyAlignment="1" applyProtection="1">
      <alignment horizontal="center" vertical="center"/>
    </xf>
    <xf numFmtId="164" fontId="5" fillId="10" borderId="21" xfId="0" applyNumberFormat="1" applyFont="1" applyFill="1" applyBorder="1" applyAlignment="1" applyProtection="1">
      <alignment horizontal="center" vertical="center"/>
    </xf>
    <xf numFmtId="164" fontId="5" fillId="10" borderId="23" xfId="0" applyNumberFormat="1" applyFont="1" applyFill="1" applyBorder="1" applyAlignment="1" applyProtection="1">
      <alignment horizontal="center" vertical="center"/>
    </xf>
    <xf numFmtId="2" fontId="0" fillId="11" borderId="17" xfId="0" applyNumberFormat="1" applyFont="1" applyFill="1" applyBorder="1" applyAlignment="1" applyProtection="1">
      <alignment horizontal="center" vertical="center"/>
    </xf>
    <xf numFmtId="165" fontId="8" fillId="9" borderId="28" xfId="2" applyNumberFormat="1" applyAlignment="1" applyProtection="1">
      <alignment horizontal="center" vertical="center"/>
    </xf>
    <xf numFmtId="0" fontId="0" fillId="0" borderId="0" xfId="0" applyFont="1" applyFill="1" applyAlignment="1" applyProtection="1">
      <alignment horizontal="center" vertical="center"/>
    </xf>
    <xf numFmtId="0" fontId="0" fillId="10" borderId="0" xfId="0" applyFont="1" applyFill="1" applyAlignment="1" applyProtection="1">
      <alignment horizontal="center" vertical="center"/>
    </xf>
    <xf numFmtId="0" fontId="1" fillId="10" borderId="4" xfId="0" applyFont="1" applyFill="1" applyBorder="1" applyAlignment="1" applyProtection="1">
      <alignment horizontal="center" vertical="center" wrapText="1"/>
    </xf>
    <xf numFmtId="164" fontId="1" fillId="10" borderId="14" xfId="0" applyNumberFormat="1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 wrapText="1"/>
    </xf>
    <xf numFmtId="0" fontId="1" fillId="10" borderId="4" xfId="0" applyFont="1" applyFill="1" applyBorder="1" applyAlignment="1" applyProtection="1">
      <alignment horizontal="center" vertical="center"/>
    </xf>
    <xf numFmtId="0" fontId="5" fillId="10" borderId="4" xfId="0" applyFont="1" applyFill="1" applyBorder="1" applyAlignment="1" applyProtection="1">
      <alignment horizontal="center" vertical="center" wrapText="1"/>
    </xf>
    <xf numFmtId="0" fontId="0" fillId="0" borderId="14" xfId="0" applyNumberFormat="1" applyFont="1" applyFill="1" applyBorder="1" applyAlignment="1" applyProtection="1">
      <alignment horizontal="left" vertical="center" wrapText="1"/>
    </xf>
    <xf numFmtId="0" fontId="0" fillId="0" borderId="31" xfId="0" applyNumberFormat="1" applyFont="1" applyFill="1" applyBorder="1" applyAlignment="1" applyProtection="1">
      <alignment horizontal="left" vertical="center" wrapText="1"/>
    </xf>
    <xf numFmtId="49" fontId="1" fillId="10" borderId="7" xfId="0" applyNumberFormat="1" applyFont="1" applyFill="1" applyBorder="1" applyAlignment="1" applyProtection="1">
      <alignment horizontal="center" vertical="center" wrapText="1"/>
    </xf>
    <xf numFmtId="0" fontId="0" fillId="0" borderId="9" xfId="0" applyFont="1" applyFill="1" applyBorder="1" applyAlignment="1" applyProtection="1">
      <alignment horizontal="center" vertical="center"/>
    </xf>
    <xf numFmtId="0" fontId="0" fillId="0" borderId="9" xfId="0" applyNumberFormat="1" applyFont="1" applyFill="1" applyBorder="1" applyAlignment="1" applyProtection="1">
      <alignment horizontal="center" vertical="center" wrapText="1"/>
    </xf>
    <xf numFmtId="9" fontId="0" fillId="0" borderId="0" xfId="0" applyNumberFormat="1" applyFont="1" applyFill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Fill="1" applyBorder="1" applyAlignment="1" applyProtection="1">
      <alignment vertical="center" wrapText="1"/>
    </xf>
    <xf numFmtId="0" fontId="10" fillId="0" borderId="0" xfId="0" applyFont="1" applyFill="1" applyBorder="1" applyAlignment="1" applyProtection="1">
      <alignment vertical="center"/>
    </xf>
    <xf numFmtId="0" fontId="11" fillId="0" borderId="0" xfId="0" applyFont="1" applyFill="1" applyBorder="1" applyAlignment="1" applyProtection="1">
      <alignment horizontal="right" vertical="center" wrapText="1"/>
    </xf>
    <xf numFmtId="0" fontId="11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Alignment="1" applyProtection="1">
      <alignment horizontal="center" vertical="center"/>
    </xf>
    <xf numFmtId="0" fontId="9" fillId="0" borderId="0" xfId="0" applyFont="1" applyFill="1" applyAlignment="1" applyProtection="1">
      <alignment horizontal="right" vertical="center"/>
    </xf>
    <xf numFmtId="0" fontId="12" fillId="12" borderId="4" xfId="0" applyFont="1" applyFill="1" applyBorder="1" applyAlignment="1" applyProtection="1">
      <alignment vertical="center" wrapText="1"/>
    </xf>
    <xf numFmtId="0" fontId="3" fillId="10" borderId="32" xfId="0" applyFont="1" applyFill="1" applyBorder="1" applyAlignment="1" applyProtection="1">
      <alignment horizontal="center" vertical="center" wrapText="1"/>
    </xf>
    <xf numFmtId="0" fontId="0" fillId="0" borderId="32" xfId="0" applyNumberFormat="1" applyFont="1" applyFill="1" applyBorder="1" applyAlignment="1" applyProtection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1" fillId="2" borderId="33" xfId="0" applyFont="1" applyFill="1" applyBorder="1" applyAlignment="1" applyProtection="1">
      <alignment horizontal="right" vertical="center"/>
    </xf>
    <xf numFmtId="0" fontId="0" fillId="12" borderId="9" xfId="0" applyFont="1" applyFill="1" applyBorder="1" applyAlignment="1" applyProtection="1">
      <alignment horizontal="left" vertical="center" wrapText="1"/>
    </xf>
    <xf numFmtId="0" fontId="0" fillId="0" borderId="0" xfId="0" applyAlignment="1" applyProtection="1">
      <alignment vertical="center"/>
    </xf>
    <xf numFmtId="0" fontId="0" fillId="12" borderId="4" xfId="0" applyFill="1" applyBorder="1" applyAlignment="1" applyProtection="1">
      <alignment vertical="center" wrapText="1"/>
    </xf>
    <xf numFmtId="0" fontId="7" fillId="8" borderId="6" xfId="1" applyBorder="1" applyAlignment="1" applyProtection="1">
      <alignment horizontal="center" vertical="center"/>
    </xf>
    <xf numFmtId="165" fontId="0" fillId="12" borderId="7" xfId="0" applyNumberFormat="1" applyFont="1" applyFill="1" applyBorder="1" applyAlignment="1" applyProtection="1">
      <alignment horizontal="center" vertical="center"/>
    </xf>
    <xf numFmtId="164" fontId="0" fillId="3" borderId="8" xfId="0" applyNumberFormat="1" applyFont="1" applyFill="1" applyBorder="1" applyAlignment="1" applyProtection="1">
      <alignment horizontal="center" vertical="center"/>
    </xf>
    <xf numFmtId="164" fontId="0" fillId="3" borderId="15" xfId="0" applyNumberFormat="1" applyFont="1" applyFill="1" applyBorder="1" applyAlignment="1" applyProtection="1">
      <alignment horizontal="center" vertical="center"/>
    </xf>
    <xf numFmtId="164" fontId="1" fillId="10" borderId="4" xfId="0" applyNumberFormat="1" applyFont="1" applyFill="1" applyBorder="1" applyAlignment="1" applyProtection="1">
      <alignment horizontal="center" vertical="center" wrapText="1"/>
    </xf>
    <xf numFmtId="164" fontId="1" fillId="10" borderId="10" xfId="0" applyNumberFormat="1" applyFont="1" applyFill="1" applyBorder="1" applyAlignment="1" applyProtection="1">
      <alignment horizontal="center" vertical="center" wrapText="1"/>
    </xf>
    <xf numFmtId="164" fontId="1" fillId="10" borderId="9" xfId="0" applyNumberFormat="1" applyFont="1" applyFill="1" applyBorder="1" applyAlignment="1" applyProtection="1">
      <alignment horizontal="center" vertical="center" wrapText="1"/>
    </xf>
    <xf numFmtId="0" fontId="5" fillId="10" borderId="9" xfId="0" applyFont="1" applyFill="1" applyBorder="1" applyAlignment="1" applyProtection="1">
      <alignment horizontal="center" vertical="center" wrapText="1"/>
    </xf>
    <xf numFmtId="2" fontId="0" fillId="3" borderId="4" xfId="0" applyNumberFormat="1" applyFont="1" applyFill="1" applyBorder="1" applyAlignment="1" applyProtection="1">
      <alignment horizontal="center" vertical="center"/>
    </xf>
    <xf numFmtId="2" fontId="0" fillId="3" borderId="10" xfId="0" applyNumberFormat="1" applyFont="1" applyFill="1" applyBorder="1" applyAlignment="1" applyProtection="1">
      <alignment horizontal="center" vertical="center"/>
    </xf>
    <xf numFmtId="2" fontId="0" fillId="3" borderId="9" xfId="0" applyNumberFormat="1" applyFont="1" applyFill="1" applyBorder="1" applyAlignment="1" applyProtection="1">
      <alignment horizontal="center" vertical="center"/>
    </xf>
    <xf numFmtId="0" fontId="2" fillId="13" borderId="4" xfId="0" applyNumberFormat="1" applyFont="1" applyFill="1" applyBorder="1" applyAlignment="1" applyProtection="1">
      <alignment horizontal="left" vertical="center" wrapText="1"/>
    </xf>
    <xf numFmtId="0" fontId="4" fillId="4" borderId="4" xfId="0" applyNumberFormat="1" applyFont="1" applyFill="1" applyBorder="1" applyAlignment="1" applyProtection="1">
      <alignment horizontal="center" vertical="center" wrapText="1"/>
    </xf>
    <xf numFmtId="0" fontId="0" fillId="5" borderId="4" xfId="0" applyNumberFormat="1" applyFont="1" applyFill="1" applyBorder="1" applyAlignment="1" applyProtection="1">
      <alignment horizontal="left" vertical="center" wrapText="1"/>
    </xf>
    <xf numFmtId="0" fontId="0" fillId="5" borderId="4" xfId="0" applyNumberFormat="1" applyFill="1" applyBorder="1" applyAlignment="1" applyProtection="1">
      <alignment horizontal="left" vertical="center" wrapText="1"/>
    </xf>
    <xf numFmtId="2" fontId="0" fillId="3" borderId="7" xfId="0" applyNumberFormat="1" applyFont="1" applyFill="1" applyBorder="1" applyAlignment="1" applyProtection="1">
      <alignment horizontal="center" vertical="center"/>
    </xf>
    <xf numFmtId="2" fontId="0" fillId="3" borderId="12" xfId="0" applyNumberFormat="1" applyFont="1" applyFill="1" applyBorder="1" applyAlignment="1" applyProtection="1">
      <alignment horizontal="center" vertical="center"/>
    </xf>
    <xf numFmtId="0" fontId="2" fillId="13" borderId="7" xfId="0" applyNumberFormat="1" applyFont="1" applyFill="1" applyBorder="1" applyAlignment="1" applyProtection="1">
      <alignment horizontal="left" vertical="center" wrapText="1"/>
    </xf>
    <xf numFmtId="0" fontId="4" fillId="4" borderId="7" xfId="0" applyNumberFormat="1" applyFont="1" applyFill="1" applyBorder="1" applyAlignment="1" applyProtection="1">
      <alignment horizontal="center" vertical="center" wrapText="1"/>
    </xf>
    <xf numFmtId="0" fontId="0" fillId="5" borderId="7" xfId="0" applyNumberFormat="1" applyFont="1" applyFill="1" applyBorder="1" applyAlignment="1" applyProtection="1">
      <alignment horizontal="left" vertical="center" wrapText="1"/>
    </xf>
    <xf numFmtId="2" fontId="0" fillId="3" borderId="13" xfId="0" applyNumberFormat="1" applyFont="1" applyFill="1" applyBorder="1" applyAlignment="1" applyProtection="1">
      <alignment horizontal="center" vertical="center"/>
    </xf>
    <xf numFmtId="0" fontId="2" fillId="13" borderId="9" xfId="0" applyNumberFormat="1" applyFont="1" applyFill="1" applyBorder="1" applyAlignment="1" applyProtection="1">
      <alignment horizontal="left" vertical="center" wrapText="1"/>
    </xf>
    <xf numFmtId="0" fontId="4" fillId="4" borderId="9" xfId="0" applyNumberFormat="1" applyFont="1" applyFill="1" applyBorder="1" applyAlignment="1" applyProtection="1">
      <alignment horizontal="center" vertical="center" wrapText="1"/>
    </xf>
    <xf numFmtId="0" fontId="0" fillId="5" borderId="9" xfId="0" applyNumberFormat="1" applyFont="1" applyFill="1" applyBorder="1" applyAlignment="1" applyProtection="1">
      <alignment horizontal="left" vertical="center" wrapText="1"/>
    </xf>
    <xf numFmtId="0" fontId="0" fillId="0" borderId="9" xfId="0" applyBorder="1" applyAlignment="1" applyProtection="1">
      <alignment vertical="center"/>
    </xf>
    <xf numFmtId="0" fontId="0" fillId="0" borderId="0" xfId="0" applyAlignment="1" applyProtection="1">
      <alignment horizontal="center" vertical="center"/>
    </xf>
    <xf numFmtId="1" fontId="0" fillId="0" borderId="14" xfId="0" applyNumberFormat="1" applyFont="1" applyFill="1" applyBorder="1" applyAlignment="1" applyProtection="1">
      <alignment horizontal="center" vertical="center"/>
    </xf>
  </cellXfs>
  <cellStyles count="3">
    <cellStyle name="Input" xfId="2" builtinId="20"/>
    <cellStyle name="Neutral" xfId="1" builtinId="28"/>
    <cellStyle name="Normal" xfId="0" builtinId="0"/>
  </cellStyles>
  <dxfs count="9">
    <dxf>
      <font>
        <color rgb="FFFF0000"/>
      </font>
      <fill>
        <patternFill>
          <bgColor rgb="FFE6B8B7"/>
        </patternFill>
      </fill>
    </dxf>
    <dxf>
      <font>
        <color rgb="FFFF0000"/>
      </font>
      <fill>
        <patternFill>
          <bgColor rgb="FFE6B8B7"/>
        </patternFill>
      </fill>
    </dxf>
    <dxf>
      <font>
        <color rgb="FFFF0000"/>
      </font>
      <fill>
        <patternFill>
          <bgColor rgb="FFE6B8B7"/>
        </patternFill>
      </fill>
    </dxf>
    <dxf>
      <font>
        <color rgb="FFFF0000"/>
      </font>
      <fill>
        <patternFill>
          <bgColor rgb="FFE6B8B7"/>
        </patternFill>
      </fill>
    </dxf>
    <dxf>
      <font>
        <color rgb="FFFF0000"/>
      </font>
      <fill>
        <patternFill>
          <bgColor rgb="FFE6B8B7"/>
        </patternFill>
      </fill>
    </dxf>
    <dxf>
      <font>
        <color rgb="FFFF0000"/>
      </font>
      <fill>
        <patternFill>
          <bgColor rgb="FFE6B8B7"/>
        </patternFill>
      </fill>
    </dxf>
    <dxf>
      <font>
        <color rgb="FFFF0000"/>
      </font>
      <fill>
        <patternFill>
          <bgColor rgb="FFE6B8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  <color rgb="FFE6B8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4279965004374508E-2"/>
          <c:y val="4.6770924467774859E-2"/>
          <c:w val="0.88619495366262535"/>
          <c:h val="0.7982250656167978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RawResults!$E$1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RawResults!$E$4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C-4C29-A59B-557ABA3339A0}"/>
            </c:ext>
          </c:extLst>
        </c:ser>
        <c:ser>
          <c:idx val="1"/>
          <c:order val="1"/>
          <c:tx>
            <c:strRef>
              <c:f>RawResults!$F$1</c:f>
              <c:strCache>
                <c:ptCount val="1"/>
                <c:pt idx="0">
                  <c:v>X</c:v>
                </c:pt>
              </c:strCache>
            </c:strRef>
          </c:tx>
          <c:invertIfNegative val="0"/>
          <c:val>
            <c:numRef>
              <c:f>RawResults!$F$4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E-4F59-B08A-91C43EB5202C}"/>
            </c:ext>
          </c:extLst>
        </c:ser>
        <c:ser>
          <c:idx val="2"/>
          <c:order val="2"/>
          <c:tx>
            <c:strRef>
              <c:f>RawResults!$G$1</c:f>
              <c:strCache>
                <c:ptCount val="1"/>
                <c:pt idx="0">
                  <c:v>N</c:v>
                </c:pt>
              </c:strCache>
            </c:strRef>
          </c:tx>
          <c:invertIfNegative val="0"/>
          <c:val>
            <c:numRef>
              <c:f>RawResults!$G$4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3E-4F59-B08A-91C43EB5202C}"/>
            </c:ext>
          </c:extLst>
        </c:ser>
        <c:ser>
          <c:idx val="3"/>
          <c:order val="3"/>
          <c:tx>
            <c:strRef>
              <c:f>RawResults!$H$1</c:f>
              <c:strCache>
                <c:ptCount val="1"/>
                <c:pt idx="0">
                  <c:v>NSE</c:v>
                </c:pt>
              </c:strCache>
            </c:strRef>
          </c:tx>
          <c:invertIfNegative val="0"/>
          <c:val>
            <c:numRef>
              <c:f>RawResults!$H$4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3E-4F59-B08A-91C43EB5202C}"/>
            </c:ext>
          </c:extLst>
        </c:ser>
        <c:ser>
          <c:idx val="4"/>
          <c:order val="4"/>
          <c:tx>
            <c:strRef>
              <c:f>RawResults!$I$1</c:f>
              <c:strCache>
                <c:ptCount val="1"/>
                <c:pt idx="0">
                  <c:v>ED</c:v>
                </c:pt>
              </c:strCache>
            </c:strRef>
          </c:tx>
          <c:invertIfNegative val="0"/>
          <c:val>
            <c:numRef>
              <c:f>RawResults!$I$4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3E-4F59-B08A-91C43EB5202C}"/>
            </c:ext>
          </c:extLst>
        </c:ser>
        <c:ser>
          <c:idx val="5"/>
          <c:order val="5"/>
          <c:tx>
            <c:strRef>
              <c:f>RawResults!$J$1</c:f>
              <c:strCache>
                <c:ptCount val="1"/>
                <c:pt idx="0">
                  <c:v>P</c:v>
                </c:pt>
              </c:strCache>
            </c:strRef>
          </c:tx>
          <c:invertIfNegative val="0"/>
          <c:val>
            <c:numRef>
              <c:f>RawResults!$J$4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3E-4F59-B08A-91C43EB5202C}"/>
            </c:ext>
          </c:extLst>
        </c:ser>
        <c:ser>
          <c:idx val="6"/>
          <c:order val="6"/>
          <c:tx>
            <c:strRef>
              <c:f>RawResults!$K$1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val>
            <c:numRef>
              <c:f>RawResults!$K$4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3E-4F59-B08A-91C43EB5202C}"/>
            </c:ext>
          </c:extLst>
        </c:ser>
        <c:ser>
          <c:idx val="7"/>
          <c:order val="7"/>
          <c:tx>
            <c:strRef>
              <c:f>RawResults!$L$1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val>
            <c:numRef>
              <c:f>RawResults!$L$4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3E-4F59-B08A-91C43EB5202C}"/>
            </c:ext>
          </c:extLst>
        </c:ser>
        <c:ser>
          <c:idx val="8"/>
          <c:order val="8"/>
          <c:tx>
            <c:strRef>
              <c:f>RawResults!$M$1</c:f>
              <c:strCache>
                <c:ptCount val="1"/>
                <c:pt idx="0">
                  <c:v>HD</c:v>
                </c:pt>
              </c:strCache>
            </c:strRef>
          </c:tx>
          <c:invertIfNegative val="0"/>
          <c:val>
            <c:numRef>
              <c:f>RawResults!$M$4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E-484B-AB7C-E6DFCA59D90C}"/>
            </c:ext>
          </c:extLst>
        </c:ser>
        <c:ser>
          <c:idx val="9"/>
          <c:order val="9"/>
          <c:tx>
            <c:strRef>
              <c:f>RawResults!$O$1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val>
            <c:numRef>
              <c:f>RawResults!$O$4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5E-484B-AB7C-E6DFCA59D90C}"/>
            </c:ext>
          </c:extLst>
        </c:ser>
        <c:ser>
          <c:idx val="10"/>
          <c:order val="10"/>
          <c:tx>
            <c:strRef>
              <c:f>RawResults!$N$1</c:f>
              <c:strCache>
                <c:ptCount val="1"/>
                <c:pt idx="0">
                  <c:v>S</c:v>
                </c:pt>
              </c:strCache>
            </c:strRef>
          </c:tx>
          <c:invertIfNegative val="0"/>
          <c:val>
            <c:numRef>
              <c:f>RawResults!$N$4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5E-484B-AB7C-E6DFCA59D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0580840"/>
        <c:axId val="1"/>
        <c:axId val="0"/>
      </c:bar3DChart>
      <c:catAx>
        <c:axId val="400580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lang="en-AU"/>
            </a:pPr>
            <a:endParaRPr lang="en-US"/>
          </a:p>
        </c:txPr>
        <c:crossAx val="4005808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9058636287485342"/>
          <c:y val="0.81532599815751505"/>
          <c:w val="0.80941364004892058"/>
          <c:h val="0.13621780328306418"/>
        </c:manualLayout>
      </c:layout>
      <c:overlay val="0"/>
      <c:txPr>
        <a:bodyPr/>
        <a:lstStyle/>
        <a:p>
          <a:pPr>
            <a:defRPr lang="en-AU"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9526</xdr:colOff>
      <xdr:row>0</xdr:row>
      <xdr:rowOff>9525</xdr:rowOff>
    </xdr:from>
    <xdr:to>
      <xdr:col>18</xdr:col>
      <xdr:colOff>0</xdr:colOff>
      <xdr:row>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F6B7DB-3948-4AA0-AE56-243664ABB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2"/>
  <sheetViews>
    <sheetView workbookViewId="0">
      <selection activeCell="F1" sqref="F1"/>
    </sheetView>
  </sheetViews>
  <sheetFormatPr baseColWidth="10" defaultColWidth="0" defaultRowHeight="15" zeroHeight="1" x14ac:dyDescent="0.2"/>
  <cols>
    <col min="1" max="14" width="9.1640625" customWidth="1"/>
    <col min="15" max="15" width="22.1640625" customWidth="1"/>
    <col min="16" max="16" width="9.1640625" style="77" customWidth="1"/>
    <col min="17" max="17" width="9.1640625" customWidth="1"/>
    <col min="18" max="16384" width="9.1640625" hidden="1"/>
  </cols>
  <sheetData>
    <row r="1" spans="1:17" x14ac:dyDescent="0.2">
      <c r="A1" s="2" t="s">
        <v>0</v>
      </c>
      <c r="B1" s="2"/>
      <c r="C1" s="2"/>
      <c r="D1" s="2"/>
      <c r="E1" s="2"/>
      <c r="F1" s="3"/>
      <c r="G1" s="3"/>
      <c r="H1" s="2"/>
      <c r="I1" s="2"/>
      <c r="J1" s="2"/>
      <c r="K1" s="2"/>
      <c r="L1" s="2"/>
      <c r="M1" s="2"/>
      <c r="N1" s="2"/>
      <c r="O1" s="2"/>
      <c r="P1" s="87"/>
      <c r="Q1" s="2"/>
    </row>
    <row r="2" spans="1:17" x14ac:dyDescent="0.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87" t="s">
        <v>18</v>
      </c>
      <c r="Q2" s="2" t="s">
        <v>19</v>
      </c>
    </row>
    <row r="3" spans="1:17" x14ac:dyDescent="0.2">
      <c r="P3" s="87" t="str">
        <f>IF($N3="","",IF(OR(RawResults!$E$8="No",RawResults!$L$8="No"),"N/A",IF(VLOOKUP($N3,RawResults!$B$13:$R$212,12,FALSE)=0,"",VLOOKUP($N3,RawResults!$B$13:$R$212,14,FALSE))))</f>
        <v/>
      </c>
    </row>
    <row r="4" spans="1:17" x14ac:dyDescent="0.2">
      <c r="P4" s="87" t="str">
        <f>IF($N4="","",IF(OR(RawResults!$E$8="No",RawResults!$L$8="No"),"N/A",IF(VLOOKUP($N4,RawResults!$B$13:$R$212,12,FALSE)=0,"",VLOOKUP($N4,RawResults!$B$13:$R$212,14,FALSE))))</f>
        <v/>
      </c>
    </row>
    <row r="5" spans="1:17" x14ac:dyDescent="0.2">
      <c r="P5" s="87" t="str">
        <f>IF($N5="","",IF(OR(RawResults!$E$8="No",RawResults!$L$8="No"),"N/A",IF(VLOOKUP($N5,RawResults!$B$13:$R$212,12,FALSE)=0,"",VLOOKUP($N5,RawResults!$B$13:$R$212,14,FALSE))))</f>
        <v/>
      </c>
    </row>
    <row r="6" spans="1:17" x14ac:dyDescent="0.2">
      <c r="P6" s="87" t="str">
        <f>IF($N6="","",IF(OR(RawResults!$E$8="No",RawResults!$L$8="No"),"N/A",IF(VLOOKUP($N6,RawResults!$B$13:$R$212,12,FALSE)=0,"",VLOOKUP($N6,RawResults!$B$13:$R$212,14,FALSE))))</f>
        <v/>
      </c>
    </row>
    <row r="7" spans="1:17" x14ac:dyDescent="0.2">
      <c r="P7" s="87" t="str">
        <f>IF($N7="","",IF(OR(RawResults!$E$8="No",RawResults!$L$8="No"),"N/A",IF(VLOOKUP($N7,RawResults!$B$13:$R$212,12,FALSE)=0,"",VLOOKUP($N7,RawResults!$B$13:$R$212,14,FALSE))))</f>
        <v/>
      </c>
    </row>
    <row r="8" spans="1:17" x14ac:dyDescent="0.2">
      <c r="P8" s="87" t="str">
        <f>IF($N8="","",IF(OR(RawResults!$E$8="No",RawResults!$L$8="No"),"N/A",IF(VLOOKUP($N8,RawResults!$B$13:$R$212,12,FALSE)=0,"",VLOOKUP($N8,RawResults!$B$13:$R$212,14,FALSE))))</f>
        <v/>
      </c>
    </row>
    <row r="9" spans="1:17" x14ac:dyDescent="0.2">
      <c r="P9" s="87" t="str">
        <f>IF($N9="","",IF(OR(RawResults!$E$8="No",RawResults!$L$8="No"),"N/A",IF(VLOOKUP($N9,RawResults!$B$13:$R$212,12,FALSE)=0,"",VLOOKUP($N9,RawResults!$B$13:$R$212,14,FALSE))))</f>
        <v/>
      </c>
    </row>
    <row r="10" spans="1:17" x14ac:dyDescent="0.2">
      <c r="P10" s="87" t="str">
        <f>IF($N10="","",IF(OR(RawResults!$E$8="No",RawResults!$L$8="No"),"N/A",IF(VLOOKUP($N10,RawResults!$B$13:$R$212,12,FALSE)=0,"",VLOOKUP($N10,RawResults!$B$13:$R$212,14,FALSE))))</f>
        <v/>
      </c>
    </row>
    <row r="11" spans="1:17" x14ac:dyDescent="0.2">
      <c r="P11" s="87" t="str">
        <f>IF($N11="","",IF(OR(RawResults!$E$8="No",RawResults!$L$8="No"),"N/A",IF(VLOOKUP($N11,RawResults!$B$13:$R$212,12,FALSE)=0,"",VLOOKUP($N11,RawResults!$B$13:$R$212,14,FALSE))))</f>
        <v/>
      </c>
    </row>
    <row r="12" spans="1:17" x14ac:dyDescent="0.2">
      <c r="P12" s="87" t="str">
        <f>IF($N12="","",IF(OR(RawResults!$E$8="No",RawResults!$L$8="No"),"N/A",IF(VLOOKUP($N12,RawResults!$B$13:$R$212,12,FALSE)=0,"",VLOOKUP($N12,RawResults!$B$13:$R$212,14,FALSE))))</f>
        <v/>
      </c>
    </row>
    <row r="13" spans="1:17" x14ac:dyDescent="0.2">
      <c r="P13" s="87" t="str">
        <f>IF($N13="","",IF(OR(RawResults!$E$8="No",RawResults!$L$8="No"),"N/A",IF(VLOOKUP($N13,RawResults!$B$13:$R$212,12,FALSE)=0,"",VLOOKUP($N13,RawResults!$B$13:$R$212,14,FALSE))))</f>
        <v/>
      </c>
    </row>
    <row r="14" spans="1:17" x14ac:dyDescent="0.2">
      <c r="P14" s="87" t="str">
        <f>IF($N14="","",IF(OR(RawResults!$E$8="No",RawResults!$L$8="No"),"N/A",IF(VLOOKUP($N14,RawResults!$B$13:$R$212,12,FALSE)=0,"",VLOOKUP($N14,RawResults!$B$13:$R$212,14,FALSE))))</f>
        <v/>
      </c>
    </row>
    <row r="15" spans="1:17" x14ac:dyDescent="0.2">
      <c r="P15" s="87" t="str">
        <f>IF($N15="","",IF(OR(RawResults!$E$8="No",RawResults!$L$8="No"),"N/A",IF(VLOOKUP($N15,RawResults!$B$13:$R$212,12,FALSE)=0,"",VLOOKUP($N15,RawResults!$B$13:$R$212,14,FALSE))))</f>
        <v/>
      </c>
    </row>
    <row r="16" spans="1:17" x14ac:dyDescent="0.2">
      <c r="P16" s="87" t="str">
        <f>IF($N16="","",IF(OR(RawResults!$E$8="No",RawResults!$L$8="No"),"N/A",IF(VLOOKUP($N16,RawResults!$B$13:$R$212,12,FALSE)=0,"",VLOOKUP($N16,RawResults!$B$13:$R$212,14,FALSE))))</f>
        <v/>
      </c>
    </row>
    <row r="17" spans="16:16" x14ac:dyDescent="0.2">
      <c r="P17" s="87" t="str">
        <f>IF($N17="","",IF(OR(RawResults!$E$8="No",RawResults!$L$8="No"),"N/A",IF(VLOOKUP($N17,RawResults!$B$13:$R$212,12,FALSE)=0,"",VLOOKUP($N17,RawResults!$B$13:$R$212,14,FALSE))))</f>
        <v/>
      </c>
    </row>
    <row r="18" spans="16:16" x14ac:dyDescent="0.2">
      <c r="P18" s="87" t="str">
        <f>IF($N18="","",IF(OR(RawResults!$E$8="No",RawResults!$L$8="No"),"N/A",IF(VLOOKUP($N18,RawResults!$B$13:$R$212,12,FALSE)=0,"",VLOOKUP($N18,RawResults!$B$13:$R$212,14,FALSE))))</f>
        <v/>
      </c>
    </row>
    <row r="19" spans="16:16" x14ac:dyDescent="0.2">
      <c r="P19" s="87" t="str">
        <f>IF($N19="","",IF(OR(RawResults!$E$8="No",RawResults!$L$8="No"),"N/A",IF(VLOOKUP($N19,RawResults!$B$13:$R$212,12,FALSE)=0,"",VLOOKUP($N19,RawResults!$B$13:$R$212,14,FALSE))))</f>
        <v/>
      </c>
    </row>
    <row r="20" spans="16:16" x14ac:dyDescent="0.2">
      <c r="P20" s="87" t="str">
        <f>IF($N20="","",IF(OR(RawResults!$E$8="No",RawResults!$L$8="No"),"N/A",IF(VLOOKUP($N20,RawResults!$B$13:$R$212,12,FALSE)=0,"",VLOOKUP($N20,RawResults!$B$13:$R$212,14,FALSE))))</f>
        <v/>
      </c>
    </row>
    <row r="21" spans="16:16" x14ac:dyDescent="0.2">
      <c r="P21" s="87" t="str">
        <f>IF($N21="","",IF(OR(RawResults!$E$8="No",RawResults!$L$8="No"),"N/A",IF(VLOOKUP($N21,RawResults!$B$13:$R$212,12,FALSE)=0,"",VLOOKUP($N21,RawResults!$B$13:$R$212,14,FALSE))))</f>
        <v/>
      </c>
    </row>
    <row r="22" spans="16:16" x14ac:dyDescent="0.2">
      <c r="P22" s="87" t="str">
        <f>IF($N22="","",IF(OR(RawResults!$E$8="No",RawResults!$L$8="No"),"N/A",IF(VLOOKUP($N22,RawResults!$B$13:$R$212,12,FALSE)=0,"",VLOOKUP($N22,RawResults!$B$13:$R$212,14,FALSE))))</f>
        <v/>
      </c>
    </row>
    <row r="23" spans="16:16" x14ac:dyDescent="0.2">
      <c r="P23" s="87" t="str">
        <f>IF($N23="","",IF(OR(RawResults!$E$8="No",RawResults!$L$8="No"),"N/A",IF(VLOOKUP($N23,RawResults!$B$13:$R$212,12,FALSE)=0,"",VLOOKUP($N23,RawResults!$B$13:$R$212,14,FALSE))))</f>
        <v/>
      </c>
    </row>
    <row r="24" spans="16:16" x14ac:dyDescent="0.2">
      <c r="P24" s="87" t="str">
        <f>IF($N24="","",IF(OR(RawResults!$E$8="No",RawResults!$L$8="No"),"N/A",IF(VLOOKUP($N24,RawResults!$B$13:$R$212,12,FALSE)=0,"",VLOOKUP($N24,RawResults!$B$13:$R$212,14,FALSE))))</f>
        <v/>
      </c>
    </row>
    <row r="25" spans="16:16" x14ac:dyDescent="0.2">
      <c r="P25" s="87" t="str">
        <f>IF($N25="","",IF(OR(RawResults!$E$8="No",RawResults!$L$8="No"),"N/A",IF(VLOOKUP($N25,RawResults!$B$13:$R$212,12,FALSE)=0,"",VLOOKUP($N25,RawResults!$B$13:$R$212,14,FALSE))))</f>
        <v/>
      </c>
    </row>
    <row r="26" spans="16:16" x14ac:dyDescent="0.2">
      <c r="P26" s="87" t="str">
        <f>IF($N26="","",IF(OR(RawResults!$E$8="No",RawResults!$L$8="No"),"N/A",IF(VLOOKUP($N26,RawResults!$B$13:$R$212,12,FALSE)=0,"",VLOOKUP($N26,RawResults!$B$13:$R$212,14,FALSE))))</f>
        <v/>
      </c>
    </row>
    <row r="27" spans="16:16" x14ac:dyDescent="0.2">
      <c r="P27" s="87" t="str">
        <f>IF($N27="","",IF(OR(RawResults!$E$8="No",RawResults!$L$8="No"),"N/A",IF(VLOOKUP($N27,RawResults!$B$13:$R$212,12,FALSE)=0,"",VLOOKUP($N27,RawResults!$B$13:$R$212,14,FALSE))))</f>
        <v/>
      </c>
    </row>
    <row r="28" spans="16:16" x14ac:dyDescent="0.2">
      <c r="P28" s="87" t="str">
        <f>IF($N28="","",IF(OR(RawResults!$E$8="No",RawResults!$L$8="No"),"N/A",IF(VLOOKUP($N28,RawResults!$B$13:$R$212,12,FALSE)=0,"",VLOOKUP($N28,RawResults!$B$13:$R$212,14,FALSE))))</f>
        <v/>
      </c>
    </row>
    <row r="29" spans="16:16" x14ac:dyDescent="0.2">
      <c r="P29" s="87" t="str">
        <f>IF($N29="","",IF(OR(RawResults!$E$8="No",RawResults!$L$8="No"),"N/A",IF(VLOOKUP($N29,RawResults!$B$13:$R$212,12,FALSE)=0,"",VLOOKUP($N29,RawResults!$B$13:$R$212,14,FALSE))))</f>
        <v/>
      </c>
    </row>
    <row r="30" spans="16:16" x14ac:dyDescent="0.2">
      <c r="P30" s="87" t="str">
        <f>IF($N30="","",IF(OR(RawResults!$E$8="No",RawResults!$L$8="No"),"N/A",IF(VLOOKUP($N30,RawResults!$B$13:$R$212,12,FALSE)=0,"",VLOOKUP($N30,RawResults!$B$13:$R$212,14,FALSE))))</f>
        <v/>
      </c>
    </row>
    <row r="31" spans="16:16" x14ac:dyDescent="0.2">
      <c r="P31" s="87" t="str">
        <f>IF($N31="","",IF(OR(RawResults!$E$8="No",RawResults!$L$8="No"),"N/A",IF(VLOOKUP($N31,RawResults!$B$13:$R$212,12,FALSE)=0,"",VLOOKUP($N31,RawResults!$B$13:$R$212,14,FALSE))))</f>
        <v/>
      </c>
    </row>
    <row r="32" spans="16:16" x14ac:dyDescent="0.2">
      <c r="P32" s="87" t="str">
        <f>IF($N32="","",IF(OR(RawResults!$E$8="No",RawResults!$L$8="No"),"N/A",IF(VLOOKUP($N32,RawResults!$B$13:$R$212,12,FALSE)=0,"",VLOOKUP($N32,RawResults!$B$13:$R$212,14,FALSE))))</f>
        <v/>
      </c>
    </row>
    <row r="33" spans="16:16" x14ac:dyDescent="0.2">
      <c r="P33" s="87" t="str">
        <f>IF($N33="","",IF(OR(RawResults!$E$8="No",RawResults!$L$8="No"),"N/A",IF(VLOOKUP($N33,RawResults!$B$13:$R$212,12,FALSE)=0,"",VLOOKUP($N33,RawResults!$B$13:$R$212,14,FALSE))))</f>
        <v/>
      </c>
    </row>
    <row r="34" spans="16:16" x14ac:dyDescent="0.2">
      <c r="P34" s="87" t="str">
        <f>IF($N34="","",IF(OR(RawResults!$E$8="No",RawResults!$L$8="No"),"N/A",IF(VLOOKUP($N34,RawResults!$B$13:$R$212,12,FALSE)=0,"",VLOOKUP($N34,RawResults!$B$13:$R$212,14,FALSE))))</f>
        <v/>
      </c>
    </row>
    <row r="35" spans="16:16" x14ac:dyDescent="0.2">
      <c r="P35" s="87" t="str">
        <f>IF($N35="","",IF(OR(RawResults!$E$8="No",RawResults!$L$8="No"),"N/A",IF(VLOOKUP($N35,RawResults!$B$13:$R$212,12,FALSE)=0,"",VLOOKUP($N35,RawResults!$B$13:$R$212,14,FALSE))))</f>
        <v/>
      </c>
    </row>
    <row r="36" spans="16:16" x14ac:dyDescent="0.2">
      <c r="P36" s="87" t="str">
        <f>IF($N36="","",IF(OR(RawResults!$E$8="No",RawResults!$L$8="No"),"N/A",IF(VLOOKUP($N36,RawResults!$B$13:$R$212,12,FALSE)=0,"",VLOOKUP($N36,RawResults!$B$13:$R$212,14,FALSE))))</f>
        <v/>
      </c>
    </row>
    <row r="37" spans="16:16" x14ac:dyDescent="0.2">
      <c r="P37" s="87" t="str">
        <f>IF($N37="","",IF(OR(RawResults!$E$8="No",RawResults!$L$8="No"),"N/A",IF(VLOOKUP($N37,RawResults!$B$13:$R$212,12,FALSE)=0,"",VLOOKUP($N37,RawResults!$B$13:$R$212,14,FALSE))))</f>
        <v/>
      </c>
    </row>
    <row r="38" spans="16:16" x14ac:dyDescent="0.2">
      <c r="P38" s="87" t="str">
        <f>IF($N38="","",IF(OR(RawResults!$E$8="No",RawResults!$L$8="No"),"N/A",IF(VLOOKUP($N38,RawResults!$B$13:$R$212,12,FALSE)=0,"",VLOOKUP($N38,RawResults!$B$13:$R$212,14,FALSE))))</f>
        <v/>
      </c>
    </row>
    <row r="39" spans="16:16" x14ac:dyDescent="0.2">
      <c r="P39" s="87" t="str">
        <f>IF($N39="","",IF(OR(RawResults!$E$8="No",RawResults!$L$8="No"),"N/A",IF(VLOOKUP($N39,RawResults!$B$13:$R$212,12,FALSE)=0,"",VLOOKUP($N39,RawResults!$B$13:$R$212,14,FALSE))))</f>
        <v/>
      </c>
    </row>
    <row r="40" spans="16:16" x14ac:dyDescent="0.2">
      <c r="P40" s="87" t="str">
        <f>IF($N40="","",IF(OR(RawResults!$E$8="No",RawResults!$L$8="No"),"N/A",IF(VLOOKUP($N40,RawResults!$B$13:$R$212,12,FALSE)=0,"",VLOOKUP($N40,RawResults!$B$13:$R$212,14,FALSE))))</f>
        <v/>
      </c>
    </row>
    <row r="41" spans="16:16" x14ac:dyDescent="0.2">
      <c r="P41" s="87" t="str">
        <f>IF($N41="","",IF(OR(RawResults!$E$8="No",RawResults!$L$8="No"),"N/A",IF(VLOOKUP($N41,RawResults!$B$13:$R$212,12,FALSE)=0,"",VLOOKUP($N41,RawResults!$B$13:$R$212,14,FALSE))))</f>
        <v/>
      </c>
    </row>
    <row r="42" spans="16:16" x14ac:dyDescent="0.2">
      <c r="P42" s="87" t="str">
        <f>IF($N42="","",IF(OR(RawResults!$E$8="No",RawResults!$L$8="No"),"N/A",IF(VLOOKUP($N42,RawResults!$B$13:$R$212,12,FALSE)=0,"",VLOOKUP($N42,RawResults!$B$13:$R$212,14,FALSE))))</f>
        <v/>
      </c>
    </row>
    <row r="43" spans="16:16" x14ac:dyDescent="0.2">
      <c r="P43" s="87" t="str">
        <f>IF($N43="","",IF(OR(RawResults!$E$8="No",RawResults!$L$8="No"),"N/A",IF(VLOOKUP($N43,RawResults!$B$13:$R$212,12,FALSE)=0,"",VLOOKUP($N43,RawResults!$B$13:$R$212,14,FALSE))))</f>
        <v/>
      </c>
    </row>
    <row r="44" spans="16:16" x14ac:dyDescent="0.2">
      <c r="P44" s="87" t="str">
        <f>IF($N44="","",IF(OR(RawResults!$E$8="No",RawResults!$L$8="No"),"N/A",IF(VLOOKUP($N44,RawResults!$B$13:$R$212,12,FALSE)=0,"",VLOOKUP($N44,RawResults!$B$13:$R$212,14,FALSE))))</f>
        <v/>
      </c>
    </row>
    <row r="45" spans="16:16" x14ac:dyDescent="0.2">
      <c r="P45" s="87" t="str">
        <f>IF($N45="","",IF(OR(RawResults!$E$8="No",RawResults!$L$8="No"),"N/A",IF(VLOOKUP($N45,RawResults!$B$13:$R$212,12,FALSE)=0,"",VLOOKUP($N45,RawResults!$B$13:$R$212,14,FALSE))))</f>
        <v/>
      </c>
    </row>
    <row r="46" spans="16:16" x14ac:dyDescent="0.2">
      <c r="P46" s="87" t="str">
        <f>IF($N46="","",IF(OR(RawResults!$E$8="No",RawResults!$L$8="No"),"N/A",IF(VLOOKUP($N46,RawResults!$B$13:$R$212,12,FALSE)=0,"",VLOOKUP($N46,RawResults!$B$13:$R$212,14,FALSE))))</f>
        <v/>
      </c>
    </row>
    <row r="47" spans="16:16" x14ac:dyDescent="0.2">
      <c r="P47" s="87" t="str">
        <f>IF($N47="","",IF(OR(RawResults!$E$8="No",RawResults!$L$8="No"),"N/A",IF(VLOOKUP($N47,RawResults!$B$13:$R$212,12,FALSE)=0,"",VLOOKUP($N47,RawResults!$B$13:$R$212,14,FALSE))))</f>
        <v/>
      </c>
    </row>
    <row r="48" spans="16:16" x14ac:dyDescent="0.2">
      <c r="P48" s="87" t="str">
        <f>IF($N48="","",IF(OR(RawResults!$E$8="No",RawResults!$L$8="No"),"N/A",IF(VLOOKUP($N48,RawResults!$B$13:$R$212,12,FALSE)=0,"",VLOOKUP($N48,RawResults!$B$13:$R$212,14,FALSE))))</f>
        <v/>
      </c>
    </row>
    <row r="49" spans="16:16" x14ac:dyDescent="0.2">
      <c r="P49" s="87" t="str">
        <f>IF($N49="","",IF(OR(RawResults!$E$8="No",RawResults!$L$8="No"),"N/A",IF(VLOOKUP($N49,RawResults!$B$13:$R$212,12,FALSE)=0,"",VLOOKUP($N49,RawResults!$B$13:$R$212,14,FALSE))))</f>
        <v/>
      </c>
    </row>
    <row r="50" spans="16:16" x14ac:dyDescent="0.2">
      <c r="P50" s="87" t="str">
        <f>IF($N50="","",IF(OR(RawResults!$E$8="No",RawResults!$L$8="No"),"N/A",IF(VLOOKUP($N50,RawResults!$B$13:$R$212,12,FALSE)=0,"",VLOOKUP($N50,RawResults!$B$13:$R$212,14,FALSE))))</f>
        <v/>
      </c>
    </row>
    <row r="51" spans="16:16" x14ac:dyDescent="0.2">
      <c r="P51" s="87" t="str">
        <f>IF($N51="","",IF(OR(RawResults!$E$8="No",RawResults!$L$8="No"),"N/A",IF(VLOOKUP($N51,RawResults!$B$13:$R$212,12,FALSE)=0,"",VLOOKUP($N51,RawResults!$B$13:$R$212,14,FALSE))))</f>
        <v/>
      </c>
    </row>
    <row r="52" spans="16:16" x14ac:dyDescent="0.2">
      <c r="P52" s="87" t="str">
        <f>IF($N52="","",IF(OR(RawResults!$E$8="No",RawResults!$L$8="No"),"N/A",IF(VLOOKUP($N52,RawResults!$B$13:$R$212,12,FALSE)=0,"",VLOOKUP($N52,RawResults!$B$13:$R$212,14,FALSE))))</f>
        <v/>
      </c>
    </row>
    <row r="53" spans="16:16" x14ac:dyDescent="0.2">
      <c r="P53" s="87" t="str">
        <f>IF($N53="","",IF(OR(RawResults!$E$8="No",RawResults!$L$8="No"),"N/A",IF(VLOOKUP($N53,RawResults!$B$13:$R$212,12,FALSE)=0,"",VLOOKUP($N53,RawResults!$B$13:$R$212,14,FALSE))))</f>
        <v/>
      </c>
    </row>
    <row r="54" spans="16:16" x14ac:dyDescent="0.2">
      <c r="P54" s="87" t="str">
        <f>IF($N54="","",IF(OR(RawResults!$E$8="No",RawResults!$L$8="No"),"N/A",IF(VLOOKUP($N54,RawResults!$B$13:$R$212,12,FALSE)=0,"",VLOOKUP($N54,RawResults!$B$13:$R$212,14,FALSE))))</f>
        <v/>
      </c>
    </row>
    <row r="55" spans="16:16" x14ac:dyDescent="0.2">
      <c r="P55" s="87" t="str">
        <f>IF($N55="","",IF(OR(RawResults!$E$8="No",RawResults!$L$8="No"),"N/A",IF(VLOOKUP($N55,RawResults!$B$13:$R$212,12,FALSE)=0,"",VLOOKUP($N55,RawResults!$B$13:$R$212,14,FALSE))))</f>
        <v/>
      </c>
    </row>
    <row r="56" spans="16:16" x14ac:dyDescent="0.2">
      <c r="P56" s="87" t="str">
        <f>IF($N56="","",IF(OR(RawResults!$E$8="No",RawResults!$L$8="No"),"N/A",IF(VLOOKUP($N56,RawResults!$B$13:$R$212,12,FALSE)=0,"",VLOOKUP($N56,RawResults!$B$13:$R$212,14,FALSE))))</f>
        <v/>
      </c>
    </row>
    <row r="57" spans="16:16" x14ac:dyDescent="0.2">
      <c r="P57" s="87" t="str">
        <f>IF($N57="","",IF(OR(RawResults!$E$8="No",RawResults!$L$8="No"),"N/A",IF(VLOOKUP($N57,RawResults!$B$13:$R$212,12,FALSE)=0,"",VLOOKUP($N57,RawResults!$B$13:$R$212,14,FALSE))))</f>
        <v/>
      </c>
    </row>
    <row r="58" spans="16:16" x14ac:dyDescent="0.2">
      <c r="P58" s="87" t="str">
        <f>IF($N58="","",IF(OR(RawResults!$E$8="No",RawResults!$L$8="No"),"N/A",IF(VLOOKUP($N58,RawResults!$B$13:$R$212,12,FALSE)=0,"",VLOOKUP($N58,RawResults!$B$13:$R$212,14,FALSE))))</f>
        <v/>
      </c>
    </row>
    <row r="59" spans="16:16" x14ac:dyDescent="0.2">
      <c r="P59" s="87" t="str">
        <f>IF($N59="","",IF(OR(RawResults!$E$8="No",RawResults!$L$8="No"),"N/A",IF(VLOOKUP($N59,RawResults!$B$13:$R$212,12,FALSE)=0,"",VLOOKUP($N59,RawResults!$B$13:$R$212,14,FALSE))))</f>
        <v/>
      </c>
    </row>
    <row r="60" spans="16:16" x14ac:dyDescent="0.2">
      <c r="P60" s="87" t="str">
        <f>IF($N60="","",IF(OR(RawResults!$E$8="No",RawResults!$L$8="No"),"N/A",IF(VLOOKUP($N60,RawResults!$B$13:$R$212,12,FALSE)=0,"",VLOOKUP($N60,RawResults!$B$13:$R$212,14,FALSE))))</f>
        <v/>
      </c>
    </row>
    <row r="61" spans="16:16" x14ac:dyDescent="0.2">
      <c r="P61" s="87" t="str">
        <f>IF($N61="","",IF(OR(RawResults!$E$8="No",RawResults!$L$8="No"),"N/A",IF(VLOOKUP($N61,RawResults!$B$13:$R$212,12,FALSE)=0,"",VLOOKUP($N61,RawResults!$B$13:$R$212,14,FALSE))))</f>
        <v/>
      </c>
    </row>
    <row r="62" spans="16:16" x14ac:dyDescent="0.2">
      <c r="P62" s="87" t="str">
        <f>IF($N62="","",IF(OR(RawResults!$E$8="No",RawResults!$L$8="No"),"N/A",IF(VLOOKUP($N62,RawResults!$B$13:$R$212,12,FALSE)=0,"",VLOOKUP($N62,RawResults!$B$13:$R$212,14,FALSE))))</f>
        <v/>
      </c>
    </row>
    <row r="63" spans="16:16" x14ac:dyDescent="0.2">
      <c r="P63" s="87" t="str">
        <f>IF($N63="","",IF(OR(RawResults!$E$8="No",RawResults!$L$8="No"),"N/A",IF(VLOOKUP($N63,RawResults!$B$13:$R$212,12,FALSE)=0,"",VLOOKUP($N63,RawResults!$B$13:$R$212,14,FALSE))))</f>
        <v/>
      </c>
    </row>
    <row r="64" spans="16:16" x14ac:dyDescent="0.2">
      <c r="P64" s="87" t="str">
        <f>IF($N64="","",IF(OR(RawResults!$E$8="No",RawResults!$L$8="No"),"N/A",IF(VLOOKUP($N64,RawResults!$B$13:$R$212,12,FALSE)=0,"",VLOOKUP($N64,RawResults!$B$13:$R$212,14,FALSE))))</f>
        <v/>
      </c>
    </row>
    <row r="65" spans="16:16" x14ac:dyDescent="0.2">
      <c r="P65" s="87" t="str">
        <f>IF($N65="","",IF(OR(RawResults!$E$8="No",RawResults!$L$8="No"),"N/A",IF(VLOOKUP($N65,RawResults!$B$13:$R$212,12,FALSE)=0,"",VLOOKUP($N65,RawResults!$B$13:$R$212,14,FALSE))))</f>
        <v/>
      </c>
    </row>
    <row r="66" spans="16:16" x14ac:dyDescent="0.2">
      <c r="P66" s="87" t="str">
        <f>IF($N66="","",IF(OR(RawResults!$E$8="No",RawResults!$L$8="No"),"N/A",IF(VLOOKUP($N66,RawResults!$B$13:$R$212,12,FALSE)=0,"",VLOOKUP($N66,RawResults!$B$13:$R$212,14,FALSE))))</f>
        <v/>
      </c>
    </row>
    <row r="67" spans="16:16" x14ac:dyDescent="0.2">
      <c r="P67" s="87" t="str">
        <f>IF($N67="","",IF(OR(RawResults!$E$8="No",RawResults!$L$8="No"),"N/A",IF(VLOOKUP($N67,RawResults!$B$13:$R$212,12,FALSE)=0,"",VLOOKUP($N67,RawResults!$B$13:$R$212,14,FALSE))))</f>
        <v/>
      </c>
    </row>
    <row r="68" spans="16:16" x14ac:dyDescent="0.2">
      <c r="P68" s="87" t="str">
        <f>IF($N68="","",IF(OR(RawResults!$E$8="No",RawResults!$L$8="No"),"N/A",IF(VLOOKUP($N68,RawResults!$B$13:$R$212,12,FALSE)=0,"",VLOOKUP($N68,RawResults!$B$13:$R$212,14,FALSE))))</f>
        <v/>
      </c>
    </row>
    <row r="69" spans="16:16" x14ac:dyDescent="0.2">
      <c r="P69" s="87" t="str">
        <f>IF($N69="","",IF(OR(RawResults!$E$8="No",RawResults!$L$8="No"),"N/A",IF(VLOOKUP($N69,RawResults!$B$13:$R$212,12,FALSE)=0,"",VLOOKUP($N69,RawResults!$B$13:$R$212,14,FALSE))))</f>
        <v/>
      </c>
    </row>
    <row r="70" spans="16:16" x14ac:dyDescent="0.2">
      <c r="P70" s="87" t="str">
        <f>IF($N70="","",IF(OR(RawResults!$E$8="No",RawResults!$L$8="No"),"N/A",IF(VLOOKUP($N70,RawResults!$B$13:$R$212,12,FALSE)=0,"",VLOOKUP($N70,RawResults!$B$13:$R$212,14,FALSE))))</f>
        <v/>
      </c>
    </row>
    <row r="71" spans="16:16" x14ac:dyDescent="0.2">
      <c r="P71" s="87" t="str">
        <f>IF($N71="","",IF(OR(RawResults!$E$8="No",RawResults!$L$8="No"),"N/A",IF(VLOOKUP($N71,RawResults!$B$13:$R$212,12,FALSE)=0,"",VLOOKUP($N71,RawResults!$B$13:$R$212,14,FALSE))))</f>
        <v/>
      </c>
    </row>
    <row r="72" spans="16:16" x14ac:dyDescent="0.2">
      <c r="P72" s="87" t="str">
        <f>IF($N72="","",IF(OR(RawResults!$E$8="No",RawResults!$L$8="No"),"N/A",IF(VLOOKUP($N72,RawResults!$B$13:$R$212,12,FALSE)=0,"",VLOOKUP($N72,RawResults!$B$13:$R$212,14,FALSE))))</f>
        <v/>
      </c>
    </row>
    <row r="73" spans="16:16" x14ac:dyDescent="0.2">
      <c r="P73" s="87" t="str">
        <f>IF($N73="","",IF(OR(RawResults!$E$8="No",RawResults!$L$8="No"),"N/A",IF(VLOOKUP($N73,RawResults!$B$13:$R$212,12,FALSE)=0,"",VLOOKUP($N73,RawResults!$B$13:$R$212,14,FALSE))))</f>
        <v/>
      </c>
    </row>
    <row r="74" spans="16:16" x14ac:dyDescent="0.2">
      <c r="P74" s="87" t="str">
        <f>IF($N74="","",IF(OR(RawResults!$E$8="No",RawResults!$L$8="No"),"N/A",IF(VLOOKUP($N74,RawResults!$B$13:$R$212,12,FALSE)=0,"",VLOOKUP($N74,RawResults!$B$13:$R$212,14,FALSE))))</f>
        <v/>
      </c>
    </row>
    <row r="75" spans="16:16" x14ac:dyDescent="0.2">
      <c r="P75" s="87" t="str">
        <f>IF($N75="","",IF(OR(RawResults!$E$8="No",RawResults!$L$8="No"),"N/A",IF(VLOOKUP($N75,RawResults!$B$13:$R$212,12,FALSE)=0,"",VLOOKUP($N75,RawResults!$B$13:$R$212,14,FALSE))))</f>
        <v/>
      </c>
    </row>
    <row r="76" spans="16:16" x14ac:dyDescent="0.2">
      <c r="P76" s="87" t="str">
        <f>IF($N76="","",IF(OR(RawResults!$E$8="No",RawResults!$L$8="No"),"N/A",IF(VLOOKUP($N76,RawResults!$B$13:$R$212,12,FALSE)=0,"",VLOOKUP($N76,RawResults!$B$13:$R$212,14,FALSE))))</f>
        <v/>
      </c>
    </row>
    <row r="77" spans="16:16" x14ac:dyDescent="0.2">
      <c r="P77" s="87" t="str">
        <f>IF($N77="","",IF(OR(RawResults!$E$8="No",RawResults!$L$8="No"),"N/A",IF(VLOOKUP($N77,RawResults!$B$13:$R$212,12,FALSE)=0,"",VLOOKUP($N77,RawResults!$B$13:$R$212,14,FALSE))))</f>
        <v/>
      </c>
    </row>
    <row r="78" spans="16:16" x14ac:dyDescent="0.2">
      <c r="P78" s="87" t="str">
        <f>IF($N78="","",IF(OR(RawResults!$E$8="No",RawResults!$L$8="No"),"N/A",IF(VLOOKUP($N78,RawResults!$B$13:$R$212,12,FALSE)=0,"",VLOOKUP($N78,RawResults!$B$13:$R$212,14,FALSE))))</f>
        <v/>
      </c>
    </row>
    <row r="79" spans="16:16" x14ac:dyDescent="0.2">
      <c r="P79" s="87" t="str">
        <f>IF($N79="","",IF(OR(RawResults!$E$8="No",RawResults!$L$8="No"),"N/A",IF(VLOOKUP($N79,RawResults!$B$13:$R$212,12,FALSE)=0,"",VLOOKUP($N79,RawResults!$B$13:$R$212,14,FALSE))))</f>
        <v/>
      </c>
    </row>
    <row r="80" spans="16:16" x14ac:dyDescent="0.2">
      <c r="P80" s="87" t="str">
        <f>IF($N80="","",IF(OR(RawResults!$E$8="No",RawResults!$L$8="No"),"N/A",IF(VLOOKUP($N80,RawResults!$B$13:$R$212,12,FALSE)=0,"",VLOOKUP($N80,RawResults!$B$13:$R$212,14,FALSE))))</f>
        <v/>
      </c>
    </row>
    <row r="81" spans="16:16" x14ac:dyDescent="0.2">
      <c r="P81" s="87" t="str">
        <f>IF($N81="","",IF(OR(RawResults!$E$8="No",RawResults!$L$8="No"),"N/A",IF(VLOOKUP($N81,RawResults!$B$13:$R$212,12,FALSE)=0,"",VLOOKUP($N81,RawResults!$B$13:$R$212,14,FALSE))))</f>
        <v/>
      </c>
    </row>
    <row r="82" spans="16:16" x14ac:dyDescent="0.2">
      <c r="P82" s="87" t="str">
        <f>IF($N82="","",IF(OR(RawResults!$E$8="No",RawResults!$L$8="No"),"N/A",IF(VLOOKUP($N82,RawResults!$B$13:$R$212,12,FALSE)=0,"",VLOOKUP($N82,RawResults!$B$13:$R$212,14,FALSE))))</f>
        <v/>
      </c>
    </row>
    <row r="83" spans="16:16" x14ac:dyDescent="0.2">
      <c r="P83" s="87" t="str">
        <f>IF($N83="","",IF(OR(RawResults!$E$8="No",RawResults!$L$8="No"),"N/A",IF(VLOOKUP($N83,RawResults!$B$13:$R$212,12,FALSE)=0,"",VLOOKUP($N83,RawResults!$B$13:$R$212,14,FALSE))))</f>
        <v/>
      </c>
    </row>
    <row r="84" spans="16:16" x14ac:dyDescent="0.2">
      <c r="P84" s="87" t="str">
        <f>IF($N84="","",IF(OR(RawResults!$E$8="No",RawResults!$L$8="No"),"N/A",IF(VLOOKUP($N84,RawResults!$B$13:$R$212,12,FALSE)=0,"",VLOOKUP($N84,RawResults!$B$13:$R$212,14,FALSE))))</f>
        <v/>
      </c>
    </row>
    <row r="85" spans="16:16" x14ac:dyDescent="0.2">
      <c r="P85" s="87" t="str">
        <f>IF($N85="","",IF(OR(RawResults!$E$8="No",RawResults!$L$8="No"),"N/A",IF(VLOOKUP($N85,RawResults!$B$13:$R$212,12,FALSE)=0,"",VLOOKUP($N85,RawResults!$B$13:$R$212,14,FALSE))))</f>
        <v/>
      </c>
    </row>
    <row r="86" spans="16:16" x14ac:dyDescent="0.2">
      <c r="P86" s="87" t="str">
        <f>IF($N86="","",IF(OR(RawResults!$E$8="No",RawResults!$L$8="No"),"N/A",IF(VLOOKUP($N86,RawResults!$B$13:$R$212,12,FALSE)=0,"",VLOOKUP($N86,RawResults!$B$13:$R$212,14,FALSE))))</f>
        <v/>
      </c>
    </row>
    <row r="87" spans="16:16" x14ac:dyDescent="0.2">
      <c r="P87" s="87" t="str">
        <f>IF($N87="","",IF(OR(RawResults!$E$8="No",RawResults!$L$8="No"),"N/A",IF(VLOOKUP($N87,RawResults!$B$13:$R$212,12,FALSE)=0,"",VLOOKUP($N87,RawResults!$B$13:$R$212,14,FALSE))))</f>
        <v/>
      </c>
    </row>
    <row r="88" spans="16:16" x14ac:dyDescent="0.2">
      <c r="P88" s="87" t="str">
        <f>IF($N88="","",IF(OR(RawResults!$E$8="No",RawResults!$L$8="No"),"N/A",IF(VLOOKUP($N88,RawResults!$B$13:$R$212,12,FALSE)=0,"",VLOOKUP($N88,RawResults!$B$13:$R$212,14,FALSE))))</f>
        <v/>
      </c>
    </row>
    <row r="89" spans="16:16" x14ac:dyDescent="0.2">
      <c r="P89" s="87" t="str">
        <f>IF($N89="","",IF(OR(RawResults!$E$8="No",RawResults!$L$8="No"),"N/A",IF(VLOOKUP($N89,RawResults!$B$13:$R$212,12,FALSE)=0,"",VLOOKUP($N89,RawResults!$B$13:$R$212,14,FALSE))))</f>
        <v/>
      </c>
    </row>
    <row r="90" spans="16:16" x14ac:dyDescent="0.2">
      <c r="P90" s="87" t="str">
        <f>IF($N90="","",IF(OR(RawResults!$E$8="No",RawResults!$L$8="No"),"N/A",IF(VLOOKUP($N90,RawResults!$B$13:$R$212,12,FALSE)=0,"",VLOOKUP($N90,RawResults!$B$13:$R$212,14,FALSE))))</f>
        <v/>
      </c>
    </row>
    <row r="91" spans="16:16" x14ac:dyDescent="0.2">
      <c r="P91" s="87" t="str">
        <f>IF($N91="","",IF(OR(RawResults!$E$8="No",RawResults!$L$8="No"),"N/A",IF(VLOOKUP($N91,RawResults!$B$13:$R$212,12,FALSE)=0,"",VLOOKUP($N91,RawResults!$B$13:$R$212,14,FALSE))))</f>
        <v/>
      </c>
    </row>
    <row r="92" spans="16:16" x14ac:dyDescent="0.2">
      <c r="P92" s="87" t="str">
        <f>IF($N92="","",IF(OR(RawResults!$E$8="No",RawResults!$L$8="No"),"N/A",IF(VLOOKUP($N92,RawResults!$B$13:$R$212,12,FALSE)=0,"",VLOOKUP($N92,RawResults!$B$13:$R$212,14,FALSE))))</f>
        <v/>
      </c>
    </row>
    <row r="93" spans="16:16" x14ac:dyDescent="0.2">
      <c r="P93" s="87" t="str">
        <f>IF($N93="","",IF(OR(RawResults!$E$8="No",RawResults!$L$8="No"),"N/A",IF(VLOOKUP($N93,RawResults!$B$13:$R$212,12,FALSE)=0,"",VLOOKUP($N93,RawResults!$B$13:$R$212,14,FALSE))))</f>
        <v/>
      </c>
    </row>
    <row r="94" spans="16:16" x14ac:dyDescent="0.2">
      <c r="P94" s="87" t="str">
        <f>IF($N94="","",IF(OR(RawResults!$E$8="No",RawResults!$L$8="No"),"N/A",IF(VLOOKUP($N94,RawResults!$B$13:$R$212,12,FALSE)=0,"",VLOOKUP($N94,RawResults!$B$13:$R$212,14,FALSE))))</f>
        <v/>
      </c>
    </row>
    <row r="95" spans="16:16" x14ac:dyDescent="0.2">
      <c r="P95" s="87" t="str">
        <f>IF($N95="","",IF(OR(RawResults!$E$8="No",RawResults!$L$8="No"),"N/A",IF(VLOOKUP($N95,RawResults!$B$13:$R$212,12,FALSE)=0,"",VLOOKUP($N95,RawResults!$B$13:$R$212,14,FALSE))))</f>
        <v/>
      </c>
    </row>
    <row r="96" spans="16:16" x14ac:dyDescent="0.2">
      <c r="P96" s="87" t="str">
        <f>IF($N96="","",IF(OR(RawResults!$E$8="No",RawResults!$L$8="No"),"N/A",IF(VLOOKUP($N96,RawResults!$B$13:$R$212,12,FALSE)=0,"",VLOOKUP($N96,RawResults!$B$13:$R$212,14,FALSE))))</f>
        <v/>
      </c>
    </row>
    <row r="97" spans="16:16" x14ac:dyDescent="0.2">
      <c r="P97" s="87" t="str">
        <f>IF($N97="","",IF(OR(RawResults!$E$8="No",RawResults!$L$8="No"),"N/A",IF(VLOOKUP($N97,RawResults!$B$13:$R$212,12,FALSE)=0,"",VLOOKUP($N97,RawResults!$B$13:$R$212,14,FALSE))))</f>
        <v/>
      </c>
    </row>
    <row r="98" spans="16:16" x14ac:dyDescent="0.2">
      <c r="P98" s="87" t="str">
        <f>IF($N98="","",IF(OR(RawResults!$E$8="No",RawResults!$L$8="No"),"N/A",IF(VLOOKUP($N98,RawResults!$B$13:$R$212,12,FALSE)=0,"",VLOOKUP($N98,RawResults!$B$13:$R$212,14,FALSE))))</f>
        <v/>
      </c>
    </row>
    <row r="99" spans="16:16" x14ac:dyDescent="0.2">
      <c r="P99" s="87" t="str">
        <f>IF($N99="","",IF(OR(RawResults!$E$8="No",RawResults!$L$8="No"),"N/A",IF(VLOOKUP($N99,RawResults!$B$13:$R$212,12,FALSE)=0,"",VLOOKUP($N99,RawResults!$B$13:$R$212,14,FALSE))))</f>
        <v/>
      </c>
    </row>
    <row r="100" spans="16:16" x14ac:dyDescent="0.2">
      <c r="P100" s="87" t="str">
        <f>IF($N100="","",IF(OR(RawResults!$E$8="No",RawResults!$L$8="No"),"N/A",IF(VLOOKUP($N100,RawResults!$B$13:$R$212,12,FALSE)=0,"",VLOOKUP($N100,RawResults!$B$13:$R$212,14,FALSE))))</f>
        <v/>
      </c>
    </row>
    <row r="101" spans="16:16" x14ac:dyDescent="0.2">
      <c r="P101" s="87" t="str">
        <f>IF($N101="","",IF(OR(RawResults!$E$8="No",RawResults!$L$8="No"),"N/A",IF(VLOOKUP($N101,RawResults!$B$13:$R$212,12,FALSE)=0,"",VLOOKUP($N101,RawResults!$B$13:$R$212,14,FALSE))))</f>
        <v/>
      </c>
    </row>
    <row r="102" spans="16:16" x14ac:dyDescent="0.2">
      <c r="P102" s="87" t="str">
        <f>IF($N102="","",IF(OR(RawResults!$E$8="No",RawResults!$L$8="No"),"N/A",IF(VLOOKUP($N102,RawResults!$B$13:$R$212,12,FALSE)=0,"",VLOOKUP($N102,RawResults!$B$13:$R$212,14,FALSE))))</f>
        <v/>
      </c>
    </row>
    <row r="103" spans="16:16" x14ac:dyDescent="0.2">
      <c r="P103" s="87" t="str">
        <f>IF($N103="","",IF(OR(RawResults!$E$8="No",RawResults!$L$8="No"),"N/A",IF(VLOOKUP($N103,RawResults!$B$13:$R$212,12,FALSE)=0,"",VLOOKUP($N103,RawResults!$B$13:$R$212,14,FALSE))))</f>
        <v/>
      </c>
    </row>
    <row r="104" spans="16:16" x14ac:dyDescent="0.2">
      <c r="P104" s="87" t="str">
        <f>IF($N104="","",IF(OR(RawResults!$E$8="No",RawResults!$L$8="No"),"N/A",IF(VLOOKUP($N104,RawResults!$B$13:$R$212,12,FALSE)=0,"",VLOOKUP($N104,RawResults!$B$13:$R$212,14,FALSE))))</f>
        <v/>
      </c>
    </row>
    <row r="105" spans="16:16" x14ac:dyDescent="0.2">
      <c r="P105" s="87" t="str">
        <f>IF($N105="","",IF(OR(RawResults!$E$8="No",RawResults!$L$8="No"),"N/A",IF(VLOOKUP($N105,RawResults!$B$13:$R$212,12,FALSE)=0,"",VLOOKUP($N105,RawResults!$B$13:$R$212,14,FALSE))))</f>
        <v/>
      </c>
    </row>
    <row r="106" spans="16:16" x14ac:dyDescent="0.2">
      <c r="P106" s="87" t="str">
        <f>IF($N106="","",IF(OR(RawResults!$E$8="No",RawResults!$L$8="No"),"N/A",IF(VLOOKUP($N106,RawResults!$B$13:$R$212,12,FALSE)=0,"",VLOOKUP($N106,RawResults!$B$13:$R$212,14,FALSE))))</f>
        <v/>
      </c>
    </row>
    <row r="107" spans="16:16" x14ac:dyDescent="0.2">
      <c r="P107" s="87" t="str">
        <f>IF($N107="","",IF(OR(RawResults!$E$8="No",RawResults!$L$8="No"),"N/A",IF(VLOOKUP($N107,RawResults!$B$13:$R$212,12,FALSE)=0,"",VLOOKUP($N107,RawResults!$B$13:$R$212,14,FALSE))))</f>
        <v/>
      </c>
    </row>
    <row r="108" spans="16:16" x14ac:dyDescent="0.2">
      <c r="P108" s="87" t="str">
        <f>IF($N108="","",IF(OR(RawResults!$E$8="No",RawResults!$L$8="No"),"N/A",IF(VLOOKUP($N108,RawResults!$B$13:$R$212,12,FALSE)=0,"",VLOOKUP($N108,RawResults!$B$13:$R$212,14,FALSE))))</f>
        <v/>
      </c>
    </row>
    <row r="109" spans="16:16" x14ac:dyDescent="0.2">
      <c r="P109" s="87" t="str">
        <f>IF($N109="","",IF(OR(RawResults!$E$8="No",RawResults!$L$8="No"),"N/A",IF(VLOOKUP($N109,RawResults!$B$13:$R$212,12,FALSE)=0,"",VLOOKUP($N109,RawResults!$B$13:$R$212,14,FALSE))))</f>
        <v/>
      </c>
    </row>
    <row r="110" spans="16:16" x14ac:dyDescent="0.2">
      <c r="P110" s="87" t="str">
        <f>IF($N110="","",IF(OR(RawResults!$E$8="No",RawResults!$L$8="No"),"N/A",IF(VLOOKUP($N110,RawResults!$B$13:$R$212,12,FALSE)=0,"",VLOOKUP($N110,RawResults!$B$13:$R$212,14,FALSE))))</f>
        <v/>
      </c>
    </row>
    <row r="111" spans="16:16" x14ac:dyDescent="0.2">
      <c r="P111" s="87" t="str">
        <f>IF($N111="","",IF(OR(RawResults!$E$8="No",RawResults!$L$8="No"),"N/A",IF(VLOOKUP($N111,RawResults!$B$13:$R$212,12,FALSE)=0,"",VLOOKUP($N111,RawResults!$B$13:$R$212,14,FALSE))))</f>
        <v/>
      </c>
    </row>
    <row r="112" spans="16:16" x14ac:dyDescent="0.2">
      <c r="P112" s="87" t="str">
        <f>IF($N112="","",IF(OR(RawResults!$E$8="No",RawResults!$L$8="No"),"N/A",IF(VLOOKUP($N112,RawResults!$B$13:$R$212,12,FALSE)=0,"",VLOOKUP($N112,RawResults!$B$13:$R$212,14,FALSE))))</f>
        <v/>
      </c>
    </row>
    <row r="113" spans="16:16" x14ac:dyDescent="0.2">
      <c r="P113" s="87" t="str">
        <f>IF($N113="","",IF(OR(RawResults!$E$8="No",RawResults!$L$8="No"),"N/A",IF(VLOOKUP($N113,RawResults!$B$13:$R$212,12,FALSE)=0,"",VLOOKUP($N113,RawResults!$B$13:$R$212,14,FALSE))))</f>
        <v/>
      </c>
    </row>
    <row r="114" spans="16:16" x14ac:dyDescent="0.2">
      <c r="P114" s="87" t="str">
        <f>IF($N114="","",IF(OR(RawResults!$E$8="No",RawResults!$L$8="No"),"N/A",IF(VLOOKUP($N114,RawResults!$B$13:$R$212,12,FALSE)=0,"",VLOOKUP($N114,RawResults!$B$13:$R$212,14,FALSE))))</f>
        <v/>
      </c>
    </row>
    <row r="115" spans="16:16" x14ac:dyDescent="0.2">
      <c r="P115" s="87" t="str">
        <f>IF($N115="","",IF(OR(RawResults!$E$8="No",RawResults!$L$8="No"),"N/A",IF(VLOOKUP($N115,RawResults!$B$13:$R$212,12,FALSE)=0,"",VLOOKUP($N115,RawResults!$B$13:$R$212,14,FALSE))))</f>
        <v/>
      </c>
    </row>
    <row r="116" spans="16:16" x14ac:dyDescent="0.2">
      <c r="P116" s="87" t="str">
        <f>IF($N116="","",IF(OR(RawResults!$E$8="No",RawResults!$L$8="No"),"N/A",IF(VLOOKUP($N116,RawResults!$B$13:$R$212,12,FALSE)=0,"",VLOOKUP($N116,RawResults!$B$13:$R$212,14,FALSE))))</f>
        <v/>
      </c>
    </row>
    <row r="117" spans="16:16" x14ac:dyDescent="0.2">
      <c r="P117" s="87" t="str">
        <f>IF($N117="","",IF(OR(RawResults!$E$8="No",RawResults!$L$8="No"),"N/A",IF(VLOOKUP($N117,RawResults!$B$13:$R$212,12,FALSE)=0,"",VLOOKUP($N117,RawResults!$B$13:$R$212,14,FALSE))))</f>
        <v/>
      </c>
    </row>
    <row r="118" spans="16:16" x14ac:dyDescent="0.2">
      <c r="P118" s="87" t="str">
        <f>IF($N118="","",IF(OR(RawResults!$E$8="No",RawResults!$L$8="No"),"N/A",IF(VLOOKUP($N118,RawResults!$B$13:$R$212,12,FALSE)=0,"",VLOOKUP($N118,RawResults!$B$13:$R$212,14,FALSE))))</f>
        <v/>
      </c>
    </row>
    <row r="119" spans="16:16" x14ac:dyDescent="0.2">
      <c r="P119" s="87" t="str">
        <f>IF($N119="","",IF(OR(RawResults!$E$8="No",RawResults!$L$8="No"),"N/A",IF(VLOOKUP($N119,RawResults!$B$13:$R$212,12,FALSE)=0,"",VLOOKUP($N119,RawResults!$B$13:$R$212,14,FALSE))))</f>
        <v/>
      </c>
    </row>
    <row r="120" spans="16:16" x14ac:dyDescent="0.2">
      <c r="P120" s="87" t="str">
        <f>IF($N120="","",IF(OR(RawResults!$E$8="No",RawResults!$L$8="No"),"N/A",IF(VLOOKUP($N120,RawResults!$B$13:$R$212,12,FALSE)=0,"",VLOOKUP($N120,RawResults!$B$13:$R$212,14,FALSE))))</f>
        <v/>
      </c>
    </row>
    <row r="121" spans="16:16" x14ac:dyDescent="0.2">
      <c r="P121" s="87" t="str">
        <f>IF($N121="","",IF(OR(RawResults!$E$8="No",RawResults!$L$8="No"),"N/A",IF(VLOOKUP($N121,RawResults!$B$13:$R$212,12,FALSE)=0,"",VLOOKUP($N121,RawResults!$B$13:$R$212,14,FALSE))))</f>
        <v/>
      </c>
    </row>
    <row r="122" spans="16:16" x14ac:dyDescent="0.2">
      <c r="P122" s="87" t="str">
        <f>IF($N122="","",IF(OR(RawResults!$E$8="No",RawResults!$L$8="No"),"N/A",IF(VLOOKUP($N122,RawResults!$B$13:$R$212,12,FALSE)=0,"",VLOOKUP($N122,RawResults!$B$13:$R$212,14,FALSE))))</f>
        <v/>
      </c>
    </row>
    <row r="123" spans="16:16" x14ac:dyDescent="0.2">
      <c r="P123" s="87" t="str">
        <f>IF($N123="","",IF(OR(RawResults!$E$8="No",RawResults!$L$8="No"),"N/A",IF(VLOOKUP($N123,RawResults!$B$13:$R$212,12,FALSE)=0,"",VLOOKUP($N123,RawResults!$B$13:$R$212,14,FALSE))))</f>
        <v/>
      </c>
    </row>
    <row r="124" spans="16:16" x14ac:dyDescent="0.2">
      <c r="P124" s="87" t="str">
        <f>IF($N124="","",IF(OR(RawResults!$E$8="No",RawResults!$L$8="No"),"N/A",IF(VLOOKUP($N124,RawResults!$B$13:$R$212,12,FALSE)=0,"",VLOOKUP($N124,RawResults!$B$13:$R$212,14,FALSE))))</f>
        <v/>
      </c>
    </row>
    <row r="125" spans="16:16" x14ac:dyDescent="0.2">
      <c r="P125" s="87" t="str">
        <f>IF($N125="","",IF(OR(RawResults!$E$8="No",RawResults!$L$8="No"),"N/A",IF(VLOOKUP($N125,RawResults!$B$13:$R$212,12,FALSE)=0,"",VLOOKUP($N125,RawResults!$B$13:$R$212,14,FALSE))))</f>
        <v/>
      </c>
    </row>
    <row r="126" spans="16:16" x14ac:dyDescent="0.2">
      <c r="P126" s="87" t="str">
        <f>IF($N126="","",IF(OR(RawResults!$E$8="No",RawResults!$L$8="No"),"N/A",IF(VLOOKUP($N126,RawResults!$B$13:$R$212,12,FALSE)=0,"",VLOOKUP($N126,RawResults!$B$13:$R$212,14,FALSE))))</f>
        <v/>
      </c>
    </row>
    <row r="127" spans="16:16" x14ac:dyDescent="0.2">
      <c r="P127" s="87" t="str">
        <f>IF($N127="","",IF(OR(RawResults!$E$8="No",RawResults!$L$8="No"),"N/A",IF(VLOOKUP($N127,RawResults!$B$13:$R$212,12,FALSE)=0,"",VLOOKUP($N127,RawResults!$B$13:$R$212,14,FALSE))))</f>
        <v/>
      </c>
    </row>
    <row r="128" spans="16:16" x14ac:dyDescent="0.2">
      <c r="P128" s="87" t="str">
        <f>IF($N128="","",IF(OR(RawResults!$E$8="No",RawResults!$L$8="No"),"N/A",IF(VLOOKUP($N128,RawResults!$B$13:$R$212,12,FALSE)=0,"",VLOOKUP($N128,RawResults!$B$13:$R$212,14,FALSE))))</f>
        <v/>
      </c>
    </row>
    <row r="129" spans="16:16" x14ac:dyDescent="0.2">
      <c r="P129" s="87" t="str">
        <f>IF($N129="","",IF(OR(RawResults!$E$8="No",RawResults!$L$8="No"),"N/A",IF(VLOOKUP($N129,RawResults!$B$13:$R$212,12,FALSE)=0,"",VLOOKUP($N129,RawResults!$B$13:$R$212,14,FALSE))))</f>
        <v/>
      </c>
    </row>
    <row r="130" spans="16:16" x14ac:dyDescent="0.2">
      <c r="P130" s="87" t="str">
        <f>IF($N130="","",IF(OR(RawResults!$E$8="No",RawResults!$L$8="No"),"N/A",IF(VLOOKUP($N130,RawResults!$B$13:$R$212,12,FALSE)=0,"",VLOOKUP($N130,RawResults!$B$13:$R$212,14,FALSE))))</f>
        <v/>
      </c>
    </row>
    <row r="131" spans="16:16" x14ac:dyDescent="0.2">
      <c r="P131" s="87" t="str">
        <f>IF($N131="","",IF(OR(RawResults!$E$8="No",RawResults!$L$8="No"),"N/A",IF(VLOOKUP($N131,RawResults!$B$13:$R$212,12,FALSE)=0,"",VLOOKUP($N131,RawResults!$B$13:$R$212,14,FALSE))))</f>
        <v/>
      </c>
    </row>
    <row r="132" spans="16:16" x14ac:dyDescent="0.2">
      <c r="P132" s="87" t="str">
        <f>IF($N132="","",IF(OR(RawResults!$E$8="No",RawResults!$L$8="No"),"N/A",IF(VLOOKUP($N132,RawResults!$B$13:$R$212,12,FALSE)=0,"",VLOOKUP($N132,RawResults!$B$13:$R$212,14,FALSE))))</f>
        <v/>
      </c>
    </row>
    <row r="133" spans="16:16" x14ac:dyDescent="0.2">
      <c r="P133" s="87" t="str">
        <f>IF($N133="","",IF(OR(RawResults!$E$8="No",RawResults!$L$8="No"),"N/A",IF(VLOOKUP($N133,RawResults!$B$13:$R$212,12,FALSE)=0,"",VLOOKUP($N133,RawResults!$B$13:$R$212,14,FALSE))))</f>
        <v/>
      </c>
    </row>
    <row r="134" spans="16:16" x14ac:dyDescent="0.2">
      <c r="P134" s="87" t="str">
        <f>IF($N134="","",IF(OR(RawResults!$E$8="No",RawResults!$L$8="No"),"N/A",IF(VLOOKUP($N134,RawResults!$B$13:$R$212,12,FALSE)=0,"",VLOOKUP($N134,RawResults!$B$13:$R$212,14,FALSE))))</f>
        <v/>
      </c>
    </row>
    <row r="135" spans="16:16" x14ac:dyDescent="0.2">
      <c r="P135" s="87" t="str">
        <f>IF($N135="","",IF(OR(RawResults!$E$8="No",RawResults!$L$8="No"),"N/A",IF(VLOOKUP($N135,RawResults!$B$13:$R$212,12,FALSE)=0,"",VLOOKUP($N135,RawResults!$B$13:$R$212,14,FALSE))))</f>
        <v/>
      </c>
    </row>
    <row r="136" spans="16:16" x14ac:dyDescent="0.2">
      <c r="P136" s="87" t="str">
        <f>IF($N136="","",IF(OR(RawResults!$E$8="No",RawResults!$L$8="No"),"N/A",IF(VLOOKUP($N136,RawResults!$B$13:$R$212,12,FALSE)=0,"",VLOOKUP($N136,RawResults!$B$13:$R$212,14,FALSE))))</f>
        <v/>
      </c>
    </row>
    <row r="137" spans="16:16" x14ac:dyDescent="0.2">
      <c r="P137" s="87" t="str">
        <f>IF($N137="","",IF(OR(RawResults!$E$8="No",RawResults!$L$8="No"),"N/A",IF(VLOOKUP($N137,RawResults!$B$13:$R$212,12,FALSE)=0,"",VLOOKUP($N137,RawResults!$B$13:$R$212,14,FALSE))))</f>
        <v/>
      </c>
    </row>
    <row r="138" spans="16:16" x14ac:dyDescent="0.2">
      <c r="P138" s="87" t="str">
        <f>IF($N138="","",IF(OR(RawResults!$E$8="No",RawResults!$L$8="No"),"N/A",IF(VLOOKUP($N138,RawResults!$B$13:$R$212,12,FALSE)=0,"",VLOOKUP($N138,RawResults!$B$13:$R$212,14,FALSE))))</f>
        <v/>
      </c>
    </row>
    <row r="139" spans="16:16" x14ac:dyDescent="0.2">
      <c r="P139" s="87" t="str">
        <f>IF($N139="","",IF(OR(RawResults!$E$8="No",RawResults!$L$8="No"),"N/A",IF(VLOOKUP($N139,RawResults!$B$13:$R$212,12,FALSE)=0,"",VLOOKUP($N139,RawResults!$B$13:$R$212,14,FALSE))))</f>
        <v/>
      </c>
    </row>
    <row r="140" spans="16:16" x14ac:dyDescent="0.2">
      <c r="P140" s="87" t="str">
        <f>IF($N140="","",IF(OR(RawResults!$E$8="No",RawResults!$L$8="No"),"N/A",IF(VLOOKUP($N140,RawResults!$B$13:$R$212,12,FALSE)=0,"",VLOOKUP($N140,RawResults!$B$13:$R$212,14,FALSE))))</f>
        <v/>
      </c>
    </row>
    <row r="141" spans="16:16" x14ac:dyDescent="0.2">
      <c r="P141" s="87" t="str">
        <f>IF($N141="","",IF(OR(RawResults!$E$8="No",RawResults!$L$8="No"),"N/A",IF(VLOOKUP($N141,RawResults!$B$13:$R$212,12,FALSE)=0,"",VLOOKUP($N141,RawResults!$B$13:$R$212,14,FALSE))))</f>
        <v/>
      </c>
    </row>
    <row r="142" spans="16:16" x14ac:dyDescent="0.2">
      <c r="P142" s="87" t="str">
        <f>IF($N142="","",IF(OR(RawResults!$E$8="No",RawResults!$L$8="No"),"N/A",IF(VLOOKUP($N142,RawResults!$B$13:$R$212,12,FALSE)=0,"",VLOOKUP($N142,RawResults!$B$13:$R$212,14,FALSE))))</f>
        <v/>
      </c>
    </row>
    <row r="143" spans="16:16" x14ac:dyDescent="0.2">
      <c r="P143" s="87" t="str">
        <f>IF($N143="","",IF(OR(RawResults!$E$8="No",RawResults!$L$8="No"),"N/A",IF(VLOOKUP($N143,RawResults!$B$13:$R$212,12,FALSE)=0,"",VLOOKUP($N143,RawResults!$B$13:$R$212,14,FALSE))))</f>
        <v/>
      </c>
    </row>
    <row r="144" spans="16:16" x14ac:dyDescent="0.2">
      <c r="P144" s="87" t="str">
        <f>IF($N144="","",IF(OR(RawResults!$E$8="No",RawResults!$L$8="No"),"N/A",IF(VLOOKUP($N144,RawResults!$B$13:$R$212,12,FALSE)=0,"",VLOOKUP($N144,RawResults!$B$13:$R$212,14,FALSE))))</f>
        <v/>
      </c>
    </row>
    <row r="145" spans="16:16" x14ac:dyDescent="0.2">
      <c r="P145" s="87" t="str">
        <f>IF($N145="","",IF(OR(RawResults!$E$8="No",RawResults!$L$8="No"),"N/A",IF(VLOOKUP($N145,RawResults!$B$13:$R$212,12,FALSE)=0,"",VLOOKUP($N145,RawResults!$B$13:$R$212,14,FALSE))))</f>
        <v/>
      </c>
    </row>
    <row r="146" spans="16:16" x14ac:dyDescent="0.2">
      <c r="P146" s="87" t="str">
        <f>IF($N146="","",IF(OR(RawResults!$E$8="No",RawResults!$L$8="No"),"N/A",IF(VLOOKUP($N146,RawResults!$B$13:$R$212,12,FALSE)=0,"",VLOOKUP($N146,RawResults!$B$13:$R$212,14,FALSE))))</f>
        <v/>
      </c>
    </row>
    <row r="147" spans="16:16" x14ac:dyDescent="0.2">
      <c r="P147" s="87" t="str">
        <f>IF($N147="","",IF(OR(RawResults!$E$8="No",RawResults!$L$8="No"),"N/A",IF(VLOOKUP($N147,RawResults!$B$13:$R$212,12,FALSE)=0,"",VLOOKUP($N147,RawResults!$B$13:$R$212,14,FALSE))))</f>
        <v/>
      </c>
    </row>
    <row r="148" spans="16:16" x14ac:dyDescent="0.2">
      <c r="P148" s="87" t="str">
        <f>IF($N148="","",IF(OR(RawResults!$E$8="No",RawResults!$L$8="No"),"N/A",IF(VLOOKUP($N148,RawResults!$B$13:$R$212,12,FALSE)=0,"",VLOOKUP($N148,RawResults!$B$13:$R$212,14,FALSE))))</f>
        <v/>
      </c>
    </row>
    <row r="149" spans="16:16" x14ac:dyDescent="0.2">
      <c r="P149" s="87" t="str">
        <f>IF($N149="","",IF(OR(RawResults!$E$8="No",RawResults!$L$8="No"),"N/A",IF(VLOOKUP($N149,RawResults!$B$13:$R$212,12,FALSE)=0,"",VLOOKUP($N149,RawResults!$B$13:$R$212,14,FALSE))))</f>
        <v/>
      </c>
    </row>
    <row r="150" spans="16:16" x14ac:dyDescent="0.2">
      <c r="P150" s="87" t="str">
        <f>IF($N150="","",IF(OR(RawResults!$E$8="No",RawResults!$L$8="No"),"N/A",IF(VLOOKUP($N150,RawResults!$B$13:$R$212,12,FALSE)=0,"",VLOOKUP($N150,RawResults!$B$13:$R$212,14,FALSE))))</f>
        <v/>
      </c>
    </row>
    <row r="151" spans="16:16" x14ac:dyDescent="0.2">
      <c r="P151" s="87" t="str">
        <f>IF($N151="","",IF(OR(RawResults!$E$8="No",RawResults!$L$8="No"),"N/A",IF(VLOOKUP($N151,RawResults!$B$13:$R$212,12,FALSE)=0,"",VLOOKUP($N151,RawResults!$B$13:$R$212,14,FALSE))))</f>
        <v/>
      </c>
    </row>
    <row r="152" spans="16:16" x14ac:dyDescent="0.2">
      <c r="P152" s="87" t="str">
        <f>IF($N152="","",IF(OR(RawResults!$E$8="No",RawResults!$L$8="No"),"N/A",IF(VLOOKUP($N152,RawResults!$B$13:$R$212,12,FALSE)=0,"",VLOOKUP($N152,RawResults!$B$13:$R$212,14,FALSE))))</f>
        <v/>
      </c>
    </row>
    <row r="153" spans="16:16" x14ac:dyDescent="0.2">
      <c r="P153" s="87" t="str">
        <f>IF($N153="","",IF(OR(RawResults!$E$8="No",RawResults!$L$8="No"),"N/A",IF(VLOOKUP($N153,RawResults!$B$13:$R$212,12,FALSE)=0,"",VLOOKUP($N153,RawResults!$B$13:$R$212,14,FALSE))))</f>
        <v/>
      </c>
    </row>
    <row r="154" spans="16:16" x14ac:dyDescent="0.2">
      <c r="P154" s="87" t="str">
        <f>IF($N154="","",IF(OR(RawResults!$E$8="No",RawResults!$L$8="No"),"N/A",IF(VLOOKUP($N154,RawResults!$B$13:$R$212,12,FALSE)=0,"",VLOOKUP($N154,RawResults!$B$13:$R$212,14,FALSE))))</f>
        <v/>
      </c>
    </row>
    <row r="155" spans="16:16" x14ac:dyDescent="0.2">
      <c r="P155" s="87" t="str">
        <f>IF($N155="","",IF(OR(RawResults!$E$8="No",RawResults!$L$8="No"),"N/A",IF(VLOOKUP($N155,RawResults!$B$13:$R$212,12,FALSE)=0,"",VLOOKUP($N155,RawResults!$B$13:$R$212,14,FALSE))))</f>
        <v/>
      </c>
    </row>
    <row r="156" spans="16:16" x14ac:dyDescent="0.2">
      <c r="P156" s="87" t="str">
        <f>IF($N156="","",IF(OR(RawResults!$E$8="No",RawResults!$L$8="No"),"N/A",IF(VLOOKUP($N156,RawResults!$B$13:$R$212,12,FALSE)=0,"",VLOOKUP($N156,RawResults!$B$13:$R$212,14,FALSE))))</f>
        <v/>
      </c>
    </row>
    <row r="157" spans="16:16" x14ac:dyDescent="0.2">
      <c r="P157" s="87" t="str">
        <f>IF($N157="","",IF(OR(RawResults!$E$8="No",RawResults!$L$8="No"),"N/A",IF(VLOOKUP($N157,RawResults!$B$13:$R$212,12,FALSE)=0,"",VLOOKUP($N157,RawResults!$B$13:$R$212,14,FALSE))))</f>
        <v/>
      </c>
    </row>
    <row r="158" spans="16:16" x14ac:dyDescent="0.2">
      <c r="P158" s="87" t="str">
        <f>IF($N158="","",IF(OR(RawResults!$E$8="No",RawResults!$L$8="No"),"N/A",IF(VLOOKUP($N158,RawResults!$B$13:$R$212,12,FALSE)=0,"",VLOOKUP($N158,RawResults!$B$13:$R$212,14,FALSE))))</f>
        <v/>
      </c>
    </row>
    <row r="159" spans="16:16" x14ac:dyDescent="0.2">
      <c r="P159" s="87" t="str">
        <f>IF($N159="","",IF(OR(RawResults!$E$8="No",RawResults!$L$8="No"),"N/A",IF(VLOOKUP($N159,RawResults!$B$13:$R$212,12,FALSE)=0,"",VLOOKUP($N159,RawResults!$B$13:$R$212,14,FALSE))))</f>
        <v/>
      </c>
    </row>
    <row r="160" spans="16:16" x14ac:dyDescent="0.2">
      <c r="P160" s="87" t="str">
        <f>IF($N160="","",IF(OR(RawResults!$E$8="No",RawResults!$L$8="No"),"N/A",IF(VLOOKUP($N160,RawResults!$B$13:$R$212,12,FALSE)=0,"",VLOOKUP($N160,RawResults!$B$13:$R$212,14,FALSE))))</f>
        <v/>
      </c>
    </row>
    <row r="161" spans="16:16" x14ac:dyDescent="0.2">
      <c r="P161" s="87" t="str">
        <f>IF($N161="","",IF(OR(RawResults!$E$8="No",RawResults!$L$8="No"),"N/A",IF(VLOOKUP($N161,RawResults!$B$13:$R$212,12,FALSE)=0,"",VLOOKUP($N161,RawResults!$B$13:$R$212,14,FALSE))))</f>
        <v/>
      </c>
    </row>
    <row r="162" spans="16:16" x14ac:dyDescent="0.2">
      <c r="P162" s="87" t="str">
        <f>IF($N162="","",IF(OR(RawResults!$E$8="No",RawResults!$L$8="No"),"N/A",IF(VLOOKUP($N162,RawResults!$B$13:$R$212,12,FALSE)=0,"",VLOOKUP($N162,RawResults!$B$13:$R$212,14,FALSE))))</f>
        <v/>
      </c>
    </row>
    <row r="163" spans="16:16" x14ac:dyDescent="0.2">
      <c r="P163" s="87" t="str">
        <f>IF($N163="","",IF(OR(RawResults!$E$8="No",RawResults!$L$8="No"),"N/A",IF(VLOOKUP($N163,RawResults!$B$13:$R$212,12,FALSE)=0,"",VLOOKUP($N163,RawResults!$B$13:$R$212,14,FALSE))))</f>
        <v/>
      </c>
    </row>
    <row r="164" spans="16:16" x14ac:dyDescent="0.2">
      <c r="P164" s="87" t="str">
        <f>IF($N164="","",IF(OR(RawResults!$E$8="No",RawResults!$L$8="No"),"N/A",IF(VLOOKUP($N164,RawResults!$B$13:$R$212,12,FALSE)=0,"",VLOOKUP($N164,RawResults!$B$13:$R$212,14,FALSE))))</f>
        <v/>
      </c>
    </row>
    <row r="165" spans="16:16" x14ac:dyDescent="0.2">
      <c r="P165" s="87" t="str">
        <f>IF($N165="","",IF(OR(RawResults!$E$8="No",RawResults!$L$8="No"),"N/A",IF(VLOOKUP($N165,RawResults!$B$13:$R$212,12,FALSE)=0,"",VLOOKUP($N165,RawResults!$B$13:$R$212,14,FALSE))))</f>
        <v/>
      </c>
    </row>
    <row r="166" spans="16:16" x14ac:dyDescent="0.2">
      <c r="P166" s="87" t="str">
        <f>IF($N166="","",IF(OR(RawResults!$E$8="No",RawResults!$L$8="No"),"N/A",IF(VLOOKUP($N166,RawResults!$B$13:$R$212,12,FALSE)=0,"",VLOOKUP($N166,RawResults!$B$13:$R$212,14,FALSE))))</f>
        <v/>
      </c>
    </row>
    <row r="167" spans="16:16" x14ac:dyDescent="0.2">
      <c r="P167" s="87" t="str">
        <f>IF($N167="","",IF(OR(RawResults!$E$8="No",RawResults!$L$8="No"),"N/A",IF(VLOOKUP($N167,RawResults!$B$13:$R$212,12,FALSE)=0,"",VLOOKUP($N167,RawResults!$B$13:$R$212,14,FALSE))))</f>
        <v/>
      </c>
    </row>
    <row r="168" spans="16:16" x14ac:dyDescent="0.2">
      <c r="P168" s="87" t="str">
        <f>IF($N168="","",IF(OR(RawResults!$E$8="No",RawResults!$L$8="No"),"N/A",IF(VLOOKUP($N168,RawResults!$B$13:$R$212,12,FALSE)=0,"",VLOOKUP($N168,RawResults!$B$13:$R$212,14,FALSE))))</f>
        <v/>
      </c>
    </row>
    <row r="169" spans="16:16" x14ac:dyDescent="0.2">
      <c r="P169" s="87" t="str">
        <f>IF($N169="","",IF(OR(RawResults!$E$8="No",RawResults!$L$8="No"),"N/A",IF(VLOOKUP($N169,RawResults!$B$13:$R$212,12,FALSE)=0,"",VLOOKUP($N169,RawResults!$B$13:$R$212,14,FALSE))))</f>
        <v/>
      </c>
    </row>
    <row r="170" spans="16:16" x14ac:dyDescent="0.2">
      <c r="P170" s="87" t="str">
        <f>IF($N170="","",IF(OR(RawResults!$E$8="No",RawResults!$L$8="No"),"N/A",IF(VLOOKUP($N170,RawResults!$B$13:$R$212,12,FALSE)=0,"",VLOOKUP($N170,RawResults!$B$13:$R$212,14,FALSE))))</f>
        <v/>
      </c>
    </row>
    <row r="171" spans="16:16" x14ac:dyDescent="0.2">
      <c r="P171" s="87" t="str">
        <f>IF($N171="","",IF(OR(RawResults!$E$8="No",RawResults!$L$8="No"),"N/A",IF(VLOOKUP($N171,RawResults!$B$13:$R$212,12,FALSE)=0,"",VLOOKUP($N171,RawResults!$B$13:$R$212,14,FALSE))))</f>
        <v/>
      </c>
    </row>
    <row r="172" spans="16:16" x14ac:dyDescent="0.2">
      <c r="P172" s="87" t="str">
        <f>IF($N172="","",IF(OR(RawResults!$E$8="No",RawResults!$L$8="No"),"N/A",IF(VLOOKUP($N172,RawResults!$B$13:$R$212,12,FALSE)=0,"",VLOOKUP($N172,RawResults!$B$13:$R$212,14,FALSE))))</f>
        <v/>
      </c>
    </row>
    <row r="173" spans="16:16" x14ac:dyDescent="0.2">
      <c r="P173" s="87" t="str">
        <f>IF($N173="","",IF(OR(RawResults!$E$8="No",RawResults!$L$8="No"),"N/A",IF(VLOOKUP($N173,RawResults!$B$13:$R$212,12,FALSE)=0,"",VLOOKUP($N173,RawResults!$B$13:$R$212,14,FALSE))))</f>
        <v/>
      </c>
    </row>
    <row r="174" spans="16:16" x14ac:dyDescent="0.2">
      <c r="P174" s="87" t="str">
        <f>IF($N174="","",IF(OR(RawResults!$E$8="No",RawResults!$L$8="No"),"N/A",IF(VLOOKUP($N174,RawResults!$B$13:$R$212,12,FALSE)=0,"",VLOOKUP($N174,RawResults!$B$13:$R$212,14,FALSE))))</f>
        <v/>
      </c>
    </row>
    <row r="175" spans="16:16" x14ac:dyDescent="0.2">
      <c r="P175" s="87" t="str">
        <f>IF($N175="","",IF(OR(RawResults!$E$8="No",RawResults!$L$8="No"),"N/A",IF(VLOOKUP($N175,RawResults!$B$13:$R$212,12,FALSE)=0,"",VLOOKUP($N175,RawResults!$B$13:$R$212,14,FALSE))))</f>
        <v/>
      </c>
    </row>
    <row r="176" spans="16:16" x14ac:dyDescent="0.2">
      <c r="P176" s="87" t="str">
        <f>IF($N176="","",IF(OR(RawResults!$E$8="No",RawResults!$L$8="No"),"N/A",IF(VLOOKUP($N176,RawResults!$B$13:$R$212,12,FALSE)=0,"",VLOOKUP($N176,RawResults!$B$13:$R$212,14,FALSE))))</f>
        <v/>
      </c>
    </row>
    <row r="177" spans="16:16" x14ac:dyDescent="0.2">
      <c r="P177" s="87" t="str">
        <f>IF($N177="","",IF(OR(RawResults!$E$8="No",RawResults!$L$8="No"),"N/A",IF(VLOOKUP($N177,RawResults!$B$13:$R$212,12,FALSE)=0,"",VLOOKUP($N177,RawResults!$B$13:$R$212,14,FALSE))))</f>
        <v/>
      </c>
    </row>
    <row r="178" spans="16:16" x14ac:dyDescent="0.2">
      <c r="P178" s="87" t="str">
        <f>IF($N178="","",IF(OR(RawResults!$E$8="No",RawResults!$L$8="No"),"N/A",IF(VLOOKUP($N178,RawResults!$B$13:$R$212,12,FALSE)=0,"",VLOOKUP($N178,RawResults!$B$13:$R$212,14,FALSE))))</f>
        <v/>
      </c>
    </row>
    <row r="179" spans="16:16" x14ac:dyDescent="0.2">
      <c r="P179" s="87" t="str">
        <f>IF($N179="","",IF(OR(RawResults!$E$8="No",RawResults!$L$8="No"),"N/A",IF(VLOOKUP($N179,RawResults!$B$13:$R$212,12,FALSE)=0,"",VLOOKUP($N179,RawResults!$B$13:$R$212,14,FALSE))))</f>
        <v/>
      </c>
    </row>
    <row r="180" spans="16:16" x14ac:dyDescent="0.2">
      <c r="P180" s="87" t="str">
        <f>IF($N180="","",IF(OR(RawResults!$E$8="No",RawResults!$L$8="No"),"N/A",IF(VLOOKUP($N180,RawResults!$B$13:$R$212,12,FALSE)=0,"",VLOOKUP($N180,RawResults!$B$13:$R$212,14,FALSE))))</f>
        <v/>
      </c>
    </row>
    <row r="181" spans="16:16" x14ac:dyDescent="0.2">
      <c r="P181" s="87" t="str">
        <f>IF($N181="","",IF(OR(RawResults!$E$8="No",RawResults!$L$8="No"),"N/A",IF(VLOOKUP($N181,RawResults!$B$13:$R$212,12,FALSE)=0,"",VLOOKUP($N181,RawResults!$B$13:$R$212,14,FALSE))))</f>
        <v/>
      </c>
    </row>
    <row r="182" spans="16:16" x14ac:dyDescent="0.2">
      <c r="P182" s="87" t="str">
        <f>IF($N182="","",IF(OR(RawResults!$E$8="No",RawResults!$L$8="No"),"N/A",IF(VLOOKUP($N182,RawResults!$B$13:$R$212,12,FALSE)=0,"",VLOOKUP($N182,RawResults!$B$13:$R$212,14,FALSE))))</f>
        <v/>
      </c>
    </row>
    <row r="183" spans="16:16" x14ac:dyDescent="0.2">
      <c r="P183" s="87" t="str">
        <f>IF($N183="","",IF(OR(RawResults!$E$8="No",RawResults!$L$8="No"),"N/A",IF(VLOOKUP($N183,RawResults!$B$13:$R$212,12,FALSE)=0,"",VLOOKUP($N183,RawResults!$B$13:$R$212,14,FALSE))))</f>
        <v/>
      </c>
    </row>
    <row r="184" spans="16:16" x14ac:dyDescent="0.2">
      <c r="P184" s="87" t="str">
        <f>IF($N184="","",IF(OR(RawResults!$E$8="No",RawResults!$L$8="No"),"N/A",IF(VLOOKUP($N184,RawResults!$B$13:$R$212,12,FALSE)=0,"",VLOOKUP($N184,RawResults!$B$13:$R$212,14,FALSE))))</f>
        <v/>
      </c>
    </row>
    <row r="185" spans="16:16" x14ac:dyDescent="0.2">
      <c r="P185" s="87" t="str">
        <f>IF($N185="","",IF(OR(RawResults!$E$8="No",RawResults!$L$8="No"),"N/A",IF(VLOOKUP($N185,RawResults!$B$13:$R$212,12,FALSE)=0,"",VLOOKUP($N185,RawResults!$B$13:$R$212,14,FALSE))))</f>
        <v/>
      </c>
    </row>
    <row r="186" spans="16:16" x14ac:dyDescent="0.2">
      <c r="P186" s="87" t="str">
        <f>IF($N186="","",IF(OR(RawResults!$E$8="No",RawResults!$L$8="No"),"N/A",IF(VLOOKUP($N186,RawResults!$B$13:$R$212,12,FALSE)=0,"",VLOOKUP($N186,RawResults!$B$13:$R$212,14,FALSE))))</f>
        <v/>
      </c>
    </row>
    <row r="187" spans="16:16" x14ac:dyDescent="0.2">
      <c r="P187" s="87" t="str">
        <f>IF($N187="","",IF(OR(RawResults!$E$8="No",RawResults!$L$8="No"),"N/A",IF(VLOOKUP($N187,RawResults!$B$13:$R$212,12,FALSE)=0,"",VLOOKUP($N187,RawResults!$B$13:$R$212,14,FALSE))))</f>
        <v/>
      </c>
    </row>
    <row r="188" spans="16:16" x14ac:dyDescent="0.2">
      <c r="P188" s="87" t="str">
        <f>IF($N188="","",IF(OR(RawResults!$E$8="No",RawResults!$L$8="No"),"N/A",IF(VLOOKUP($N188,RawResults!$B$13:$R$212,12,FALSE)=0,"",VLOOKUP($N188,RawResults!$B$13:$R$212,14,FALSE))))</f>
        <v/>
      </c>
    </row>
    <row r="189" spans="16:16" x14ac:dyDescent="0.2">
      <c r="P189" s="87" t="str">
        <f>IF($N189="","",IF(OR(RawResults!$E$8="No",RawResults!$L$8="No"),"N/A",IF(VLOOKUP($N189,RawResults!$B$13:$R$212,12,FALSE)=0,"",VLOOKUP($N189,RawResults!$B$13:$R$212,14,FALSE))))</f>
        <v/>
      </c>
    </row>
    <row r="190" spans="16:16" x14ac:dyDescent="0.2">
      <c r="P190" s="87" t="str">
        <f>IF($N190="","",IF(OR(RawResults!$E$8="No",RawResults!$L$8="No"),"N/A",IF(VLOOKUP($N190,RawResults!$B$13:$R$212,12,FALSE)=0,"",VLOOKUP($N190,RawResults!$B$13:$R$212,14,FALSE))))</f>
        <v/>
      </c>
    </row>
    <row r="191" spans="16:16" x14ac:dyDescent="0.2">
      <c r="P191" s="87" t="str">
        <f>IF($N191="","",IF(OR(RawResults!$E$8="No",RawResults!$L$8="No"),"N/A",IF(VLOOKUP($N191,RawResults!$B$13:$R$212,12,FALSE)=0,"",VLOOKUP($N191,RawResults!$B$13:$R$212,14,FALSE))))</f>
        <v/>
      </c>
    </row>
    <row r="192" spans="16:16" x14ac:dyDescent="0.2">
      <c r="P192" s="87" t="str">
        <f>IF($N192="","",IF(OR(RawResults!$E$8="No",RawResults!$L$8="No"),"N/A",IF(VLOOKUP($N192,RawResults!$B$13:$R$212,12,FALSE)=0,"",VLOOKUP($N192,RawResults!$B$13:$R$212,14,FALSE))))</f>
        <v/>
      </c>
    </row>
    <row r="193" spans="16:16" x14ac:dyDescent="0.2">
      <c r="P193" s="87" t="str">
        <f>IF($N193="","",IF(OR(RawResults!$E$8="No",RawResults!$L$8="No"),"N/A",IF(VLOOKUP($N193,RawResults!$B$13:$R$212,12,FALSE)=0,"",VLOOKUP($N193,RawResults!$B$13:$R$212,14,FALSE))))</f>
        <v/>
      </c>
    </row>
    <row r="194" spans="16:16" x14ac:dyDescent="0.2">
      <c r="P194" s="87" t="str">
        <f>IF($N194="","",IF(OR(RawResults!$E$8="No",RawResults!$L$8="No"),"N/A",IF(VLOOKUP($N194,RawResults!$B$13:$R$212,12,FALSE)=0,"",VLOOKUP($N194,RawResults!$B$13:$R$212,14,FALSE))))</f>
        <v/>
      </c>
    </row>
    <row r="195" spans="16:16" x14ac:dyDescent="0.2">
      <c r="P195" s="87" t="str">
        <f>IF($N195="","",IF(OR(RawResults!$E$8="No",RawResults!$L$8="No"),"N/A",IF(VLOOKUP($N195,RawResults!$B$13:$R$212,12,FALSE)=0,"",VLOOKUP($N195,RawResults!$B$13:$R$212,14,FALSE))))</f>
        <v/>
      </c>
    </row>
    <row r="196" spans="16:16" x14ac:dyDescent="0.2">
      <c r="P196" s="87" t="str">
        <f>IF($N196="","",IF(OR(RawResults!$E$8="No",RawResults!$L$8="No"),"N/A",IF(VLOOKUP($N196,RawResults!$B$13:$R$212,12,FALSE)=0,"",VLOOKUP($N196,RawResults!$B$13:$R$212,14,FALSE))))</f>
        <v/>
      </c>
    </row>
    <row r="197" spans="16:16" x14ac:dyDescent="0.2">
      <c r="P197" s="87" t="str">
        <f>IF($N197="","",IF(OR(RawResults!$E$8="No",RawResults!$L$8="No"),"N/A",IF(VLOOKUP($N197,RawResults!$B$13:$R$212,12,FALSE)=0,"",VLOOKUP($N197,RawResults!$B$13:$R$212,14,FALSE))))</f>
        <v/>
      </c>
    </row>
    <row r="198" spans="16:16" x14ac:dyDescent="0.2">
      <c r="P198" s="87" t="str">
        <f>IF($N198="","",IF(OR(RawResults!$E$8="No",RawResults!$L$8="No"),"N/A",IF(VLOOKUP($N198,RawResults!$B$13:$R$212,12,FALSE)=0,"",VLOOKUP($N198,RawResults!$B$13:$R$212,14,FALSE))))</f>
        <v/>
      </c>
    </row>
    <row r="199" spans="16:16" x14ac:dyDescent="0.2">
      <c r="P199" s="87" t="str">
        <f>IF($N199="","",IF(OR(RawResults!$E$8="No",RawResults!$L$8="No"),"N/A",IF(VLOOKUP($N199,RawResults!$B$13:$R$212,12,FALSE)=0,"",VLOOKUP($N199,RawResults!$B$13:$R$212,14,FALSE))))</f>
        <v/>
      </c>
    </row>
    <row r="200" spans="16:16" x14ac:dyDescent="0.2">
      <c r="P200" s="87" t="str">
        <f>IF($N200="","",IF(OR(RawResults!$E$8="No",RawResults!$L$8="No"),"N/A",IF(VLOOKUP($N200,RawResults!$B$13:$R$212,12,FALSE)=0,"",VLOOKUP($N200,RawResults!$B$13:$R$212,14,FALSE))))</f>
        <v/>
      </c>
    </row>
    <row r="201" spans="16:16" x14ac:dyDescent="0.2">
      <c r="P201" s="87" t="str">
        <f>IF($N201="","",IF(OR(RawResults!$E$8="No",RawResults!$L$8="No"),"N/A",IF(VLOOKUP($N201,RawResults!$B$13:$R$212,12,FALSE)=0,"",VLOOKUP($N201,RawResults!$B$13:$R$212,14,FALSE))))</f>
        <v/>
      </c>
    </row>
    <row r="202" spans="16:16" x14ac:dyDescent="0.2">
      <c r="P202" s="87" t="str">
        <f>IF($N202="","",IF(OR(RawResults!$E$8="No",RawResults!$L$8="No"),"N/A",IF(VLOOKUP($N202,RawResults!$B$13:$R$212,12,FALSE)=0,"",VLOOKUP($N202,RawResults!$B$13:$R$212,14,FALSE))))</f>
        <v/>
      </c>
    </row>
    <row r="203" spans="16:16" x14ac:dyDescent="0.2">
      <c r="P203" s="87" t="str">
        <f>IF($N203="","",IF(OR(RawResults!$E$8="No",RawResults!$L$8="No"),"N/A",IF(VLOOKUP($N203,RawResults!$B$13:$R$212,12,FALSE)=0,"",VLOOKUP($N203,RawResults!$B$13:$R$212,14,FALSE))))</f>
        <v/>
      </c>
    </row>
    <row r="204" spans="16:16" x14ac:dyDescent="0.2">
      <c r="P204" s="87" t="str">
        <f>IF($N204="","",IF(OR(RawResults!$E$8="No",RawResults!$L$8="No"),"N/A",IF(VLOOKUP($N204,RawResults!$B$13:$R$212,12,FALSE)=0,"",VLOOKUP($N204,RawResults!$B$13:$R$212,14,FALSE))))</f>
        <v/>
      </c>
    </row>
    <row r="205" spans="16:16" x14ac:dyDescent="0.2">
      <c r="P205" s="87" t="str">
        <f>IF($N205="","",IF(OR(RawResults!$E$8="No",RawResults!$L$8="No"),"N/A",IF(VLOOKUP($N205,RawResults!$B$13:$R$212,12,FALSE)=0,"",VLOOKUP($N205,RawResults!$B$13:$R$212,14,FALSE))))</f>
        <v/>
      </c>
    </row>
    <row r="206" spans="16:16" x14ac:dyDescent="0.2">
      <c r="P206" s="87" t="str">
        <f>IF($N206="","",IF(OR(RawResults!$E$8="No",RawResults!$L$8="No"),"N/A",IF(VLOOKUP($N206,RawResults!$B$13:$R$212,12,FALSE)=0,"",VLOOKUP($N206,RawResults!$B$13:$R$212,14,FALSE))))</f>
        <v/>
      </c>
    </row>
    <row r="207" spans="16:16" x14ac:dyDescent="0.2">
      <c r="P207" s="87" t="str">
        <f>IF($N207="","",IF(OR(RawResults!$E$8="No",RawResults!$L$8="No"),"N/A",IF(VLOOKUP($N207,RawResults!$B$13:$R$212,12,FALSE)=0,"",VLOOKUP($N207,RawResults!$B$13:$R$212,14,FALSE))))</f>
        <v/>
      </c>
    </row>
    <row r="208" spans="16:16" x14ac:dyDescent="0.2">
      <c r="P208" s="87" t="str">
        <f>IF($N208="","",IF(OR(RawResults!$E$8="No",RawResults!$L$8="No"),"N/A",IF(VLOOKUP($N208,RawResults!$B$13:$R$212,12,FALSE)=0,"",VLOOKUP($N208,RawResults!$B$13:$R$212,14,FALSE))))</f>
        <v/>
      </c>
    </row>
    <row r="209" spans="16:16" x14ac:dyDescent="0.2">
      <c r="P209" s="87" t="str">
        <f>IF($N209="","",IF(OR(RawResults!$E$8="No",RawResults!$L$8="No"),"N/A",IF(VLOOKUP($N209,RawResults!$B$13:$R$212,12,FALSE)=0,"",VLOOKUP($N209,RawResults!$B$13:$R$212,14,FALSE))))</f>
        <v/>
      </c>
    </row>
    <row r="210" spans="16:16" x14ac:dyDescent="0.2">
      <c r="P210" s="87" t="str">
        <f>IF($N210="","",IF(OR(RawResults!$E$8="No",RawResults!$L$8="No"),"N/A",IF(VLOOKUP($N210,RawResults!$B$13:$R$212,12,FALSE)=0,"",VLOOKUP($N210,RawResults!$B$13:$R$212,14,FALSE))))</f>
        <v/>
      </c>
    </row>
    <row r="211" spans="16:16" x14ac:dyDescent="0.2">
      <c r="P211" s="87" t="str">
        <f>IF($N211="","",IF(OR(RawResults!$E$8="No",RawResults!$L$8="No"),"N/A",IF(VLOOKUP($N211,RawResults!$B$13:$R$212,12,FALSE)=0,"",VLOOKUP($N211,RawResults!$B$13:$R$212,14,FALSE))))</f>
        <v/>
      </c>
    </row>
    <row r="212" spans="16:16" x14ac:dyDescent="0.2">
      <c r="P212" s="87" t="str">
        <f>IF($N212="","",IF(OR(RawResults!$E$8="No",RawResults!$L$8="No"),"N/A",IF(VLOOKUP($N212,RawResults!$B$13:$R$212,12,FALSE)=0,"",VLOOKUP($N212,RawResults!$B$13:$R$212,14,FALSE))))</f>
        <v/>
      </c>
    </row>
    <row r="213" spans="16:16" x14ac:dyDescent="0.2">
      <c r="P213" s="87" t="str">
        <f>IF($N213="","",IF(OR(RawResults!$E$8="No",RawResults!$L$8="No"),"N/A",IF(VLOOKUP($N213,RawResults!$B$13:$R$212,12,FALSE)=0,"",VLOOKUP($N213,RawResults!$B$13:$R$212,14,FALSE))))</f>
        <v/>
      </c>
    </row>
    <row r="214" spans="16:16" x14ac:dyDescent="0.2">
      <c r="P214" s="87" t="str">
        <f>IF($N214="","",IF(OR(RawResults!$E$8="No",RawResults!$L$8="No"),"N/A",IF(VLOOKUP($N214,RawResults!$B$13:$R$212,12,FALSE)=0,"",VLOOKUP($N214,RawResults!$B$13:$R$212,14,FALSE))))</f>
        <v/>
      </c>
    </row>
    <row r="215" spans="16:16" x14ac:dyDescent="0.2">
      <c r="P215" s="87" t="str">
        <f>IF($N215="","",IF(OR(RawResults!$E$8="No",RawResults!$L$8="No"),"N/A",IF(VLOOKUP($N215,RawResults!$B$13:$R$212,12,FALSE)=0,"",VLOOKUP($N215,RawResults!$B$13:$R$212,14,FALSE))))</f>
        <v/>
      </c>
    </row>
    <row r="216" spans="16:16" x14ac:dyDescent="0.2">
      <c r="P216" s="87" t="str">
        <f>IF($N216="","",IF(OR(RawResults!$E$8="No",RawResults!$L$8="No"),"N/A",IF(VLOOKUP($N216,RawResults!$B$13:$R$212,12,FALSE)=0,"",VLOOKUP($N216,RawResults!$B$13:$R$212,14,FALSE))))</f>
        <v/>
      </c>
    </row>
    <row r="217" spans="16:16" x14ac:dyDescent="0.2">
      <c r="P217" s="87" t="str">
        <f>IF($N217="","",IF(OR(RawResults!$E$8="No",RawResults!$L$8="No"),"N/A",IF(VLOOKUP($N217,RawResults!$B$13:$R$212,12,FALSE)=0,"",VLOOKUP($N217,RawResults!$B$13:$R$212,14,FALSE))))</f>
        <v/>
      </c>
    </row>
    <row r="218" spans="16:16" x14ac:dyDescent="0.2">
      <c r="P218" s="87" t="str">
        <f>IF($N218="","",IF(OR(RawResults!$E$8="No",RawResults!$L$8="No"),"N/A",IF(VLOOKUP($N218,RawResults!$B$13:$R$212,12,FALSE)=0,"",VLOOKUP($N218,RawResults!$B$13:$R$212,14,FALSE))))</f>
        <v/>
      </c>
    </row>
    <row r="219" spans="16:16" x14ac:dyDescent="0.2">
      <c r="P219" s="87" t="str">
        <f>IF($N219="","",IF(OR(RawResults!$E$8="No",RawResults!$L$8="No"),"N/A",IF(VLOOKUP($N219,RawResults!$B$13:$R$212,12,FALSE)=0,"",VLOOKUP($N219,RawResults!$B$13:$R$212,14,FALSE))))</f>
        <v/>
      </c>
    </row>
    <row r="220" spans="16:16" x14ac:dyDescent="0.2">
      <c r="P220" s="87" t="str">
        <f>IF($N220="","",IF(OR(RawResults!$E$8="No",RawResults!$L$8="No"),"N/A",IF(VLOOKUP($N220,RawResults!$B$13:$R$212,12,FALSE)=0,"",VLOOKUP($N220,RawResults!$B$13:$R$212,14,FALSE))))</f>
        <v/>
      </c>
    </row>
    <row r="221" spans="16:16" x14ac:dyDescent="0.2">
      <c r="P221" s="87" t="str">
        <f>IF($N221="","",IF(OR(RawResults!$E$8="No",RawResults!$L$8="No"),"N/A",IF(VLOOKUP($N221,RawResults!$B$13:$R$212,12,FALSE)=0,"",VLOOKUP($N221,RawResults!$B$13:$R$212,14,FALSE))))</f>
        <v/>
      </c>
    </row>
    <row r="222" spans="16:16" x14ac:dyDescent="0.2">
      <c r="P222" s="87" t="str">
        <f>IF($N222="","",IF(OR(RawResults!$E$8="No",RawResults!$L$8="No"),"N/A",IF(VLOOKUP($N222,RawResults!$B$13:$R$212,12,FALSE)=0,"",VLOOKUP($N222,RawResults!$B$13:$R$212,14,FALSE))))</f>
        <v/>
      </c>
    </row>
    <row r="223" spans="16:16" x14ac:dyDescent="0.2">
      <c r="P223" s="87" t="str">
        <f>IF($N223="","",IF(OR(RawResults!$E$8="No",RawResults!$L$8="No"),"N/A",IF(VLOOKUP($N223,RawResults!$B$13:$R$212,12,FALSE)=0,"",VLOOKUP($N223,RawResults!$B$13:$R$212,14,FALSE))))</f>
        <v/>
      </c>
    </row>
    <row r="224" spans="16:16" x14ac:dyDescent="0.2">
      <c r="P224" s="87" t="str">
        <f>IF($N224="","",IF(OR(RawResults!$E$8="No",RawResults!$L$8="No"),"N/A",IF(VLOOKUP($N224,RawResults!$B$13:$R$212,12,FALSE)=0,"",VLOOKUP($N224,RawResults!$B$13:$R$212,14,FALSE))))</f>
        <v/>
      </c>
    </row>
    <row r="225" spans="16:16" x14ac:dyDescent="0.2">
      <c r="P225" s="87" t="str">
        <f>IF($N225="","",IF(OR(RawResults!$E$8="No",RawResults!$L$8="No"),"N/A",IF(VLOOKUP($N225,RawResults!$B$13:$R$212,12,FALSE)=0,"",VLOOKUP($N225,RawResults!$B$13:$R$212,14,FALSE))))</f>
        <v/>
      </c>
    </row>
    <row r="226" spans="16:16" x14ac:dyDescent="0.2">
      <c r="P226" s="87" t="str">
        <f>IF($N226="","",IF(OR(RawResults!$E$8="No",RawResults!$L$8="No"),"N/A",IF(VLOOKUP($N226,RawResults!$B$13:$R$212,12,FALSE)=0,"",VLOOKUP($N226,RawResults!$B$13:$R$212,14,FALSE))))</f>
        <v/>
      </c>
    </row>
    <row r="227" spans="16:16" x14ac:dyDescent="0.2">
      <c r="P227" s="87" t="str">
        <f>IF($N227="","",IF(OR(RawResults!$E$8="No",RawResults!$L$8="No"),"N/A",IF(VLOOKUP($N227,RawResults!$B$13:$R$212,12,FALSE)=0,"",VLOOKUP($N227,RawResults!$B$13:$R$212,14,FALSE))))</f>
        <v/>
      </c>
    </row>
    <row r="228" spans="16:16" x14ac:dyDescent="0.2">
      <c r="P228" s="87" t="str">
        <f>IF($N228="","",IF(OR(RawResults!$E$8="No",RawResults!$L$8="No"),"N/A",IF(VLOOKUP($N228,RawResults!$B$13:$R$212,12,FALSE)=0,"",VLOOKUP($N228,RawResults!$B$13:$R$212,14,FALSE))))</f>
        <v/>
      </c>
    </row>
    <row r="229" spans="16:16" x14ac:dyDescent="0.2">
      <c r="P229" s="87" t="str">
        <f>IF($N229="","",IF(OR(RawResults!$E$8="No",RawResults!$L$8="No"),"N/A",IF(VLOOKUP($N229,RawResults!$B$13:$R$212,12,FALSE)=0,"",VLOOKUP($N229,RawResults!$B$13:$R$212,14,FALSE))))</f>
        <v/>
      </c>
    </row>
    <row r="230" spans="16:16" x14ac:dyDescent="0.2">
      <c r="P230" s="87" t="str">
        <f>IF($N230="","",IF(OR(RawResults!$E$8="No",RawResults!$L$8="No"),"N/A",IF(VLOOKUP($N230,RawResults!$B$13:$R$212,12,FALSE)=0,"",VLOOKUP($N230,RawResults!$B$13:$R$212,14,FALSE))))</f>
        <v/>
      </c>
    </row>
    <row r="231" spans="16:16" x14ac:dyDescent="0.2">
      <c r="P231" s="87" t="str">
        <f>IF($N231="","",IF(OR(RawResults!$E$8="No",RawResults!$L$8="No"),"N/A",IF(VLOOKUP($N231,RawResults!$B$13:$R$212,12,FALSE)=0,"",VLOOKUP($N231,RawResults!$B$13:$R$212,14,FALSE))))</f>
        <v/>
      </c>
    </row>
    <row r="232" spans="16:16" x14ac:dyDescent="0.2">
      <c r="P232" s="87" t="str">
        <f>IF($N232="","",IF(OR(RawResults!$E$8="No",RawResults!$L$8="No"),"N/A",IF(VLOOKUP($N232,RawResults!$B$13:$R$212,12,FALSE)=0,"",VLOOKUP($N232,RawResults!$B$13:$R$212,14,FALSE))))</f>
        <v/>
      </c>
    </row>
    <row r="233" spans="16:16" x14ac:dyDescent="0.2">
      <c r="P233" s="87" t="str">
        <f>IF($N233="","",IF(OR(RawResults!$E$8="No",RawResults!$L$8="No"),"N/A",IF(VLOOKUP($N233,RawResults!$B$13:$R$212,12,FALSE)=0,"",VLOOKUP($N233,RawResults!$B$13:$R$212,14,FALSE))))</f>
        <v/>
      </c>
    </row>
    <row r="234" spans="16:16" x14ac:dyDescent="0.2">
      <c r="P234" s="87" t="str">
        <f>IF($N234="","",IF(OR(RawResults!$E$8="No",RawResults!$L$8="No"),"N/A",IF(VLOOKUP($N234,RawResults!$B$13:$R$212,12,FALSE)=0,"",VLOOKUP($N234,RawResults!$B$13:$R$212,14,FALSE))))</f>
        <v/>
      </c>
    </row>
    <row r="235" spans="16:16" x14ac:dyDescent="0.2">
      <c r="P235" s="87" t="str">
        <f>IF($N235="","",IF(OR(RawResults!$E$8="No",RawResults!$L$8="No"),"N/A",IF(VLOOKUP($N235,RawResults!$B$13:$R$212,12,FALSE)=0,"",VLOOKUP($N235,RawResults!$B$13:$R$212,14,FALSE))))</f>
        <v/>
      </c>
    </row>
    <row r="236" spans="16:16" x14ac:dyDescent="0.2">
      <c r="P236" s="87" t="str">
        <f>IF($N236="","",IF(OR(RawResults!$E$8="No",RawResults!$L$8="No"),"N/A",IF(VLOOKUP($N236,RawResults!$B$13:$R$212,12,FALSE)=0,"",VLOOKUP($N236,RawResults!$B$13:$R$212,14,FALSE))))</f>
        <v/>
      </c>
    </row>
    <row r="237" spans="16:16" x14ac:dyDescent="0.2">
      <c r="P237" s="87" t="str">
        <f>IF($N237="","",IF(OR(RawResults!$E$8="No",RawResults!$L$8="No"),"N/A",IF(VLOOKUP($N237,RawResults!$B$13:$R$212,12,FALSE)=0,"",VLOOKUP($N237,RawResults!$B$13:$R$212,14,FALSE))))</f>
        <v/>
      </c>
    </row>
    <row r="238" spans="16:16" x14ac:dyDescent="0.2">
      <c r="P238" s="87" t="str">
        <f>IF($N238="","",IF(OR(RawResults!$E$8="No",RawResults!$L$8="No"),"N/A",IF(VLOOKUP($N238,RawResults!$B$13:$R$212,12,FALSE)=0,"",VLOOKUP($N238,RawResults!$B$13:$R$212,14,FALSE))))</f>
        <v/>
      </c>
    </row>
    <row r="239" spans="16:16" x14ac:dyDescent="0.2">
      <c r="P239" s="87" t="str">
        <f>IF($N239="","",IF(OR(RawResults!$E$8="No",RawResults!$L$8="No"),"N/A",IF(VLOOKUP($N239,RawResults!$B$13:$R$212,12,FALSE)=0,"",VLOOKUP($N239,RawResults!$B$13:$R$212,14,FALSE))))</f>
        <v/>
      </c>
    </row>
    <row r="240" spans="16:16" x14ac:dyDescent="0.2">
      <c r="P240" s="87" t="str">
        <f>IF($N240="","",IF(OR(RawResults!$E$8="No",RawResults!$L$8="No"),"N/A",IF(VLOOKUP($N240,RawResults!$B$13:$R$212,12,FALSE)=0,"",VLOOKUP($N240,RawResults!$B$13:$R$212,14,FALSE))))</f>
        <v/>
      </c>
    </row>
    <row r="241" spans="16:16" x14ac:dyDescent="0.2">
      <c r="P241" s="87" t="str">
        <f>IF($N241="","",IF(OR(RawResults!$E$8="No",RawResults!$L$8="No"),"N/A",IF(VLOOKUP($N241,RawResults!$B$13:$R$212,12,FALSE)=0,"",VLOOKUP($N241,RawResults!$B$13:$R$212,14,FALSE))))</f>
        <v/>
      </c>
    </row>
    <row r="242" spans="16:16" x14ac:dyDescent="0.2">
      <c r="P242" s="87" t="str">
        <f>IF($N242="","",IF(OR(RawResults!$E$8="No",RawResults!$L$8="No"),"N/A",IF(VLOOKUP($N242,RawResults!$B$13:$R$212,12,FALSE)=0,"",VLOOKUP($N242,RawResults!$B$13:$R$212,14,FALSE))))</f>
        <v/>
      </c>
    </row>
    <row r="243" spans="16:16" x14ac:dyDescent="0.2">
      <c r="P243" s="87" t="str">
        <f>IF($N243="","",IF(OR(RawResults!$E$8="No",RawResults!$L$8="No"),"N/A",IF(VLOOKUP($N243,RawResults!$B$13:$R$212,12,FALSE)=0,"",VLOOKUP($N243,RawResults!$B$13:$R$212,14,FALSE))))</f>
        <v/>
      </c>
    </row>
    <row r="244" spans="16:16" x14ac:dyDescent="0.2">
      <c r="P244" s="87" t="str">
        <f>IF($N244="","",IF(OR(RawResults!$E$8="No",RawResults!$L$8="No"),"N/A",IF(VLOOKUP($N244,RawResults!$B$13:$R$212,12,FALSE)=0,"",VLOOKUP($N244,RawResults!$B$13:$R$212,14,FALSE))))</f>
        <v/>
      </c>
    </row>
    <row r="245" spans="16:16" x14ac:dyDescent="0.2">
      <c r="P245" s="87" t="str">
        <f>IF($N245="","",IF(OR(RawResults!$E$8="No",RawResults!$L$8="No"),"N/A",IF(VLOOKUP($N245,RawResults!$B$13:$R$212,12,FALSE)=0,"",VLOOKUP($N245,RawResults!$B$13:$R$212,14,FALSE))))</f>
        <v/>
      </c>
    </row>
    <row r="246" spans="16:16" x14ac:dyDescent="0.2">
      <c r="P246" s="87" t="str">
        <f>IF($N246="","",IF(OR(RawResults!$E$8="No",RawResults!$L$8="No"),"N/A",IF(VLOOKUP($N246,RawResults!$B$13:$R$212,12,FALSE)=0,"",VLOOKUP($N246,RawResults!$B$13:$R$212,14,FALSE))))</f>
        <v/>
      </c>
    </row>
    <row r="247" spans="16:16" x14ac:dyDescent="0.2">
      <c r="P247" s="87" t="str">
        <f>IF($N247="","",IF(OR(RawResults!$E$8="No",RawResults!$L$8="No"),"N/A",IF(VLOOKUP($N247,RawResults!$B$13:$R$212,12,FALSE)=0,"",VLOOKUP($N247,RawResults!$B$13:$R$212,14,FALSE))))</f>
        <v/>
      </c>
    </row>
    <row r="248" spans="16:16" x14ac:dyDescent="0.2">
      <c r="P248" s="87" t="str">
        <f>IF($N248="","",IF(OR(RawResults!$E$8="No",RawResults!$L$8="No"),"N/A",IF(VLOOKUP($N248,RawResults!$B$13:$R$212,12,FALSE)=0,"",VLOOKUP($N248,RawResults!$B$13:$R$212,14,FALSE))))</f>
        <v/>
      </c>
    </row>
    <row r="249" spans="16:16" x14ac:dyDescent="0.2">
      <c r="P249" s="87" t="str">
        <f>IF($N249="","",IF(OR(RawResults!$E$8="No",RawResults!$L$8="No"),"N/A",IF(VLOOKUP($N249,RawResults!$B$13:$R$212,12,FALSE)=0,"",VLOOKUP($N249,RawResults!$B$13:$R$212,14,FALSE))))</f>
        <v/>
      </c>
    </row>
    <row r="250" spans="16:16" x14ac:dyDescent="0.2">
      <c r="P250" s="87" t="str">
        <f>IF($N250="","",IF(OR(RawResults!$E$8="No",RawResults!$L$8="No"),"N/A",IF(VLOOKUP($N250,RawResults!$B$13:$R$212,12,FALSE)=0,"",VLOOKUP($N250,RawResults!$B$13:$R$212,14,FALSE))))</f>
        <v/>
      </c>
    </row>
    <row r="251" spans="16:16" x14ac:dyDescent="0.2">
      <c r="P251" s="87" t="str">
        <f>IF($N251="","",IF(OR(RawResults!$E$8="No",RawResults!$L$8="No"),"N/A",IF(VLOOKUP($N251,RawResults!$B$13:$R$212,12,FALSE)=0,"",VLOOKUP($N251,RawResults!$B$13:$R$212,14,FALSE))))</f>
        <v/>
      </c>
    </row>
    <row r="252" spans="16:16" x14ac:dyDescent="0.2">
      <c r="P252" s="87" t="str">
        <f>IF($N252="","",IF(OR(RawResults!$E$8="No",RawResults!$L$8="No"),"N/A",IF(VLOOKUP($N252,RawResults!$B$13:$R$212,12,FALSE)=0,"",VLOOKUP($N252,RawResults!$B$13:$R$212,14,FALSE))))</f>
        <v/>
      </c>
    </row>
    <row r="253" spans="16:16" x14ac:dyDescent="0.2">
      <c r="P253" s="87" t="str">
        <f>IF($N253="","",IF(OR(RawResults!$E$8="No",RawResults!$L$8="No"),"N/A",IF(VLOOKUP($N253,RawResults!$B$13:$R$212,12,FALSE)=0,"",VLOOKUP($N253,RawResults!$B$13:$R$212,14,FALSE))))</f>
        <v/>
      </c>
    </row>
    <row r="254" spans="16:16" x14ac:dyDescent="0.2">
      <c r="P254" s="87" t="str">
        <f>IF($N254="","",IF(OR(RawResults!$E$8="No",RawResults!$L$8="No"),"N/A",IF(VLOOKUP($N254,RawResults!$B$13:$R$212,12,FALSE)=0,"",VLOOKUP($N254,RawResults!$B$13:$R$212,14,FALSE))))</f>
        <v/>
      </c>
    </row>
    <row r="255" spans="16:16" x14ac:dyDescent="0.2">
      <c r="P255" s="87" t="str">
        <f>IF($N255="","",IF(OR(RawResults!$E$8="No",RawResults!$L$8="No"),"N/A",IF(VLOOKUP($N255,RawResults!$B$13:$R$212,12,FALSE)=0,"",VLOOKUP($N255,RawResults!$B$13:$R$212,14,FALSE))))</f>
        <v/>
      </c>
    </row>
    <row r="256" spans="16:16" x14ac:dyDescent="0.2">
      <c r="P256" s="87" t="str">
        <f>IF($N256="","",IF(OR(RawResults!$E$8="No",RawResults!$L$8="No"),"N/A",IF(VLOOKUP($N256,RawResults!$B$13:$R$212,12,FALSE)=0,"",VLOOKUP($N256,RawResults!$B$13:$R$212,14,FALSE))))</f>
        <v/>
      </c>
    </row>
    <row r="257" spans="16:16" x14ac:dyDescent="0.2">
      <c r="P257" s="87" t="str">
        <f>IF($N257="","",IF(OR(RawResults!$E$8="No",RawResults!$L$8="No"),"N/A",IF(VLOOKUP($N257,RawResults!$B$13:$R$212,12,FALSE)=0,"",VLOOKUP($N257,RawResults!$B$13:$R$212,14,FALSE))))</f>
        <v/>
      </c>
    </row>
    <row r="258" spans="16:16" x14ac:dyDescent="0.2">
      <c r="P258" s="87" t="str">
        <f>IF($N258="","",IF(OR(RawResults!$E$8="No",RawResults!$L$8="No"),"N/A",IF(VLOOKUP($N258,RawResults!$B$13:$R$212,12,FALSE)=0,"",VLOOKUP($N258,RawResults!$B$13:$R$212,14,FALSE))))</f>
        <v/>
      </c>
    </row>
    <row r="259" spans="16:16" x14ac:dyDescent="0.2">
      <c r="P259" s="87" t="str">
        <f>IF($N259="","",IF(OR(RawResults!$E$8="No",RawResults!$L$8="No"),"N/A",IF(VLOOKUP($N259,RawResults!$B$13:$R$212,12,FALSE)=0,"",VLOOKUP($N259,RawResults!$B$13:$R$212,14,FALSE))))</f>
        <v/>
      </c>
    </row>
    <row r="260" spans="16:16" x14ac:dyDescent="0.2">
      <c r="P260" s="87" t="str">
        <f>IF($N260="","",IF(OR(RawResults!$E$8="No",RawResults!$L$8="No"),"N/A",IF(VLOOKUP($N260,RawResults!$B$13:$R$212,12,FALSE)=0,"",VLOOKUP($N260,RawResults!$B$13:$R$212,14,FALSE))))</f>
        <v/>
      </c>
    </row>
    <row r="261" spans="16:16" x14ac:dyDescent="0.2">
      <c r="P261" s="87" t="str">
        <f>IF($N261="","",IF(OR(RawResults!$E$8="No",RawResults!$L$8="No"),"N/A",IF(VLOOKUP($N261,RawResults!$B$13:$R$212,12,FALSE)=0,"",VLOOKUP($N261,RawResults!$B$13:$R$212,14,FALSE))))</f>
        <v/>
      </c>
    </row>
    <row r="262" spans="16:16" x14ac:dyDescent="0.2">
      <c r="P262" s="87" t="str">
        <f>IF($N262="","",IF(OR(RawResults!$E$8="No",RawResults!$L$8="No"),"N/A",IF(VLOOKUP($N262,RawResults!$B$13:$R$212,12,FALSE)=0,"",VLOOKUP($N262,RawResults!$B$13:$R$212,14,FALSE))))</f>
        <v/>
      </c>
    </row>
    <row r="263" spans="16:16" x14ac:dyDescent="0.2">
      <c r="P263" s="87" t="str">
        <f>IF($N263="","",IF(OR(RawResults!$E$8="No",RawResults!$L$8="No"),"N/A",IF(VLOOKUP($N263,RawResults!$B$13:$R$212,12,FALSE)=0,"",VLOOKUP($N263,RawResults!$B$13:$R$212,14,FALSE))))</f>
        <v/>
      </c>
    </row>
    <row r="264" spans="16:16" x14ac:dyDescent="0.2">
      <c r="P264" s="87" t="str">
        <f>IF($N264="","",IF(OR(RawResults!$E$8="No",RawResults!$L$8="No"),"N/A",IF(VLOOKUP($N264,RawResults!$B$13:$R$212,12,FALSE)=0,"",VLOOKUP($N264,RawResults!$B$13:$R$212,14,FALSE))))</f>
        <v/>
      </c>
    </row>
    <row r="265" spans="16:16" x14ac:dyDescent="0.2">
      <c r="P265" s="87" t="str">
        <f>IF($N265="","",IF(OR(RawResults!$E$8="No",RawResults!$L$8="No"),"N/A",IF(VLOOKUP($N265,RawResults!$B$13:$R$212,12,FALSE)=0,"",VLOOKUP($N265,RawResults!$B$13:$R$212,14,FALSE))))</f>
        <v/>
      </c>
    </row>
    <row r="266" spans="16:16" x14ac:dyDescent="0.2">
      <c r="P266" s="87" t="str">
        <f>IF($N266="","",IF(OR(RawResults!$E$8="No",RawResults!$L$8="No"),"N/A",IF(VLOOKUP($N266,RawResults!$B$13:$R$212,12,FALSE)=0,"",VLOOKUP($N266,RawResults!$B$13:$R$212,14,FALSE))))</f>
        <v/>
      </c>
    </row>
    <row r="267" spans="16:16" x14ac:dyDescent="0.2">
      <c r="P267" s="87" t="str">
        <f>IF($N267="","",IF(OR(RawResults!$E$8="No",RawResults!$L$8="No"),"N/A",IF(VLOOKUP($N267,RawResults!$B$13:$R$212,12,FALSE)=0,"",VLOOKUP($N267,RawResults!$B$13:$R$212,14,FALSE))))</f>
        <v/>
      </c>
    </row>
    <row r="268" spans="16:16" x14ac:dyDescent="0.2">
      <c r="P268" s="87" t="str">
        <f>IF($N268="","",IF(OR(RawResults!$E$8="No",RawResults!$L$8="No"),"N/A",IF(VLOOKUP($N268,RawResults!$B$13:$R$212,12,FALSE)=0,"",VLOOKUP($N268,RawResults!$B$13:$R$212,14,FALSE))))</f>
        <v/>
      </c>
    </row>
    <row r="269" spans="16:16" x14ac:dyDescent="0.2">
      <c r="P269" s="87" t="str">
        <f>IF($N269="","",IF(OR(RawResults!$E$8="No",RawResults!$L$8="No"),"N/A",IF(VLOOKUP($N269,RawResults!$B$13:$R$212,12,FALSE)=0,"",VLOOKUP($N269,RawResults!$B$13:$R$212,14,FALSE))))</f>
        <v/>
      </c>
    </row>
    <row r="270" spans="16:16" x14ac:dyDescent="0.2">
      <c r="P270" s="87" t="str">
        <f>IF($N270="","",IF(OR(RawResults!$E$8="No",RawResults!$L$8="No"),"N/A",IF(VLOOKUP($N270,RawResults!$B$13:$R$212,12,FALSE)=0,"",VLOOKUP($N270,RawResults!$B$13:$R$212,14,FALSE))))</f>
        <v/>
      </c>
    </row>
    <row r="271" spans="16:16" x14ac:dyDescent="0.2">
      <c r="P271" s="87" t="str">
        <f>IF($N271="","",IF(OR(RawResults!$E$8="No",RawResults!$L$8="No"),"N/A",IF(VLOOKUP($N271,RawResults!$B$13:$R$212,12,FALSE)=0,"",VLOOKUP($N271,RawResults!$B$13:$R$212,14,FALSE))))</f>
        <v/>
      </c>
    </row>
    <row r="272" spans="16:16" x14ac:dyDescent="0.2">
      <c r="P272" s="87" t="str">
        <f>IF($N272="","",IF(OR(RawResults!$E$8="No",RawResults!$L$8="No"),"N/A",IF(VLOOKUP($N272,RawResults!$B$13:$R$212,12,FALSE)=0,"",VLOOKUP($N272,RawResults!$B$13:$R$212,14,FALSE))))</f>
        <v/>
      </c>
    </row>
    <row r="273" spans="16:16" x14ac:dyDescent="0.2">
      <c r="P273" s="87" t="str">
        <f>IF($N273="","",IF(OR(RawResults!$E$8="No",RawResults!$L$8="No"),"N/A",IF(VLOOKUP($N273,RawResults!$B$13:$R$212,12,FALSE)=0,"",VLOOKUP($N273,RawResults!$B$13:$R$212,14,FALSE))))</f>
        <v/>
      </c>
    </row>
    <row r="274" spans="16:16" x14ac:dyDescent="0.2">
      <c r="P274" s="87" t="str">
        <f>IF($N274="","",IF(OR(RawResults!$E$8="No",RawResults!$L$8="No"),"N/A",IF(VLOOKUP($N274,RawResults!$B$13:$R$212,12,FALSE)=0,"",VLOOKUP($N274,RawResults!$B$13:$R$212,14,FALSE))))</f>
        <v/>
      </c>
    </row>
    <row r="275" spans="16:16" x14ac:dyDescent="0.2">
      <c r="P275" s="87" t="str">
        <f>IF($N275="","",IF(OR(RawResults!$E$8="No",RawResults!$L$8="No"),"N/A",IF(VLOOKUP($N275,RawResults!$B$13:$R$212,12,FALSE)=0,"",VLOOKUP($N275,RawResults!$B$13:$R$212,14,FALSE))))</f>
        <v/>
      </c>
    </row>
    <row r="276" spans="16:16" x14ac:dyDescent="0.2">
      <c r="P276" s="87" t="str">
        <f>IF($N276="","",IF(OR(RawResults!$E$8="No",RawResults!$L$8="No"),"N/A",IF(VLOOKUP($N276,RawResults!$B$13:$R$212,12,FALSE)=0,"",VLOOKUP($N276,RawResults!$B$13:$R$212,14,FALSE))))</f>
        <v/>
      </c>
    </row>
    <row r="277" spans="16:16" x14ac:dyDescent="0.2">
      <c r="P277" s="87" t="str">
        <f>IF($N277="","",IF(OR(RawResults!$E$8="No",RawResults!$L$8="No"),"N/A",IF(VLOOKUP($N277,RawResults!$B$13:$R$212,12,FALSE)=0,"",VLOOKUP($N277,RawResults!$B$13:$R$212,14,FALSE))))</f>
        <v/>
      </c>
    </row>
    <row r="278" spans="16:16" x14ac:dyDescent="0.2">
      <c r="P278" s="87" t="str">
        <f>IF($N278="","",IF(OR(RawResults!$E$8="No",RawResults!$L$8="No"),"N/A",IF(VLOOKUP($N278,RawResults!$B$13:$R$212,12,FALSE)=0,"",VLOOKUP($N278,RawResults!$B$13:$R$212,14,FALSE))))</f>
        <v/>
      </c>
    </row>
    <row r="279" spans="16:16" x14ac:dyDescent="0.2">
      <c r="P279" s="87" t="str">
        <f>IF($N279="","",IF(OR(RawResults!$E$8="No",RawResults!$L$8="No"),"N/A",IF(VLOOKUP($N279,RawResults!$B$13:$R$212,12,FALSE)=0,"",VLOOKUP($N279,RawResults!$B$13:$R$212,14,FALSE))))</f>
        <v/>
      </c>
    </row>
    <row r="280" spans="16:16" x14ac:dyDescent="0.2">
      <c r="P280" s="87" t="str">
        <f>IF($N280="","",IF(OR(RawResults!$E$8="No",RawResults!$L$8="No"),"N/A",IF(VLOOKUP($N280,RawResults!$B$13:$R$212,12,FALSE)=0,"",VLOOKUP($N280,RawResults!$B$13:$R$212,14,FALSE))))</f>
        <v/>
      </c>
    </row>
    <row r="281" spans="16:16" x14ac:dyDescent="0.2">
      <c r="P281" s="87" t="str">
        <f>IF($N281="","",IF(OR(RawResults!$E$8="No",RawResults!$L$8="No"),"N/A",IF(VLOOKUP($N281,RawResults!$B$13:$R$212,12,FALSE)=0,"",VLOOKUP($N281,RawResults!$B$13:$R$212,14,FALSE))))</f>
        <v/>
      </c>
    </row>
    <row r="282" spans="16:16" x14ac:dyDescent="0.2">
      <c r="P282" s="87" t="str">
        <f>IF($N282="","",IF(OR(RawResults!$E$8="No",RawResults!$L$8="No"),"N/A",IF(VLOOKUP($N282,RawResults!$B$13:$R$212,12,FALSE)=0,"",VLOOKUP($N282,RawResults!$B$13:$R$212,14,FALSE))))</f>
        <v/>
      </c>
    </row>
    <row r="283" spans="16:16" x14ac:dyDescent="0.2">
      <c r="P283" s="87" t="str">
        <f>IF($N283="","",IF(OR(RawResults!$E$8="No",RawResults!$L$8="No"),"N/A",IF(VLOOKUP($N283,RawResults!$B$13:$R$212,12,FALSE)=0,"",VLOOKUP($N283,RawResults!$B$13:$R$212,14,FALSE))))</f>
        <v/>
      </c>
    </row>
    <row r="284" spans="16:16" x14ac:dyDescent="0.2">
      <c r="P284" s="87" t="str">
        <f>IF($N284="","",IF(OR(RawResults!$E$8="No",RawResults!$L$8="No"),"N/A",IF(VLOOKUP($N284,RawResults!$B$13:$R$212,12,FALSE)=0,"",VLOOKUP($N284,RawResults!$B$13:$R$212,14,FALSE))))</f>
        <v/>
      </c>
    </row>
    <row r="285" spans="16:16" x14ac:dyDescent="0.2">
      <c r="P285" s="87" t="str">
        <f>IF($N285="","",IF(OR(RawResults!$E$8="No",RawResults!$L$8="No"),"N/A",IF(VLOOKUP($N285,RawResults!$B$13:$R$212,12,FALSE)=0,"",VLOOKUP($N285,RawResults!$B$13:$R$212,14,FALSE))))</f>
        <v/>
      </c>
    </row>
    <row r="286" spans="16:16" x14ac:dyDescent="0.2">
      <c r="P286" s="87" t="str">
        <f>IF($N286="","",IF(OR(RawResults!$E$8="No",RawResults!$L$8="No"),"N/A",IF(VLOOKUP($N286,RawResults!$B$13:$R$212,12,FALSE)=0,"",VLOOKUP($N286,RawResults!$B$13:$R$212,14,FALSE))))</f>
        <v/>
      </c>
    </row>
    <row r="287" spans="16:16" x14ac:dyDescent="0.2">
      <c r="P287" s="87" t="str">
        <f>IF($N287="","",IF(OR(RawResults!$E$8="No",RawResults!$L$8="No"),"N/A",IF(VLOOKUP($N287,RawResults!$B$13:$R$212,12,FALSE)=0,"",VLOOKUP($N287,RawResults!$B$13:$R$212,14,FALSE))))</f>
        <v/>
      </c>
    </row>
    <row r="288" spans="16:16" x14ac:dyDescent="0.2">
      <c r="P288" s="87" t="str">
        <f>IF($N288="","",IF(OR(RawResults!$E$8="No",RawResults!$L$8="No"),"N/A",IF(VLOOKUP($N288,RawResults!$B$13:$R$212,12,FALSE)=0,"",VLOOKUP($N288,RawResults!$B$13:$R$212,14,FALSE))))</f>
        <v/>
      </c>
    </row>
    <row r="289" spans="16:16" x14ac:dyDescent="0.2">
      <c r="P289" s="87" t="str">
        <f>IF($N289="","",IF(OR(RawResults!$E$8="No",RawResults!$L$8="No"),"N/A",IF(VLOOKUP($N289,RawResults!$B$13:$R$212,12,FALSE)=0,"",VLOOKUP($N289,RawResults!$B$13:$R$212,14,FALSE))))</f>
        <v/>
      </c>
    </row>
    <row r="290" spans="16:16" x14ac:dyDescent="0.2">
      <c r="P290" s="87" t="str">
        <f>IF($N290="","",IF(OR(RawResults!$E$8="No",RawResults!$L$8="No"),"N/A",IF(VLOOKUP($N290,RawResults!$B$13:$R$212,12,FALSE)=0,"",VLOOKUP($N290,RawResults!$B$13:$R$212,14,FALSE))))</f>
        <v/>
      </c>
    </row>
    <row r="291" spans="16:16" x14ac:dyDescent="0.2">
      <c r="P291" s="87" t="str">
        <f>IF($N291="","",IF(OR(RawResults!$E$8="No",RawResults!$L$8="No"),"N/A",IF(VLOOKUP($N291,RawResults!$B$13:$R$212,12,FALSE)=0,"",VLOOKUP($N291,RawResults!$B$13:$R$212,14,FALSE))))</f>
        <v/>
      </c>
    </row>
    <row r="292" spans="16:16" x14ac:dyDescent="0.2">
      <c r="P292" s="87" t="str">
        <f>IF($N292="","",IF(OR(RawResults!$E$8="No",RawResults!$L$8="No"),"N/A",IF(VLOOKUP($N292,RawResults!$B$13:$R$212,12,FALSE)=0,"",VLOOKUP($N292,RawResults!$B$13:$R$212,14,FALSE))))</f>
        <v/>
      </c>
    </row>
    <row r="293" spans="16:16" x14ac:dyDescent="0.2">
      <c r="P293" s="87" t="str">
        <f>IF($N293="","",IF(OR(RawResults!$E$8="No",RawResults!$L$8="No"),"N/A",IF(VLOOKUP($N293,RawResults!$B$13:$R$212,12,FALSE)=0,"",VLOOKUP($N293,RawResults!$B$13:$R$212,14,FALSE))))</f>
        <v/>
      </c>
    </row>
    <row r="294" spans="16:16" x14ac:dyDescent="0.2">
      <c r="P294" s="87" t="str">
        <f>IF($N294="","",IF(OR(RawResults!$E$8="No",RawResults!$L$8="No"),"N/A",IF(VLOOKUP($N294,RawResults!$B$13:$R$212,12,FALSE)=0,"",VLOOKUP($N294,RawResults!$B$13:$R$212,14,FALSE))))</f>
        <v/>
      </c>
    </row>
    <row r="295" spans="16:16" x14ac:dyDescent="0.2">
      <c r="P295" s="87" t="str">
        <f>IF($N295="","",IF(OR(RawResults!$E$8="No",RawResults!$L$8="No"),"N/A",IF(VLOOKUP($N295,RawResults!$B$13:$R$212,12,FALSE)=0,"",VLOOKUP($N295,RawResults!$B$13:$R$212,14,FALSE))))</f>
        <v/>
      </c>
    </row>
    <row r="296" spans="16:16" x14ac:dyDescent="0.2">
      <c r="P296" s="87" t="str">
        <f>IF($N296="","",IF(OR(RawResults!$E$8="No",RawResults!$L$8="No"),"N/A",IF(VLOOKUP($N296,RawResults!$B$13:$R$212,12,FALSE)=0,"",VLOOKUP($N296,RawResults!$B$13:$R$212,14,FALSE))))</f>
        <v/>
      </c>
    </row>
    <row r="297" spans="16:16" x14ac:dyDescent="0.2">
      <c r="P297" s="87" t="str">
        <f>IF($N297="","",IF(OR(RawResults!$E$8="No",RawResults!$L$8="No"),"N/A",IF(VLOOKUP($N297,RawResults!$B$13:$R$212,12,FALSE)=0,"",VLOOKUP($N297,RawResults!$B$13:$R$212,14,FALSE))))</f>
        <v/>
      </c>
    </row>
    <row r="298" spans="16:16" x14ac:dyDescent="0.2">
      <c r="P298" s="87" t="str">
        <f>IF($N298="","",IF(OR(RawResults!$E$8="No",RawResults!$L$8="No"),"N/A",IF(VLOOKUP($N298,RawResults!$B$13:$R$212,12,FALSE)=0,"",VLOOKUP($N298,RawResults!$B$13:$R$212,14,FALSE))))</f>
        <v/>
      </c>
    </row>
    <row r="299" spans="16:16" x14ac:dyDescent="0.2">
      <c r="P299" s="87" t="str">
        <f>IF($N299="","",IF(OR(RawResults!$E$8="No",RawResults!$L$8="No"),"N/A",IF(VLOOKUP($N299,RawResults!$B$13:$R$212,12,FALSE)=0,"",VLOOKUP($N299,RawResults!$B$13:$R$212,14,FALSE))))</f>
        <v/>
      </c>
    </row>
    <row r="300" spans="16:16" x14ac:dyDescent="0.2">
      <c r="P300" s="87" t="str">
        <f>IF($N300="","",IF(OR(RawResults!$E$8="No",RawResults!$L$8="No"),"N/A",IF(VLOOKUP($N300,RawResults!$B$13:$R$212,12,FALSE)=0,"",VLOOKUP($N300,RawResults!$B$13:$R$212,14,FALSE))))</f>
        <v/>
      </c>
    </row>
    <row r="301" spans="16:16" x14ac:dyDescent="0.2">
      <c r="P301" s="87" t="str">
        <f>IF($N301="","",IF(OR(RawResults!$E$8="No",RawResults!$L$8="No"),"N/A",IF(VLOOKUP($N301,RawResults!$B$13:$R$212,12,FALSE)=0,"",VLOOKUP($N301,RawResults!$B$13:$R$212,14,FALSE))))</f>
        <v/>
      </c>
    </row>
    <row r="302" spans="16:16" x14ac:dyDescent="0.2">
      <c r="P302" s="87" t="str">
        <f>IF($N302="","",IF(OR(RawResults!$E$8="No",RawResults!$L$8="No"),"N/A",IF(VLOOKUP($N302,RawResults!$B$13:$R$212,12,FALSE)=0,"",VLOOKUP($N302,RawResults!$B$13:$R$212,14,FALSE))))</f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Data!$D$3:$D$6</xm:f>
          </x14:formula1>
          <xm:sqref>F1</xm:sqref>
        </x14:dataValidation>
        <x14:dataValidation type="list" allowBlank="1" showInputMessage="1" showErrorMessage="1" xr:uid="{00000000-0002-0000-0000-000001000000}">
          <x14:formula1>
            <xm:f>Data!$D$8:$D$12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24"/>
  <sheetViews>
    <sheetView tabSelected="1" zoomScaleNormal="100" zoomScaleSheetLayoutView="100" workbookViewId="0">
      <pane xSplit="18" ySplit="12" topLeftCell="S13" activePane="bottomRight" state="frozen"/>
      <selection pane="topRight" activeCell="P1" sqref="P1"/>
      <selection pane="bottomLeft" activeCell="A13" sqref="A13"/>
      <selection pane="bottomRight" activeCell="E10" sqref="E10"/>
    </sheetView>
  </sheetViews>
  <sheetFormatPr baseColWidth="10" defaultColWidth="0" defaultRowHeight="12.75" customHeight="1" x14ac:dyDescent="0.2"/>
  <cols>
    <col min="1" max="1" width="5.6640625" style="91" customWidth="1"/>
    <col min="2" max="2" width="14.5" style="91" customWidth="1"/>
    <col min="3" max="3" width="31.6640625" style="91" customWidth="1"/>
    <col min="4" max="4" width="8.33203125" style="91" customWidth="1"/>
    <col min="5" max="11" width="7.5" style="91" customWidth="1"/>
    <col min="12" max="12" width="9.5" style="91" customWidth="1"/>
    <col min="13" max="14" width="10" style="91" customWidth="1"/>
    <col min="15" max="15" width="10" style="118" customWidth="1"/>
    <col min="16" max="16" width="13" style="91" customWidth="1"/>
    <col min="17" max="17" width="16.1640625" style="118" customWidth="1"/>
    <col min="18" max="18" width="43.5" style="91" customWidth="1"/>
    <col min="19" max="16384" width="9.1640625" style="91" hidden="1"/>
  </cols>
  <sheetData>
    <row r="1" spans="1:18" ht="15" customHeight="1" thickBot="1" x14ac:dyDescent="0.25">
      <c r="A1" s="25"/>
      <c r="B1" s="26" t="s">
        <v>20</v>
      </c>
      <c r="C1" s="27" t="str">
        <f>IF(StudentOne!$J$3="","",StudentOne!$J$3)</f>
        <v/>
      </c>
      <c r="D1" s="58" t="s">
        <v>18</v>
      </c>
      <c r="E1" s="59" t="s">
        <v>21</v>
      </c>
      <c r="F1" s="60" t="s">
        <v>22</v>
      </c>
      <c r="G1" s="60" t="s">
        <v>23</v>
      </c>
      <c r="H1" s="60" t="s">
        <v>57</v>
      </c>
      <c r="I1" s="60" t="s">
        <v>24</v>
      </c>
      <c r="J1" s="60" t="s">
        <v>25</v>
      </c>
      <c r="K1" s="60" t="s">
        <v>26</v>
      </c>
      <c r="L1" s="60" t="s">
        <v>27</v>
      </c>
      <c r="M1" s="60" t="s">
        <v>28</v>
      </c>
      <c r="N1" s="60" t="s">
        <v>53</v>
      </c>
      <c r="O1" s="60" t="s">
        <v>54</v>
      </c>
      <c r="P1" s="61" t="s">
        <v>29</v>
      </c>
      <c r="Q1" s="29"/>
      <c r="R1" s="29"/>
    </row>
    <row r="2" spans="1:18" ht="15" customHeight="1" x14ac:dyDescent="0.2">
      <c r="A2" s="25"/>
      <c r="B2" s="26" t="s">
        <v>30</v>
      </c>
      <c r="C2" s="90" t="str">
        <f>CONCATENATE(StudentOne!$F$1," ",StudentOne!$G$1)</f>
        <v xml:space="preserve"> </v>
      </c>
      <c r="D2" s="89" t="s">
        <v>31</v>
      </c>
      <c r="E2" s="30"/>
      <c r="F2" s="31"/>
      <c r="G2" s="31"/>
      <c r="H2" s="31">
        <v>46.5</v>
      </c>
      <c r="I2" s="31"/>
      <c r="J2" s="31">
        <v>49.5</v>
      </c>
      <c r="K2" s="31">
        <v>64.5</v>
      </c>
      <c r="L2" s="31">
        <v>74.5</v>
      </c>
      <c r="M2" s="31">
        <v>84.5</v>
      </c>
      <c r="N2" s="31">
        <v>50</v>
      </c>
      <c r="O2" s="31" t="s">
        <v>77</v>
      </c>
      <c r="P2" s="62"/>
      <c r="Q2" s="29"/>
      <c r="R2" s="32"/>
    </row>
    <row r="3" spans="1:18" ht="15" customHeight="1" x14ac:dyDescent="0.2">
      <c r="A3" s="25"/>
      <c r="B3" s="26" t="s">
        <v>68</v>
      </c>
      <c r="C3" s="6">
        <v>2020</v>
      </c>
      <c r="D3" s="33" t="s">
        <v>32</v>
      </c>
      <c r="E3" s="34">
        <f>COUNTIF(RawResults!$N$13:$N$135,"&gt; ")-SUM(F3:$M$3)</f>
        <v>0</v>
      </c>
      <c r="F3" s="35">
        <f>COUNTIF(RawResults!$N$13:$N$135,F$1)</f>
        <v>0</v>
      </c>
      <c r="G3" s="35">
        <f>COUNTIF(RawResults!$N$13:$N$135,G$1)</f>
        <v>0</v>
      </c>
      <c r="H3" s="35">
        <f>COUNTIF(RawResults!$N$13:$N$135,H$1)</f>
        <v>0</v>
      </c>
      <c r="I3" s="35">
        <f>COUNTIF(RawResults!$N$13:$N$135,I$1)</f>
        <v>0</v>
      </c>
      <c r="J3" s="35">
        <f>COUNTIF(RawResults!$N$13:$N$135,J$1)</f>
        <v>0</v>
      </c>
      <c r="K3" s="35">
        <f>COUNTIF(RawResults!$N$13:$N$135,K$1)</f>
        <v>0</v>
      </c>
      <c r="L3" s="35">
        <f>COUNTIF(RawResults!$N$13:$N$135,L$1)</f>
        <v>0</v>
      </c>
      <c r="M3" s="35">
        <f>COUNTIF(RawResults!$N$13:$N$135,M$1)</f>
        <v>0</v>
      </c>
      <c r="N3" s="35">
        <f>COUNTIF(RawResults!$O$13:$O$135,N$1)</f>
        <v>0</v>
      </c>
      <c r="O3" s="35">
        <f>COUNTIF(RawResults!$O$13:$O$135,O$1)</f>
        <v>0</v>
      </c>
      <c r="P3" s="36">
        <f>SUM(E3:M3)</f>
        <v>0</v>
      </c>
      <c r="Q3" s="29"/>
      <c r="R3" s="32"/>
    </row>
    <row r="4" spans="1:18" ht="15" customHeight="1" thickBot="1" x14ac:dyDescent="0.25">
      <c r="A4" s="25"/>
      <c r="B4" s="26" t="s">
        <v>14</v>
      </c>
      <c r="C4" s="6" t="s">
        <v>87</v>
      </c>
      <c r="D4" s="37"/>
      <c r="E4" s="38">
        <f t="shared" ref="E4:N4" si="0">IF($P$3=0,0,E3/$P$3)</f>
        <v>0</v>
      </c>
      <c r="F4" s="39">
        <f t="shared" si="0"/>
        <v>0</v>
      </c>
      <c r="G4" s="39">
        <f t="shared" si="0"/>
        <v>0</v>
      </c>
      <c r="H4" s="39">
        <f t="shared" si="0"/>
        <v>0</v>
      </c>
      <c r="I4" s="39">
        <f t="shared" si="0"/>
        <v>0</v>
      </c>
      <c r="J4" s="39">
        <f t="shared" si="0"/>
        <v>0</v>
      </c>
      <c r="K4" s="39">
        <f t="shared" si="0"/>
        <v>0</v>
      </c>
      <c r="L4" s="39">
        <f t="shared" si="0"/>
        <v>0</v>
      </c>
      <c r="M4" s="39">
        <f t="shared" si="0"/>
        <v>0</v>
      </c>
      <c r="N4" s="39">
        <f t="shared" si="0"/>
        <v>0</v>
      </c>
      <c r="O4" s="39">
        <f t="shared" ref="O4" si="1">IF($P$3=0,0,O3/$P$3)</f>
        <v>0</v>
      </c>
      <c r="P4" s="40">
        <f>SUM(E4:M4)</f>
        <v>0</v>
      </c>
      <c r="Q4" s="29"/>
      <c r="R4" s="32"/>
    </row>
    <row r="5" spans="1:18" ht="16.5" customHeight="1" x14ac:dyDescent="0.2">
      <c r="A5" s="25"/>
      <c r="B5" s="26" t="s">
        <v>33</v>
      </c>
      <c r="C5" s="6" t="s">
        <v>88</v>
      </c>
      <c r="D5" s="11"/>
      <c r="E5" s="41" t="str">
        <f>IF($P$3=0,"",IF(E3/$P$3&gt;0.5,"Query","OK"))</f>
        <v/>
      </c>
      <c r="F5" s="41" t="str">
        <f>IF($P$3=0,"",IF(F3/$P$3&gt;0.5,"Query","OK"))</f>
        <v/>
      </c>
      <c r="G5" s="41" t="str">
        <f>IF($P$3=0,"",IF(G3/$P$3&gt;0.5,"Query","OK"))</f>
        <v/>
      </c>
      <c r="H5" s="41"/>
      <c r="I5" s="41" t="str">
        <f>IF($P$3=0,"",IF(I3/$P$3&gt;0.5,"Query","OK"))</f>
        <v/>
      </c>
      <c r="J5" s="41" t="str">
        <f>IF($P$3=0,"",IF(J3/$P$3&gt;0.5,"Query","OK"))</f>
        <v/>
      </c>
      <c r="K5" s="41" t="str">
        <f>IF($P$3=0,"",IF(K3/$P$3&gt;0.5,"Query","OK"))</f>
        <v/>
      </c>
      <c r="L5" s="41" t="str">
        <f>IF($P$3=0,"",IF(L3/$P$3&gt;0.5,"Query","OK"))</f>
        <v/>
      </c>
      <c r="M5" s="41" t="str">
        <f>IF($P$3=0,"",IF(M3/$P$3&gt;0.5,"Query","OK"))</f>
        <v/>
      </c>
      <c r="N5" s="41"/>
      <c r="O5" s="41"/>
      <c r="P5" s="23"/>
      <c r="Q5" s="42"/>
      <c r="R5" s="42"/>
    </row>
    <row r="6" spans="1:18" ht="15.75" customHeight="1" thickBot="1" x14ac:dyDescent="0.25">
      <c r="A6" s="25"/>
      <c r="B6" s="43" t="s">
        <v>82</v>
      </c>
      <c r="C6" s="92" t="s">
        <v>89</v>
      </c>
      <c r="D6" s="25"/>
      <c r="E6" s="28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</row>
    <row r="7" spans="1:18" ht="17" thickBot="1" x14ac:dyDescent="0.25">
      <c r="A7" s="25"/>
      <c r="B7" s="43" t="s">
        <v>34</v>
      </c>
      <c r="C7" s="92" t="s">
        <v>89</v>
      </c>
      <c r="D7" s="25"/>
      <c r="E7" s="54" t="s">
        <v>35</v>
      </c>
      <c r="F7" s="55"/>
      <c r="G7" s="56"/>
      <c r="H7" s="56"/>
      <c r="I7" s="57"/>
      <c r="J7" s="53"/>
      <c r="K7" s="28"/>
      <c r="L7" s="24" t="s">
        <v>36</v>
      </c>
      <c r="M7" s="44"/>
      <c r="N7" s="8"/>
      <c r="O7" s="8"/>
      <c r="P7" s="8"/>
      <c r="Q7" s="29"/>
      <c r="R7" s="29"/>
    </row>
    <row r="8" spans="1:18" ht="12.75" customHeight="1" thickBot="1" x14ac:dyDescent="0.25">
      <c r="A8" s="25"/>
      <c r="B8" s="83" t="s">
        <v>81</v>
      </c>
      <c r="C8" s="84" t="s">
        <v>90</v>
      </c>
      <c r="D8" s="25"/>
      <c r="E8" s="93" t="s">
        <v>37</v>
      </c>
      <c r="F8" s="8"/>
      <c r="G8" s="8"/>
      <c r="H8" s="8"/>
      <c r="I8" s="29"/>
      <c r="J8" s="28"/>
      <c r="K8" s="28"/>
      <c r="L8" s="93" t="s">
        <v>37</v>
      </c>
      <c r="M8" s="29"/>
      <c r="N8" s="29"/>
      <c r="O8" s="29"/>
      <c r="P8" s="29"/>
      <c r="Q8" s="29"/>
      <c r="R8" s="29"/>
    </row>
    <row r="9" spans="1:18" ht="12.75" customHeight="1" x14ac:dyDescent="0.2">
      <c r="A9" s="25"/>
      <c r="B9" s="45"/>
      <c r="C9" s="46"/>
      <c r="D9" s="25"/>
      <c r="E9" s="28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18" ht="12.75" customHeight="1" x14ac:dyDescent="0.2">
      <c r="A10" s="25"/>
      <c r="B10" s="25"/>
      <c r="C10" s="46"/>
      <c r="D10" s="47" t="s">
        <v>39</v>
      </c>
      <c r="E10" s="94">
        <v>0</v>
      </c>
      <c r="F10" s="94">
        <v>0</v>
      </c>
      <c r="G10" s="94">
        <v>0</v>
      </c>
      <c r="H10" s="94">
        <v>0</v>
      </c>
      <c r="I10" s="94">
        <v>0</v>
      </c>
      <c r="J10" s="94">
        <v>0</v>
      </c>
      <c r="K10" s="94">
        <v>0</v>
      </c>
      <c r="L10" s="63">
        <f>SUM(E10:K10)</f>
        <v>0</v>
      </c>
      <c r="M10" s="48"/>
      <c r="N10" s="48"/>
      <c r="O10" s="76"/>
      <c r="P10" s="48"/>
      <c r="Q10" s="76"/>
      <c r="R10" s="48"/>
    </row>
    <row r="11" spans="1:18" ht="12.75" customHeight="1" x14ac:dyDescent="0.2">
      <c r="A11" s="25"/>
      <c r="B11" s="49"/>
      <c r="C11" s="50"/>
      <c r="D11" s="43" t="s">
        <v>40</v>
      </c>
      <c r="E11" s="95">
        <v>1</v>
      </c>
      <c r="F11" s="95">
        <v>1</v>
      </c>
      <c r="G11" s="95">
        <v>1</v>
      </c>
      <c r="H11" s="95">
        <v>1</v>
      </c>
      <c r="I11" s="95">
        <v>1</v>
      </c>
      <c r="J11" s="95">
        <v>1</v>
      </c>
      <c r="K11" s="96">
        <v>1</v>
      </c>
      <c r="L11" s="28"/>
      <c r="M11" s="25"/>
      <c r="N11" s="25"/>
      <c r="O11" s="64"/>
      <c r="P11" s="25"/>
      <c r="Q11" s="64"/>
      <c r="R11" s="25"/>
    </row>
    <row r="12" spans="1:18" ht="38.25" customHeight="1" x14ac:dyDescent="0.2">
      <c r="A12" s="65" t="s">
        <v>38</v>
      </c>
      <c r="B12" s="73" t="s">
        <v>16</v>
      </c>
      <c r="C12" s="66" t="s">
        <v>17</v>
      </c>
      <c r="D12" s="66" t="s">
        <v>41</v>
      </c>
      <c r="E12" s="97"/>
      <c r="F12" s="97"/>
      <c r="G12" s="97"/>
      <c r="H12" s="97"/>
      <c r="I12" s="97"/>
      <c r="J12" s="98"/>
      <c r="K12" s="99"/>
      <c r="L12" s="67" t="s">
        <v>42</v>
      </c>
      <c r="M12" s="68" t="s">
        <v>43</v>
      </c>
      <c r="N12" s="85" t="s">
        <v>44</v>
      </c>
      <c r="O12" s="100" t="s">
        <v>83</v>
      </c>
      <c r="P12" s="69" t="s">
        <v>24</v>
      </c>
      <c r="Q12" s="66" t="s">
        <v>45</v>
      </c>
      <c r="R12" s="70" t="s">
        <v>46</v>
      </c>
    </row>
    <row r="13" spans="1:18" ht="16" x14ac:dyDescent="0.2">
      <c r="A13" s="74">
        <v>1</v>
      </c>
      <c r="B13" s="75" t="str">
        <f>IF(ISBLANK(StudentOne!N3),"",StudentOne!N3)</f>
        <v/>
      </c>
      <c r="C13" s="71" t="str">
        <f>IF(ISBLANK(StudentOne!O3),"",StudentOne!O3)</f>
        <v/>
      </c>
      <c r="D13" s="1"/>
      <c r="E13" s="101"/>
      <c r="F13" s="101"/>
      <c r="G13" s="101"/>
      <c r="H13" s="101"/>
      <c r="I13" s="101"/>
      <c r="J13" s="102"/>
      <c r="K13" s="103"/>
      <c r="L13" s="119" t="str">
        <f t="shared" ref="L13:L44" si="2">IF(B13="","",IF($E$8="No","N/A",100*SUM((E13*E$10/E$11),(F13*F$10/F$11),(G13*G$10/G$11),(H13*H$10/H$11),(I13*I$10/I$11),(J13*J$10/J$11),(K13*K$10/K$11))))</f>
        <v/>
      </c>
      <c r="M13" s="22" t="str">
        <f t="shared" ref="M13:M44" si="3">IF($B13="","",IF(L13="N/A","N/A",IF(SUM(IF(E13&lt;&gt;"",$E$10),IF(F13&lt;&gt;"",$F$10),IF(G13&lt;&gt;"",$G$10),IF(H13&lt;&gt;"",$H$10),IF(I13&lt;&gt;"",$I$10),IF(J13&lt;&gt;"",$J$10),IF(K13&lt;&gt;"",$K$10))&lt;0.8,$F$1,IF($L13&lt;47,$G$1,IF($L13&lt;$J$2,$H$1,IF($L13&lt;$K$2,$J$1,IF($L13&lt;$L$2,$K$1,IF($L13&lt;$M$2,$L$1,$M$1))))))))</f>
        <v/>
      </c>
      <c r="N13" s="86" t="str">
        <f t="shared" ref="N13:N44" si="4">IF(OR($C$6="",$C$7=""),"",IF(Q13&lt;&gt;"",Q13,IF(P13=$I$1,P13,IF(P13=$H$1,P13,M13))))</f>
        <v/>
      </c>
      <c r="O13" s="88" t="str">
        <f t="shared" ref="O13:O44" si="5">IF(P13&lt;&gt;"",P13,IF(Q13&lt;&gt;"",Q13,IF(M13=$F$1,$F$1,IF(L13="","",IF(L13=0,$F$1,IF(L13&lt;$N$2,$O$1,$N$1))))))</f>
        <v/>
      </c>
      <c r="P13" s="104"/>
      <c r="Q13" s="105"/>
      <c r="R13" s="106"/>
    </row>
    <row r="14" spans="1:18" ht="16" x14ac:dyDescent="0.2">
      <c r="A14" s="74">
        <v>2</v>
      </c>
      <c r="B14" s="75" t="str">
        <f>IF(ISBLANK(StudentOne!N4),"",StudentOne!N4)</f>
        <v/>
      </c>
      <c r="C14" s="71" t="str">
        <f>IF(ISBLANK(StudentOne!O4),"",StudentOne!O4)</f>
        <v/>
      </c>
      <c r="D14" s="1"/>
      <c r="E14" s="101"/>
      <c r="F14" s="101"/>
      <c r="G14" s="101"/>
      <c r="H14" s="101"/>
      <c r="I14" s="101"/>
      <c r="J14" s="102"/>
      <c r="K14" s="103"/>
      <c r="L14" s="119" t="str">
        <f t="shared" si="2"/>
        <v/>
      </c>
      <c r="M14" s="22" t="str">
        <f t="shared" si="3"/>
        <v/>
      </c>
      <c r="N14" s="86" t="str">
        <f t="shared" si="4"/>
        <v/>
      </c>
      <c r="O14" s="88" t="str">
        <f t="shared" si="5"/>
        <v/>
      </c>
      <c r="P14" s="104"/>
      <c r="Q14" s="105"/>
      <c r="R14" s="106"/>
    </row>
    <row r="15" spans="1:18" ht="16" x14ac:dyDescent="0.2">
      <c r="A15" s="74">
        <v>3</v>
      </c>
      <c r="B15" s="75" t="str">
        <f>IF(ISBLANK(StudentOne!N5),"",StudentOne!N5)</f>
        <v/>
      </c>
      <c r="C15" s="71" t="str">
        <f>IF(ISBLANK(StudentOne!O5),"",StudentOne!O5)</f>
        <v/>
      </c>
      <c r="D15" s="1"/>
      <c r="E15" s="101"/>
      <c r="F15" s="101"/>
      <c r="G15" s="101"/>
      <c r="H15" s="101"/>
      <c r="I15" s="101"/>
      <c r="J15" s="102"/>
      <c r="K15" s="103"/>
      <c r="L15" s="119" t="str">
        <f t="shared" si="2"/>
        <v/>
      </c>
      <c r="M15" s="22" t="str">
        <f t="shared" si="3"/>
        <v/>
      </c>
      <c r="N15" s="86" t="str">
        <f t="shared" si="4"/>
        <v/>
      </c>
      <c r="O15" s="88" t="str">
        <f t="shared" si="5"/>
        <v/>
      </c>
      <c r="P15" s="104"/>
      <c r="Q15" s="105"/>
      <c r="R15" s="106"/>
    </row>
    <row r="16" spans="1:18" ht="16" x14ac:dyDescent="0.2">
      <c r="A16" s="74">
        <v>4</v>
      </c>
      <c r="B16" s="75" t="str">
        <f>IF(ISBLANK(StudentOne!N6),"",StudentOne!N6)</f>
        <v/>
      </c>
      <c r="C16" s="71" t="str">
        <f>IF(ISBLANK(StudentOne!O6),"",StudentOne!O6)</f>
        <v/>
      </c>
      <c r="D16" s="1"/>
      <c r="E16" s="101"/>
      <c r="F16" s="101"/>
      <c r="G16" s="101"/>
      <c r="H16" s="101"/>
      <c r="I16" s="101"/>
      <c r="J16" s="102"/>
      <c r="K16" s="103"/>
      <c r="L16" s="119" t="str">
        <f t="shared" si="2"/>
        <v/>
      </c>
      <c r="M16" s="22" t="str">
        <f t="shared" si="3"/>
        <v/>
      </c>
      <c r="N16" s="86" t="str">
        <f t="shared" si="4"/>
        <v/>
      </c>
      <c r="O16" s="88" t="str">
        <f t="shared" si="5"/>
        <v/>
      </c>
      <c r="P16" s="104"/>
      <c r="Q16" s="105"/>
      <c r="R16" s="106"/>
    </row>
    <row r="17" spans="1:18" ht="16" x14ac:dyDescent="0.2">
      <c r="A17" s="74">
        <v>5</v>
      </c>
      <c r="B17" s="75" t="str">
        <f>IF(ISBLANK(StudentOne!N7),"",StudentOne!N7)</f>
        <v/>
      </c>
      <c r="C17" s="71" t="str">
        <f>IF(ISBLANK(StudentOne!O7),"",StudentOne!O7)</f>
        <v/>
      </c>
      <c r="D17" s="1"/>
      <c r="E17" s="101"/>
      <c r="F17" s="101"/>
      <c r="G17" s="101"/>
      <c r="H17" s="101"/>
      <c r="I17" s="101"/>
      <c r="J17" s="102"/>
      <c r="K17" s="103"/>
      <c r="L17" s="119" t="str">
        <f t="shared" si="2"/>
        <v/>
      </c>
      <c r="M17" s="22" t="str">
        <f t="shared" si="3"/>
        <v/>
      </c>
      <c r="N17" s="86" t="str">
        <f t="shared" si="4"/>
        <v/>
      </c>
      <c r="O17" s="88" t="str">
        <f t="shared" si="5"/>
        <v/>
      </c>
      <c r="P17" s="104"/>
      <c r="Q17" s="105"/>
      <c r="R17" s="106"/>
    </row>
    <row r="18" spans="1:18" ht="16" x14ac:dyDescent="0.2">
      <c r="A18" s="74">
        <v>6</v>
      </c>
      <c r="B18" s="75" t="str">
        <f>IF(ISBLANK(StudentOne!N8),"",StudentOne!N8)</f>
        <v/>
      </c>
      <c r="C18" s="71" t="str">
        <f>IF(ISBLANK(StudentOne!O8),"",StudentOne!O8)</f>
        <v/>
      </c>
      <c r="D18" s="1"/>
      <c r="E18" s="101"/>
      <c r="F18" s="101"/>
      <c r="G18" s="101"/>
      <c r="H18" s="101"/>
      <c r="I18" s="101"/>
      <c r="J18" s="102"/>
      <c r="K18" s="103"/>
      <c r="L18" s="119" t="str">
        <f t="shared" si="2"/>
        <v/>
      </c>
      <c r="M18" s="22" t="str">
        <f t="shared" si="3"/>
        <v/>
      </c>
      <c r="N18" s="86" t="str">
        <f t="shared" si="4"/>
        <v/>
      </c>
      <c r="O18" s="88" t="str">
        <f t="shared" si="5"/>
        <v/>
      </c>
      <c r="P18" s="104"/>
      <c r="Q18" s="105"/>
      <c r="R18" s="106"/>
    </row>
    <row r="19" spans="1:18" ht="16" x14ac:dyDescent="0.2">
      <c r="A19" s="74">
        <v>7</v>
      </c>
      <c r="B19" s="75" t="str">
        <f>IF(ISBLANK(StudentOne!N9),"",StudentOne!N9)</f>
        <v/>
      </c>
      <c r="C19" s="71" t="str">
        <f>IF(ISBLANK(StudentOne!O9),"",StudentOne!O9)</f>
        <v/>
      </c>
      <c r="D19" s="1"/>
      <c r="E19" s="101"/>
      <c r="F19" s="101"/>
      <c r="G19" s="101"/>
      <c r="H19" s="101"/>
      <c r="I19" s="101"/>
      <c r="J19" s="102"/>
      <c r="K19" s="103"/>
      <c r="L19" s="119" t="str">
        <f t="shared" si="2"/>
        <v/>
      </c>
      <c r="M19" s="22" t="str">
        <f t="shared" si="3"/>
        <v/>
      </c>
      <c r="N19" s="86" t="str">
        <f t="shared" si="4"/>
        <v/>
      </c>
      <c r="O19" s="88" t="str">
        <f t="shared" si="5"/>
        <v/>
      </c>
      <c r="P19" s="104"/>
      <c r="Q19" s="105"/>
      <c r="R19" s="106"/>
    </row>
    <row r="20" spans="1:18" ht="16" x14ac:dyDescent="0.2">
      <c r="A20" s="74">
        <v>8</v>
      </c>
      <c r="B20" s="75" t="str">
        <f>IF(ISBLANK(StudentOne!N10),"",StudentOne!N10)</f>
        <v/>
      </c>
      <c r="C20" s="71" t="str">
        <f>IF(ISBLANK(StudentOne!O10),"",StudentOne!O10)</f>
        <v/>
      </c>
      <c r="D20" s="1"/>
      <c r="E20" s="101"/>
      <c r="F20" s="101"/>
      <c r="G20" s="101"/>
      <c r="H20" s="101"/>
      <c r="I20" s="101"/>
      <c r="J20" s="102"/>
      <c r="K20" s="103"/>
      <c r="L20" s="119" t="str">
        <f t="shared" si="2"/>
        <v/>
      </c>
      <c r="M20" s="22" t="str">
        <f t="shared" si="3"/>
        <v/>
      </c>
      <c r="N20" s="86" t="str">
        <f t="shared" si="4"/>
        <v/>
      </c>
      <c r="O20" s="88" t="str">
        <f t="shared" si="5"/>
        <v/>
      </c>
      <c r="P20" s="104"/>
      <c r="Q20" s="105"/>
      <c r="R20" s="106"/>
    </row>
    <row r="21" spans="1:18" ht="16" x14ac:dyDescent="0.2">
      <c r="A21" s="74">
        <v>9</v>
      </c>
      <c r="B21" s="75" t="str">
        <f>IF(ISBLANK(StudentOne!N11),"",StudentOne!N11)</f>
        <v/>
      </c>
      <c r="C21" s="71" t="str">
        <f>IF(ISBLANK(StudentOne!O11),"",StudentOne!O11)</f>
        <v/>
      </c>
      <c r="D21" s="1"/>
      <c r="E21" s="101"/>
      <c r="F21" s="101"/>
      <c r="G21" s="101"/>
      <c r="H21" s="101"/>
      <c r="I21" s="101"/>
      <c r="J21" s="102"/>
      <c r="K21" s="103"/>
      <c r="L21" s="119" t="str">
        <f t="shared" si="2"/>
        <v/>
      </c>
      <c r="M21" s="22" t="str">
        <f t="shared" si="3"/>
        <v/>
      </c>
      <c r="N21" s="86" t="str">
        <f t="shared" si="4"/>
        <v/>
      </c>
      <c r="O21" s="88" t="str">
        <f t="shared" si="5"/>
        <v/>
      </c>
      <c r="P21" s="104"/>
      <c r="Q21" s="105"/>
      <c r="R21" s="106"/>
    </row>
    <row r="22" spans="1:18" ht="16" x14ac:dyDescent="0.2">
      <c r="A22" s="74">
        <v>10</v>
      </c>
      <c r="B22" s="75" t="str">
        <f>IF(ISBLANK(StudentOne!N12),"",StudentOne!N12)</f>
        <v/>
      </c>
      <c r="C22" s="71" t="str">
        <f>IF(ISBLANK(StudentOne!O12),"",StudentOne!O12)</f>
        <v/>
      </c>
      <c r="D22" s="1"/>
      <c r="E22" s="101"/>
      <c r="F22" s="101"/>
      <c r="G22" s="101"/>
      <c r="H22" s="101"/>
      <c r="I22" s="101"/>
      <c r="J22" s="102"/>
      <c r="K22" s="103"/>
      <c r="L22" s="119" t="str">
        <f t="shared" si="2"/>
        <v/>
      </c>
      <c r="M22" s="22" t="str">
        <f t="shared" si="3"/>
        <v/>
      </c>
      <c r="N22" s="86" t="str">
        <f t="shared" si="4"/>
        <v/>
      </c>
      <c r="O22" s="88" t="str">
        <f t="shared" si="5"/>
        <v/>
      </c>
      <c r="P22" s="104"/>
      <c r="Q22" s="105"/>
      <c r="R22" s="106"/>
    </row>
    <row r="23" spans="1:18" ht="16" x14ac:dyDescent="0.2">
      <c r="A23" s="74">
        <v>11</v>
      </c>
      <c r="B23" s="75" t="str">
        <f>IF(ISBLANK(StudentOne!N13),"",StudentOne!N13)</f>
        <v/>
      </c>
      <c r="C23" s="71" t="str">
        <f>IF(ISBLANK(StudentOne!O13),"",StudentOne!O13)</f>
        <v/>
      </c>
      <c r="D23" s="1"/>
      <c r="E23" s="101"/>
      <c r="F23" s="101"/>
      <c r="G23" s="101"/>
      <c r="H23" s="101"/>
      <c r="I23" s="101"/>
      <c r="J23" s="102"/>
      <c r="K23" s="103"/>
      <c r="L23" s="119" t="str">
        <f t="shared" si="2"/>
        <v/>
      </c>
      <c r="M23" s="22" t="str">
        <f t="shared" si="3"/>
        <v/>
      </c>
      <c r="N23" s="86" t="str">
        <f t="shared" si="4"/>
        <v/>
      </c>
      <c r="O23" s="88" t="str">
        <f t="shared" si="5"/>
        <v/>
      </c>
      <c r="P23" s="104"/>
      <c r="Q23" s="105"/>
      <c r="R23" s="106"/>
    </row>
    <row r="24" spans="1:18" ht="16" x14ac:dyDescent="0.2">
      <c r="A24" s="74">
        <v>12</v>
      </c>
      <c r="B24" s="75" t="str">
        <f>IF(ISBLANK(StudentOne!N14),"",StudentOne!N14)</f>
        <v/>
      </c>
      <c r="C24" s="71" t="str">
        <f>IF(ISBLANK(StudentOne!O14),"",StudentOne!O14)</f>
        <v/>
      </c>
      <c r="D24" s="1"/>
      <c r="E24" s="101"/>
      <c r="F24" s="101"/>
      <c r="G24" s="101"/>
      <c r="H24" s="101"/>
      <c r="I24" s="101"/>
      <c r="J24" s="102"/>
      <c r="K24" s="103"/>
      <c r="L24" s="119" t="str">
        <f t="shared" si="2"/>
        <v/>
      </c>
      <c r="M24" s="22" t="str">
        <f t="shared" si="3"/>
        <v/>
      </c>
      <c r="N24" s="86" t="str">
        <f t="shared" si="4"/>
        <v/>
      </c>
      <c r="O24" s="88" t="str">
        <f t="shared" si="5"/>
        <v/>
      </c>
      <c r="P24" s="104"/>
      <c r="Q24" s="105"/>
      <c r="R24" s="106"/>
    </row>
    <row r="25" spans="1:18" ht="16" x14ac:dyDescent="0.2">
      <c r="A25" s="74">
        <v>13</v>
      </c>
      <c r="B25" s="75" t="str">
        <f>IF(ISBLANK(StudentOne!N15),"",StudentOne!N15)</f>
        <v/>
      </c>
      <c r="C25" s="71" t="str">
        <f>IF(ISBLANK(StudentOne!O15),"",StudentOne!O15)</f>
        <v/>
      </c>
      <c r="D25" s="1"/>
      <c r="E25" s="101"/>
      <c r="F25" s="101"/>
      <c r="G25" s="101"/>
      <c r="H25" s="101"/>
      <c r="I25" s="101"/>
      <c r="J25" s="102"/>
      <c r="K25" s="103"/>
      <c r="L25" s="119" t="str">
        <f t="shared" si="2"/>
        <v/>
      </c>
      <c r="M25" s="22" t="str">
        <f t="shared" si="3"/>
        <v/>
      </c>
      <c r="N25" s="86" t="str">
        <f t="shared" si="4"/>
        <v/>
      </c>
      <c r="O25" s="88" t="str">
        <f t="shared" si="5"/>
        <v/>
      </c>
      <c r="P25" s="104"/>
      <c r="Q25" s="105"/>
      <c r="R25" s="106"/>
    </row>
    <row r="26" spans="1:18" ht="16" x14ac:dyDescent="0.2">
      <c r="A26" s="74">
        <v>14</v>
      </c>
      <c r="B26" s="75" t="str">
        <f>IF(ISBLANK(StudentOne!N16),"",StudentOne!N16)</f>
        <v/>
      </c>
      <c r="C26" s="71" t="str">
        <f>IF(ISBLANK(StudentOne!O16),"",StudentOne!O16)</f>
        <v/>
      </c>
      <c r="D26" s="1"/>
      <c r="E26" s="101"/>
      <c r="F26" s="101"/>
      <c r="G26" s="101"/>
      <c r="H26" s="101"/>
      <c r="I26" s="101"/>
      <c r="J26" s="102"/>
      <c r="K26" s="103"/>
      <c r="L26" s="119" t="str">
        <f t="shared" si="2"/>
        <v/>
      </c>
      <c r="M26" s="22" t="str">
        <f t="shared" si="3"/>
        <v/>
      </c>
      <c r="N26" s="86" t="str">
        <f t="shared" si="4"/>
        <v/>
      </c>
      <c r="O26" s="88" t="str">
        <f t="shared" si="5"/>
        <v/>
      </c>
      <c r="P26" s="104"/>
      <c r="Q26" s="105"/>
      <c r="R26" s="106"/>
    </row>
    <row r="27" spans="1:18" ht="16" x14ac:dyDescent="0.2">
      <c r="A27" s="74">
        <v>15</v>
      </c>
      <c r="B27" s="75" t="str">
        <f>IF(ISBLANK(StudentOne!N17),"",StudentOne!N17)</f>
        <v/>
      </c>
      <c r="C27" s="71" t="str">
        <f>IF(ISBLANK(StudentOne!O17),"",StudentOne!O17)</f>
        <v/>
      </c>
      <c r="D27" s="1"/>
      <c r="E27" s="101"/>
      <c r="F27" s="101"/>
      <c r="G27" s="101"/>
      <c r="H27" s="101"/>
      <c r="I27" s="101"/>
      <c r="J27" s="102"/>
      <c r="K27" s="103"/>
      <c r="L27" s="119" t="str">
        <f t="shared" si="2"/>
        <v/>
      </c>
      <c r="M27" s="22" t="str">
        <f t="shared" si="3"/>
        <v/>
      </c>
      <c r="N27" s="86" t="str">
        <f t="shared" si="4"/>
        <v/>
      </c>
      <c r="O27" s="88" t="str">
        <f t="shared" si="5"/>
        <v/>
      </c>
      <c r="P27" s="104"/>
      <c r="Q27" s="105"/>
      <c r="R27" s="106"/>
    </row>
    <row r="28" spans="1:18" ht="16" x14ac:dyDescent="0.2">
      <c r="A28" s="74">
        <v>16</v>
      </c>
      <c r="B28" s="75" t="str">
        <f>IF(ISBLANK(StudentOne!N18),"",StudentOne!N18)</f>
        <v/>
      </c>
      <c r="C28" s="71" t="str">
        <f>IF(ISBLANK(StudentOne!O18),"",StudentOne!O18)</f>
        <v/>
      </c>
      <c r="D28" s="1"/>
      <c r="E28" s="101"/>
      <c r="F28" s="101"/>
      <c r="G28" s="101"/>
      <c r="H28" s="101"/>
      <c r="I28" s="101"/>
      <c r="J28" s="102"/>
      <c r="K28" s="103"/>
      <c r="L28" s="119" t="str">
        <f t="shared" si="2"/>
        <v/>
      </c>
      <c r="M28" s="22" t="str">
        <f t="shared" si="3"/>
        <v/>
      </c>
      <c r="N28" s="86" t="str">
        <f t="shared" si="4"/>
        <v/>
      </c>
      <c r="O28" s="88" t="str">
        <f t="shared" si="5"/>
        <v/>
      </c>
      <c r="P28" s="104"/>
      <c r="Q28" s="105"/>
      <c r="R28" s="106"/>
    </row>
    <row r="29" spans="1:18" ht="16" x14ac:dyDescent="0.2">
      <c r="A29" s="74">
        <v>17</v>
      </c>
      <c r="B29" s="75" t="str">
        <f>IF(ISBLANK(StudentOne!N19),"",StudentOne!N19)</f>
        <v/>
      </c>
      <c r="C29" s="71" t="str">
        <f>IF(ISBLANK(StudentOne!O19),"",StudentOne!O19)</f>
        <v/>
      </c>
      <c r="D29" s="1"/>
      <c r="E29" s="101"/>
      <c r="F29" s="101"/>
      <c r="G29" s="101"/>
      <c r="H29" s="101"/>
      <c r="I29" s="101"/>
      <c r="J29" s="102"/>
      <c r="K29" s="103"/>
      <c r="L29" s="119" t="str">
        <f t="shared" si="2"/>
        <v/>
      </c>
      <c r="M29" s="22" t="str">
        <f t="shared" si="3"/>
        <v/>
      </c>
      <c r="N29" s="86" t="str">
        <f t="shared" si="4"/>
        <v/>
      </c>
      <c r="O29" s="88" t="str">
        <f t="shared" si="5"/>
        <v/>
      </c>
      <c r="P29" s="104"/>
      <c r="Q29" s="105"/>
      <c r="R29" s="106"/>
    </row>
    <row r="30" spans="1:18" ht="16" x14ac:dyDescent="0.2">
      <c r="A30" s="74">
        <v>18</v>
      </c>
      <c r="B30" s="75" t="str">
        <f>IF(ISBLANK(StudentOne!N20),"",StudentOne!N20)</f>
        <v/>
      </c>
      <c r="C30" s="71" t="str">
        <f>IF(ISBLANK(StudentOne!O20),"",StudentOne!O20)</f>
        <v/>
      </c>
      <c r="D30" s="1"/>
      <c r="E30" s="101"/>
      <c r="F30" s="101"/>
      <c r="G30" s="101"/>
      <c r="H30" s="101"/>
      <c r="I30" s="101"/>
      <c r="J30" s="102"/>
      <c r="K30" s="103"/>
      <c r="L30" s="119" t="str">
        <f t="shared" si="2"/>
        <v/>
      </c>
      <c r="M30" s="22" t="str">
        <f t="shared" si="3"/>
        <v/>
      </c>
      <c r="N30" s="86" t="str">
        <f t="shared" si="4"/>
        <v/>
      </c>
      <c r="O30" s="88" t="str">
        <f t="shared" si="5"/>
        <v/>
      </c>
      <c r="P30" s="104"/>
      <c r="Q30" s="105"/>
      <c r="R30" s="106"/>
    </row>
    <row r="31" spans="1:18" ht="16" x14ac:dyDescent="0.2">
      <c r="A31" s="74">
        <v>19</v>
      </c>
      <c r="B31" s="75" t="str">
        <f>IF(ISBLANK(StudentOne!N21),"",StudentOne!N21)</f>
        <v/>
      </c>
      <c r="C31" s="71" t="str">
        <f>IF(ISBLANK(StudentOne!O21),"",StudentOne!O21)</f>
        <v/>
      </c>
      <c r="D31" s="1"/>
      <c r="E31" s="101"/>
      <c r="F31" s="101"/>
      <c r="G31" s="101"/>
      <c r="H31" s="101"/>
      <c r="I31" s="101"/>
      <c r="J31" s="102"/>
      <c r="K31" s="103"/>
      <c r="L31" s="119" t="str">
        <f t="shared" si="2"/>
        <v/>
      </c>
      <c r="M31" s="22" t="str">
        <f t="shared" si="3"/>
        <v/>
      </c>
      <c r="N31" s="86" t="str">
        <f t="shared" si="4"/>
        <v/>
      </c>
      <c r="O31" s="88" t="str">
        <f t="shared" si="5"/>
        <v/>
      </c>
      <c r="P31" s="104"/>
      <c r="Q31" s="105"/>
      <c r="R31" s="106"/>
    </row>
    <row r="32" spans="1:18" ht="16" x14ac:dyDescent="0.2">
      <c r="A32" s="74">
        <v>20</v>
      </c>
      <c r="B32" s="75" t="str">
        <f>IF(ISBLANK(StudentOne!N22),"",StudentOne!N22)</f>
        <v/>
      </c>
      <c r="C32" s="71" t="str">
        <f>IF(ISBLANK(StudentOne!O22),"",StudentOne!O22)</f>
        <v/>
      </c>
      <c r="D32" s="1"/>
      <c r="E32" s="101"/>
      <c r="F32" s="101"/>
      <c r="G32" s="101"/>
      <c r="H32" s="101"/>
      <c r="I32" s="101"/>
      <c r="J32" s="102"/>
      <c r="K32" s="103"/>
      <c r="L32" s="119" t="str">
        <f t="shared" si="2"/>
        <v/>
      </c>
      <c r="M32" s="22" t="str">
        <f t="shared" si="3"/>
        <v/>
      </c>
      <c r="N32" s="86" t="str">
        <f t="shared" si="4"/>
        <v/>
      </c>
      <c r="O32" s="88" t="str">
        <f t="shared" si="5"/>
        <v/>
      </c>
      <c r="P32" s="104"/>
      <c r="Q32" s="105"/>
      <c r="R32" s="106"/>
    </row>
    <row r="33" spans="1:18" ht="16" x14ac:dyDescent="0.2">
      <c r="A33" s="74">
        <v>21</v>
      </c>
      <c r="B33" s="75" t="str">
        <f>IF(ISBLANK(StudentOne!N23),"",StudentOne!N23)</f>
        <v/>
      </c>
      <c r="C33" s="71" t="str">
        <f>IF(ISBLANK(StudentOne!O23),"",StudentOne!O23)</f>
        <v/>
      </c>
      <c r="D33" s="1"/>
      <c r="E33" s="101"/>
      <c r="F33" s="101"/>
      <c r="G33" s="101"/>
      <c r="H33" s="101"/>
      <c r="I33" s="101"/>
      <c r="J33" s="102"/>
      <c r="K33" s="103"/>
      <c r="L33" s="119" t="str">
        <f t="shared" si="2"/>
        <v/>
      </c>
      <c r="M33" s="22" t="str">
        <f t="shared" si="3"/>
        <v/>
      </c>
      <c r="N33" s="86" t="str">
        <f t="shared" si="4"/>
        <v/>
      </c>
      <c r="O33" s="88" t="str">
        <f t="shared" si="5"/>
        <v/>
      </c>
      <c r="P33" s="104"/>
      <c r="Q33" s="105"/>
      <c r="R33" s="106"/>
    </row>
    <row r="34" spans="1:18" ht="16" x14ac:dyDescent="0.2">
      <c r="A34" s="74">
        <v>22</v>
      </c>
      <c r="B34" s="75" t="str">
        <f>IF(ISBLANK(StudentOne!N24),"",StudentOne!N24)</f>
        <v/>
      </c>
      <c r="C34" s="71" t="str">
        <f>IF(ISBLANK(StudentOne!O24),"",StudentOne!O24)</f>
        <v/>
      </c>
      <c r="D34" s="1"/>
      <c r="E34" s="101"/>
      <c r="F34" s="101"/>
      <c r="G34" s="101"/>
      <c r="H34" s="101"/>
      <c r="I34" s="101"/>
      <c r="J34" s="102"/>
      <c r="K34" s="103"/>
      <c r="L34" s="119" t="str">
        <f t="shared" si="2"/>
        <v/>
      </c>
      <c r="M34" s="22" t="str">
        <f t="shared" si="3"/>
        <v/>
      </c>
      <c r="N34" s="86" t="str">
        <f t="shared" si="4"/>
        <v/>
      </c>
      <c r="O34" s="88" t="str">
        <f t="shared" si="5"/>
        <v/>
      </c>
      <c r="P34" s="104"/>
      <c r="Q34" s="105"/>
      <c r="R34" s="106"/>
    </row>
    <row r="35" spans="1:18" ht="16" x14ac:dyDescent="0.2">
      <c r="A35" s="74">
        <v>23</v>
      </c>
      <c r="B35" s="75" t="str">
        <f>IF(ISBLANK(StudentOne!N25),"",StudentOne!N25)</f>
        <v/>
      </c>
      <c r="C35" s="71" t="str">
        <f>IF(ISBLANK(StudentOne!O25),"",StudentOne!O25)</f>
        <v/>
      </c>
      <c r="D35" s="1"/>
      <c r="E35" s="101"/>
      <c r="F35" s="101"/>
      <c r="G35" s="101"/>
      <c r="H35" s="101"/>
      <c r="I35" s="101"/>
      <c r="J35" s="102"/>
      <c r="K35" s="103"/>
      <c r="L35" s="119" t="str">
        <f t="shared" si="2"/>
        <v/>
      </c>
      <c r="M35" s="22" t="str">
        <f t="shared" si="3"/>
        <v/>
      </c>
      <c r="N35" s="86" t="str">
        <f t="shared" si="4"/>
        <v/>
      </c>
      <c r="O35" s="88" t="str">
        <f t="shared" si="5"/>
        <v/>
      </c>
      <c r="P35" s="104"/>
      <c r="Q35" s="105"/>
      <c r="R35" s="106"/>
    </row>
    <row r="36" spans="1:18" ht="16" x14ac:dyDescent="0.2">
      <c r="A36" s="74">
        <v>24</v>
      </c>
      <c r="B36" s="75" t="str">
        <f>IF(ISBLANK(StudentOne!N26),"",StudentOne!N26)</f>
        <v/>
      </c>
      <c r="C36" s="71" t="str">
        <f>IF(ISBLANK(StudentOne!O26),"",StudentOne!O26)</f>
        <v/>
      </c>
      <c r="D36" s="1"/>
      <c r="E36" s="101"/>
      <c r="F36" s="101"/>
      <c r="G36" s="101"/>
      <c r="H36" s="101"/>
      <c r="I36" s="101"/>
      <c r="J36" s="102"/>
      <c r="K36" s="103"/>
      <c r="L36" s="119" t="str">
        <f t="shared" si="2"/>
        <v/>
      </c>
      <c r="M36" s="22" t="str">
        <f t="shared" si="3"/>
        <v/>
      </c>
      <c r="N36" s="86" t="str">
        <f t="shared" si="4"/>
        <v/>
      </c>
      <c r="O36" s="88" t="str">
        <f t="shared" si="5"/>
        <v/>
      </c>
      <c r="P36" s="104"/>
      <c r="Q36" s="105"/>
      <c r="R36" s="106"/>
    </row>
    <row r="37" spans="1:18" ht="16" x14ac:dyDescent="0.2">
      <c r="A37" s="74">
        <v>25</v>
      </c>
      <c r="B37" s="75" t="str">
        <f>IF(ISBLANK(StudentOne!N27),"",StudentOne!N27)</f>
        <v/>
      </c>
      <c r="C37" s="71" t="str">
        <f>IF(ISBLANK(StudentOne!O27),"",StudentOne!O27)</f>
        <v/>
      </c>
      <c r="D37" s="1"/>
      <c r="E37" s="101"/>
      <c r="F37" s="101"/>
      <c r="G37" s="101"/>
      <c r="H37" s="101"/>
      <c r="I37" s="101"/>
      <c r="J37" s="102"/>
      <c r="K37" s="103"/>
      <c r="L37" s="119" t="str">
        <f t="shared" si="2"/>
        <v/>
      </c>
      <c r="M37" s="22" t="str">
        <f t="shared" si="3"/>
        <v/>
      </c>
      <c r="N37" s="86" t="str">
        <f t="shared" si="4"/>
        <v/>
      </c>
      <c r="O37" s="88" t="str">
        <f t="shared" si="5"/>
        <v/>
      </c>
      <c r="P37" s="104"/>
      <c r="Q37" s="105"/>
      <c r="R37" s="106"/>
    </row>
    <row r="38" spans="1:18" ht="16" x14ac:dyDescent="0.2">
      <c r="A38" s="74">
        <v>26</v>
      </c>
      <c r="B38" s="75" t="str">
        <f>IF(ISBLANK(StudentOne!N28),"",StudentOne!N28)</f>
        <v/>
      </c>
      <c r="C38" s="71" t="str">
        <f>IF(ISBLANK(StudentOne!O28),"",StudentOne!O28)</f>
        <v/>
      </c>
      <c r="D38" s="1"/>
      <c r="E38" s="101"/>
      <c r="F38" s="101"/>
      <c r="G38" s="101"/>
      <c r="H38" s="101"/>
      <c r="I38" s="101"/>
      <c r="J38" s="102"/>
      <c r="K38" s="103"/>
      <c r="L38" s="119" t="str">
        <f t="shared" si="2"/>
        <v/>
      </c>
      <c r="M38" s="22" t="str">
        <f t="shared" si="3"/>
        <v/>
      </c>
      <c r="N38" s="86" t="str">
        <f t="shared" si="4"/>
        <v/>
      </c>
      <c r="O38" s="88" t="str">
        <f t="shared" si="5"/>
        <v/>
      </c>
      <c r="P38" s="104"/>
      <c r="Q38" s="105"/>
      <c r="R38" s="106"/>
    </row>
    <row r="39" spans="1:18" ht="16" x14ac:dyDescent="0.2">
      <c r="A39" s="74">
        <v>27</v>
      </c>
      <c r="B39" s="75" t="str">
        <f>IF(ISBLANK(StudentOne!N29),"",StudentOne!N29)</f>
        <v/>
      </c>
      <c r="C39" s="71" t="str">
        <f>IF(ISBLANK(StudentOne!O29),"",StudentOne!O29)</f>
        <v/>
      </c>
      <c r="D39" s="1"/>
      <c r="E39" s="101"/>
      <c r="F39" s="101"/>
      <c r="G39" s="101"/>
      <c r="H39" s="101"/>
      <c r="I39" s="101"/>
      <c r="J39" s="102"/>
      <c r="K39" s="103"/>
      <c r="L39" s="119" t="str">
        <f t="shared" si="2"/>
        <v/>
      </c>
      <c r="M39" s="22" t="str">
        <f t="shared" si="3"/>
        <v/>
      </c>
      <c r="N39" s="86" t="str">
        <f t="shared" si="4"/>
        <v/>
      </c>
      <c r="O39" s="88" t="str">
        <f t="shared" si="5"/>
        <v/>
      </c>
      <c r="P39" s="104"/>
      <c r="Q39" s="105"/>
      <c r="R39" s="106"/>
    </row>
    <row r="40" spans="1:18" ht="16" x14ac:dyDescent="0.2">
      <c r="A40" s="74">
        <v>28</v>
      </c>
      <c r="B40" s="75" t="str">
        <f>IF(ISBLANK(StudentOne!N30),"",StudentOne!N30)</f>
        <v/>
      </c>
      <c r="C40" s="71" t="str">
        <f>IF(ISBLANK(StudentOne!O30),"",StudentOne!O30)</f>
        <v/>
      </c>
      <c r="D40" s="1"/>
      <c r="E40" s="101"/>
      <c r="F40" s="101"/>
      <c r="G40" s="101"/>
      <c r="H40" s="101"/>
      <c r="I40" s="101"/>
      <c r="J40" s="102"/>
      <c r="K40" s="103"/>
      <c r="L40" s="119" t="str">
        <f t="shared" si="2"/>
        <v/>
      </c>
      <c r="M40" s="22" t="str">
        <f t="shared" si="3"/>
        <v/>
      </c>
      <c r="N40" s="86" t="str">
        <f t="shared" si="4"/>
        <v/>
      </c>
      <c r="O40" s="88" t="str">
        <f t="shared" si="5"/>
        <v/>
      </c>
      <c r="P40" s="104"/>
      <c r="Q40" s="105"/>
      <c r="R40" s="107"/>
    </row>
    <row r="41" spans="1:18" ht="16" x14ac:dyDescent="0.2">
      <c r="A41" s="74">
        <v>29</v>
      </c>
      <c r="B41" s="75" t="str">
        <f>IF(ISBLANK(StudentOne!N31),"",StudentOne!N31)</f>
        <v/>
      </c>
      <c r="C41" s="71" t="str">
        <f>IF(ISBLANK(StudentOne!O31),"",StudentOne!O31)</f>
        <v/>
      </c>
      <c r="D41" s="1"/>
      <c r="E41" s="101"/>
      <c r="F41" s="101"/>
      <c r="G41" s="101"/>
      <c r="H41" s="101"/>
      <c r="I41" s="101"/>
      <c r="J41" s="102"/>
      <c r="K41" s="103"/>
      <c r="L41" s="119" t="str">
        <f t="shared" si="2"/>
        <v/>
      </c>
      <c r="M41" s="22" t="str">
        <f t="shared" si="3"/>
        <v/>
      </c>
      <c r="N41" s="86" t="str">
        <f t="shared" si="4"/>
        <v/>
      </c>
      <c r="O41" s="88" t="str">
        <f t="shared" si="5"/>
        <v/>
      </c>
      <c r="P41" s="104"/>
      <c r="Q41" s="105"/>
      <c r="R41" s="106"/>
    </row>
    <row r="42" spans="1:18" ht="16" x14ac:dyDescent="0.2">
      <c r="A42" s="74">
        <v>30</v>
      </c>
      <c r="B42" s="75" t="str">
        <f>IF(ISBLANK(StudentOne!N32),"",StudentOne!N32)</f>
        <v/>
      </c>
      <c r="C42" s="71" t="str">
        <f>IF(ISBLANK(StudentOne!O32),"",StudentOne!O32)</f>
        <v/>
      </c>
      <c r="D42" s="1"/>
      <c r="E42" s="101"/>
      <c r="F42" s="101"/>
      <c r="G42" s="101"/>
      <c r="H42" s="101"/>
      <c r="I42" s="101"/>
      <c r="J42" s="102"/>
      <c r="K42" s="103"/>
      <c r="L42" s="119" t="str">
        <f t="shared" si="2"/>
        <v/>
      </c>
      <c r="M42" s="22" t="str">
        <f t="shared" si="3"/>
        <v/>
      </c>
      <c r="N42" s="86" t="str">
        <f t="shared" si="4"/>
        <v/>
      </c>
      <c r="O42" s="88" t="str">
        <f t="shared" si="5"/>
        <v/>
      </c>
      <c r="P42" s="104"/>
      <c r="Q42" s="105"/>
      <c r="R42" s="106"/>
    </row>
    <row r="43" spans="1:18" ht="16" x14ac:dyDescent="0.2">
      <c r="A43" s="74">
        <v>31</v>
      </c>
      <c r="B43" s="75" t="str">
        <f>IF(ISBLANK(StudentOne!N33),"",StudentOne!N33)</f>
        <v/>
      </c>
      <c r="C43" s="71" t="str">
        <f>IF(ISBLANK(StudentOne!O33),"",StudentOne!O33)</f>
        <v/>
      </c>
      <c r="D43" s="1"/>
      <c r="E43" s="101"/>
      <c r="F43" s="101"/>
      <c r="G43" s="101"/>
      <c r="H43" s="101"/>
      <c r="I43" s="101"/>
      <c r="J43" s="102"/>
      <c r="K43" s="103"/>
      <c r="L43" s="119" t="str">
        <f t="shared" si="2"/>
        <v/>
      </c>
      <c r="M43" s="22" t="str">
        <f t="shared" si="3"/>
        <v/>
      </c>
      <c r="N43" s="86" t="str">
        <f t="shared" si="4"/>
        <v/>
      </c>
      <c r="O43" s="88" t="str">
        <f t="shared" si="5"/>
        <v/>
      </c>
      <c r="P43" s="104"/>
      <c r="Q43" s="105"/>
      <c r="R43" s="106"/>
    </row>
    <row r="44" spans="1:18" ht="16" x14ac:dyDescent="0.2">
      <c r="A44" s="74">
        <v>32</v>
      </c>
      <c r="B44" s="75" t="str">
        <f>IF(ISBLANK(StudentOne!N34),"",StudentOne!N34)</f>
        <v/>
      </c>
      <c r="C44" s="71" t="str">
        <f>IF(ISBLANK(StudentOne!O34),"",StudentOne!O34)</f>
        <v/>
      </c>
      <c r="D44" s="1"/>
      <c r="E44" s="101"/>
      <c r="F44" s="101"/>
      <c r="G44" s="101"/>
      <c r="H44" s="101"/>
      <c r="I44" s="101"/>
      <c r="J44" s="102"/>
      <c r="K44" s="103"/>
      <c r="L44" s="119" t="str">
        <f t="shared" si="2"/>
        <v/>
      </c>
      <c r="M44" s="22" t="str">
        <f t="shared" si="3"/>
        <v/>
      </c>
      <c r="N44" s="86" t="str">
        <f t="shared" si="4"/>
        <v/>
      </c>
      <c r="O44" s="88" t="str">
        <f t="shared" si="5"/>
        <v/>
      </c>
      <c r="P44" s="104"/>
      <c r="Q44" s="105"/>
      <c r="R44" s="106"/>
    </row>
    <row r="45" spans="1:18" ht="16" x14ac:dyDescent="0.2">
      <c r="A45" s="74">
        <v>33</v>
      </c>
      <c r="B45" s="75" t="str">
        <f>IF(ISBLANK(StudentOne!N35),"",StudentOne!N35)</f>
        <v/>
      </c>
      <c r="C45" s="71" t="str">
        <f>IF(ISBLANK(StudentOne!O35),"",StudentOne!O35)</f>
        <v/>
      </c>
      <c r="D45" s="1"/>
      <c r="E45" s="101"/>
      <c r="F45" s="101"/>
      <c r="G45" s="101"/>
      <c r="H45" s="101"/>
      <c r="I45" s="101"/>
      <c r="J45" s="102"/>
      <c r="K45" s="103"/>
      <c r="L45" s="119" t="str">
        <f t="shared" ref="L45:L76" si="6">IF(B45="","",IF($E$8="No","N/A",100*SUM((E45*E$10/E$11),(F45*F$10/F$11),(G45*G$10/G$11),(H45*H$10/H$11),(I45*I$10/I$11),(J45*J$10/J$11),(K45*K$10/K$11))))</f>
        <v/>
      </c>
      <c r="M45" s="22" t="str">
        <f t="shared" ref="M45:M76" si="7">IF($B45="","",IF(L45="N/A","N/A",IF(SUM(IF(E45&lt;&gt;"",$E$10),IF(F45&lt;&gt;"",$F$10),IF(G45&lt;&gt;"",$G$10),IF(H45&lt;&gt;"",$H$10),IF(I45&lt;&gt;"",$I$10),IF(J45&lt;&gt;"",$J$10),IF(K45&lt;&gt;"",$K$10))&lt;0.8,$F$1,IF($L45&lt;47,$G$1,IF($L45&lt;$J$2,$H$1,IF($L45&lt;$K$2,$J$1,IF($L45&lt;$L$2,$K$1,IF($L45&lt;$M$2,$L$1,$M$1))))))))</f>
        <v/>
      </c>
      <c r="N45" s="86" t="str">
        <f t="shared" ref="N45:N76" si="8">IF(OR($C$6="",$C$7=""),"",IF(Q45&lt;&gt;"",Q45,IF(P45=$I$1,P45,IF(P45=$H$1,P45,M45))))</f>
        <v/>
      </c>
      <c r="O45" s="88" t="str">
        <f t="shared" ref="O45:O76" si="9">IF(P45&lt;&gt;"",P45,IF(Q45&lt;&gt;"",Q45,IF(M45=$F$1,$F$1,IF(L45="","",IF(L45=0,$F$1,IF(L45&lt;$N$2,$O$1,$N$1))))))</f>
        <v/>
      </c>
      <c r="P45" s="104"/>
      <c r="Q45" s="105"/>
      <c r="R45" s="106"/>
    </row>
    <row r="46" spans="1:18" ht="16" x14ac:dyDescent="0.2">
      <c r="A46" s="74">
        <v>34</v>
      </c>
      <c r="B46" s="75" t="str">
        <f>IF(ISBLANK(StudentOne!N36),"",StudentOne!N36)</f>
        <v/>
      </c>
      <c r="C46" s="71" t="str">
        <f>IF(ISBLANK(StudentOne!O36),"",StudentOne!O36)</f>
        <v/>
      </c>
      <c r="D46" s="1"/>
      <c r="E46" s="101"/>
      <c r="F46" s="101"/>
      <c r="G46" s="101"/>
      <c r="H46" s="101"/>
      <c r="I46" s="101"/>
      <c r="J46" s="102"/>
      <c r="K46" s="103"/>
      <c r="L46" s="119" t="str">
        <f t="shared" si="6"/>
        <v/>
      </c>
      <c r="M46" s="22" t="str">
        <f t="shared" si="7"/>
        <v/>
      </c>
      <c r="N46" s="86" t="str">
        <f t="shared" si="8"/>
        <v/>
      </c>
      <c r="O46" s="88" t="str">
        <f t="shared" si="9"/>
        <v/>
      </c>
      <c r="P46" s="104"/>
      <c r="Q46" s="105"/>
      <c r="R46" s="106"/>
    </row>
    <row r="47" spans="1:18" ht="16" x14ac:dyDescent="0.2">
      <c r="A47" s="74">
        <v>35</v>
      </c>
      <c r="B47" s="75" t="str">
        <f>IF(ISBLANK(StudentOne!N37),"",StudentOne!N37)</f>
        <v/>
      </c>
      <c r="C47" s="71" t="str">
        <f>IF(ISBLANK(StudentOne!O37),"",StudentOne!O37)</f>
        <v/>
      </c>
      <c r="D47" s="1"/>
      <c r="E47" s="101"/>
      <c r="F47" s="101"/>
      <c r="G47" s="101"/>
      <c r="H47" s="101"/>
      <c r="I47" s="101"/>
      <c r="J47" s="102"/>
      <c r="K47" s="103"/>
      <c r="L47" s="119" t="str">
        <f t="shared" si="6"/>
        <v/>
      </c>
      <c r="M47" s="22" t="str">
        <f t="shared" si="7"/>
        <v/>
      </c>
      <c r="N47" s="86" t="str">
        <f t="shared" si="8"/>
        <v/>
      </c>
      <c r="O47" s="88" t="str">
        <f t="shared" si="9"/>
        <v/>
      </c>
      <c r="P47" s="104"/>
      <c r="Q47" s="105"/>
      <c r="R47" s="106"/>
    </row>
    <row r="48" spans="1:18" ht="16" x14ac:dyDescent="0.2">
      <c r="A48" s="74">
        <v>36</v>
      </c>
      <c r="B48" s="75" t="str">
        <f>IF(ISBLANK(StudentOne!N38),"",StudentOne!N38)</f>
        <v/>
      </c>
      <c r="C48" s="71" t="str">
        <f>IF(ISBLANK(StudentOne!O38),"",StudentOne!O38)</f>
        <v/>
      </c>
      <c r="D48" s="1"/>
      <c r="E48" s="101"/>
      <c r="F48" s="101"/>
      <c r="G48" s="101"/>
      <c r="H48" s="101"/>
      <c r="I48" s="101"/>
      <c r="J48" s="102"/>
      <c r="K48" s="103"/>
      <c r="L48" s="119" t="str">
        <f t="shared" si="6"/>
        <v/>
      </c>
      <c r="M48" s="22" t="str">
        <f t="shared" si="7"/>
        <v/>
      </c>
      <c r="N48" s="86" t="str">
        <f t="shared" si="8"/>
        <v/>
      </c>
      <c r="O48" s="88" t="str">
        <f t="shared" si="9"/>
        <v/>
      </c>
      <c r="P48" s="104"/>
      <c r="Q48" s="105"/>
      <c r="R48" s="107"/>
    </row>
    <row r="49" spans="1:18" ht="16" x14ac:dyDescent="0.2">
      <c r="A49" s="74">
        <v>37</v>
      </c>
      <c r="B49" s="75" t="str">
        <f>IF(ISBLANK(StudentOne!N39),"",StudentOne!N39)</f>
        <v/>
      </c>
      <c r="C49" s="71" t="str">
        <f>IF(ISBLANK(StudentOne!O39),"",StudentOne!O39)</f>
        <v/>
      </c>
      <c r="D49" s="1"/>
      <c r="E49" s="101"/>
      <c r="F49" s="101"/>
      <c r="G49" s="101"/>
      <c r="H49" s="101"/>
      <c r="I49" s="101"/>
      <c r="J49" s="102"/>
      <c r="K49" s="103"/>
      <c r="L49" s="119" t="str">
        <f t="shared" si="6"/>
        <v/>
      </c>
      <c r="M49" s="22" t="str">
        <f t="shared" si="7"/>
        <v/>
      </c>
      <c r="N49" s="86" t="str">
        <f t="shared" si="8"/>
        <v/>
      </c>
      <c r="O49" s="88" t="str">
        <f t="shared" si="9"/>
        <v/>
      </c>
      <c r="P49" s="104"/>
      <c r="Q49" s="105"/>
      <c r="R49" s="106"/>
    </row>
    <row r="50" spans="1:18" ht="16" x14ac:dyDescent="0.2">
      <c r="A50" s="74">
        <v>38</v>
      </c>
      <c r="B50" s="75" t="str">
        <f>IF(ISBLANK(StudentOne!N40),"",StudentOne!N40)</f>
        <v/>
      </c>
      <c r="C50" s="71" t="str">
        <f>IF(ISBLANK(StudentOne!O40),"",StudentOne!O40)</f>
        <v/>
      </c>
      <c r="D50" s="1"/>
      <c r="E50" s="101"/>
      <c r="F50" s="101"/>
      <c r="G50" s="101"/>
      <c r="H50" s="101"/>
      <c r="I50" s="101"/>
      <c r="J50" s="102"/>
      <c r="K50" s="103"/>
      <c r="L50" s="119" t="str">
        <f t="shared" si="6"/>
        <v/>
      </c>
      <c r="M50" s="22" t="str">
        <f t="shared" si="7"/>
        <v/>
      </c>
      <c r="N50" s="86" t="str">
        <f t="shared" si="8"/>
        <v/>
      </c>
      <c r="O50" s="88" t="str">
        <f t="shared" si="9"/>
        <v/>
      </c>
      <c r="P50" s="104"/>
      <c r="Q50" s="105"/>
      <c r="R50" s="106"/>
    </row>
    <row r="51" spans="1:18" ht="16" x14ac:dyDescent="0.2">
      <c r="A51" s="74">
        <v>39</v>
      </c>
      <c r="B51" s="75" t="str">
        <f>IF(ISBLANK(StudentOne!N41),"",StudentOne!N41)</f>
        <v/>
      </c>
      <c r="C51" s="71" t="str">
        <f>IF(ISBLANK(StudentOne!O41),"",StudentOne!O41)</f>
        <v/>
      </c>
      <c r="D51" s="1"/>
      <c r="E51" s="101"/>
      <c r="F51" s="101"/>
      <c r="G51" s="101"/>
      <c r="H51" s="101"/>
      <c r="I51" s="101"/>
      <c r="J51" s="102"/>
      <c r="K51" s="103"/>
      <c r="L51" s="119" t="str">
        <f t="shared" si="6"/>
        <v/>
      </c>
      <c r="M51" s="22" t="str">
        <f t="shared" si="7"/>
        <v/>
      </c>
      <c r="N51" s="86" t="str">
        <f t="shared" si="8"/>
        <v/>
      </c>
      <c r="O51" s="88" t="str">
        <f t="shared" si="9"/>
        <v/>
      </c>
      <c r="P51" s="104"/>
      <c r="Q51" s="105"/>
      <c r="R51" s="106"/>
    </row>
    <row r="52" spans="1:18" ht="16" x14ac:dyDescent="0.2">
      <c r="A52" s="74">
        <v>40</v>
      </c>
      <c r="B52" s="75" t="str">
        <f>IF(ISBLANK(StudentOne!N42),"",StudentOne!N42)</f>
        <v/>
      </c>
      <c r="C52" s="71" t="str">
        <f>IF(ISBLANK(StudentOne!O42),"",StudentOne!O42)</f>
        <v/>
      </c>
      <c r="D52" s="1"/>
      <c r="E52" s="101"/>
      <c r="F52" s="101"/>
      <c r="G52" s="101"/>
      <c r="H52" s="101"/>
      <c r="I52" s="101"/>
      <c r="J52" s="102"/>
      <c r="K52" s="103"/>
      <c r="L52" s="119" t="str">
        <f t="shared" si="6"/>
        <v/>
      </c>
      <c r="M52" s="22" t="str">
        <f t="shared" si="7"/>
        <v/>
      </c>
      <c r="N52" s="86" t="str">
        <f t="shared" si="8"/>
        <v/>
      </c>
      <c r="O52" s="88" t="str">
        <f t="shared" si="9"/>
        <v/>
      </c>
      <c r="P52" s="104"/>
      <c r="Q52" s="105"/>
      <c r="R52" s="106"/>
    </row>
    <row r="53" spans="1:18" ht="16" x14ac:dyDescent="0.2">
      <c r="A53" s="74">
        <v>41</v>
      </c>
      <c r="B53" s="75" t="str">
        <f>IF(ISBLANK(StudentOne!N43),"",StudentOne!N43)</f>
        <v/>
      </c>
      <c r="C53" s="71" t="str">
        <f>IF(ISBLANK(StudentOne!O43),"",StudentOne!O43)</f>
        <v/>
      </c>
      <c r="D53" s="1"/>
      <c r="E53" s="101"/>
      <c r="F53" s="101"/>
      <c r="G53" s="101"/>
      <c r="H53" s="101"/>
      <c r="I53" s="101"/>
      <c r="J53" s="102"/>
      <c r="K53" s="103"/>
      <c r="L53" s="119" t="str">
        <f t="shared" si="6"/>
        <v/>
      </c>
      <c r="M53" s="22" t="str">
        <f t="shared" si="7"/>
        <v/>
      </c>
      <c r="N53" s="86" t="str">
        <f t="shared" si="8"/>
        <v/>
      </c>
      <c r="O53" s="88" t="str">
        <f t="shared" si="9"/>
        <v/>
      </c>
      <c r="P53" s="104"/>
      <c r="Q53" s="105"/>
      <c r="R53" s="106"/>
    </row>
    <row r="54" spans="1:18" ht="16" x14ac:dyDescent="0.2">
      <c r="A54" s="74">
        <v>42</v>
      </c>
      <c r="B54" s="75" t="str">
        <f>IF(ISBLANK(StudentOne!N44),"",StudentOne!N44)</f>
        <v/>
      </c>
      <c r="C54" s="71" t="str">
        <f>IF(ISBLANK(StudentOne!O44),"",StudentOne!O44)</f>
        <v/>
      </c>
      <c r="D54" s="1"/>
      <c r="E54" s="101"/>
      <c r="F54" s="101"/>
      <c r="G54" s="101"/>
      <c r="H54" s="101"/>
      <c r="I54" s="101"/>
      <c r="J54" s="102"/>
      <c r="K54" s="103"/>
      <c r="L54" s="119" t="str">
        <f t="shared" si="6"/>
        <v/>
      </c>
      <c r="M54" s="22" t="str">
        <f t="shared" si="7"/>
        <v/>
      </c>
      <c r="N54" s="86" t="str">
        <f t="shared" si="8"/>
        <v/>
      </c>
      <c r="O54" s="88" t="str">
        <f t="shared" si="9"/>
        <v/>
      </c>
      <c r="P54" s="104"/>
      <c r="Q54" s="105"/>
      <c r="R54" s="106"/>
    </row>
    <row r="55" spans="1:18" ht="16" x14ac:dyDescent="0.2">
      <c r="A55" s="74">
        <v>43</v>
      </c>
      <c r="B55" s="75" t="str">
        <f>IF(ISBLANK(StudentOne!N45),"",StudentOne!N45)</f>
        <v/>
      </c>
      <c r="C55" s="71" t="str">
        <f>IF(ISBLANK(StudentOne!O45),"",StudentOne!O45)</f>
        <v/>
      </c>
      <c r="D55" s="1"/>
      <c r="E55" s="101"/>
      <c r="F55" s="101"/>
      <c r="G55" s="101"/>
      <c r="H55" s="101"/>
      <c r="I55" s="101"/>
      <c r="J55" s="102"/>
      <c r="K55" s="103"/>
      <c r="L55" s="119" t="str">
        <f t="shared" si="6"/>
        <v/>
      </c>
      <c r="M55" s="22" t="str">
        <f t="shared" si="7"/>
        <v/>
      </c>
      <c r="N55" s="86" t="str">
        <f t="shared" si="8"/>
        <v/>
      </c>
      <c r="O55" s="88" t="str">
        <f t="shared" si="9"/>
        <v/>
      </c>
      <c r="P55" s="104"/>
      <c r="Q55" s="105"/>
      <c r="R55" s="107"/>
    </row>
    <row r="56" spans="1:18" ht="16" x14ac:dyDescent="0.2">
      <c r="A56" s="74">
        <v>44</v>
      </c>
      <c r="B56" s="75" t="str">
        <f>IF(ISBLANK(StudentOne!N46),"",StudentOne!N46)</f>
        <v/>
      </c>
      <c r="C56" s="71" t="str">
        <f>IF(ISBLANK(StudentOne!O46),"",StudentOne!O46)</f>
        <v/>
      </c>
      <c r="D56" s="1"/>
      <c r="E56" s="101"/>
      <c r="F56" s="101"/>
      <c r="G56" s="101"/>
      <c r="H56" s="101"/>
      <c r="I56" s="101"/>
      <c r="J56" s="102"/>
      <c r="K56" s="103"/>
      <c r="L56" s="119" t="str">
        <f t="shared" si="6"/>
        <v/>
      </c>
      <c r="M56" s="22" t="str">
        <f t="shared" si="7"/>
        <v/>
      </c>
      <c r="N56" s="86" t="str">
        <f t="shared" si="8"/>
        <v/>
      </c>
      <c r="O56" s="88" t="str">
        <f t="shared" si="9"/>
        <v/>
      </c>
      <c r="P56" s="104"/>
      <c r="Q56" s="105"/>
      <c r="R56" s="106"/>
    </row>
    <row r="57" spans="1:18" ht="16" x14ac:dyDescent="0.2">
      <c r="A57" s="74">
        <v>45</v>
      </c>
      <c r="B57" s="75" t="str">
        <f>IF(ISBLANK(StudentOne!N47),"",StudentOne!N47)</f>
        <v/>
      </c>
      <c r="C57" s="71" t="str">
        <f>IF(ISBLANK(StudentOne!O47),"",StudentOne!O47)</f>
        <v/>
      </c>
      <c r="D57" s="1"/>
      <c r="E57" s="101"/>
      <c r="F57" s="101"/>
      <c r="G57" s="101"/>
      <c r="H57" s="101"/>
      <c r="I57" s="101"/>
      <c r="J57" s="102"/>
      <c r="K57" s="103"/>
      <c r="L57" s="119" t="str">
        <f t="shared" si="6"/>
        <v/>
      </c>
      <c r="M57" s="22" t="str">
        <f t="shared" si="7"/>
        <v/>
      </c>
      <c r="N57" s="86" t="str">
        <f t="shared" si="8"/>
        <v/>
      </c>
      <c r="O57" s="88" t="str">
        <f t="shared" si="9"/>
        <v/>
      </c>
      <c r="P57" s="104"/>
      <c r="Q57" s="105"/>
      <c r="R57" s="106"/>
    </row>
    <row r="58" spans="1:18" ht="16" x14ac:dyDescent="0.2">
      <c r="A58" s="74">
        <v>46</v>
      </c>
      <c r="B58" s="75" t="str">
        <f>IF(ISBLANK(StudentOne!N48),"",StudentOne!N48)</f>
        <v/>
      </c>
      <c r="C58" s="71" t="str">
        <f>IF(ISBLANK(StudentOne!O48),"",StudentOne!O48)</f>
        <v/>
      </c>
      <c r="D58" s="1"/>
      <c r="E58" s="101"/>
      <c r="F58" s="101"/>
      <c r="G58" s="101"/>
      <c r="H58" s="101"/>
      <c r="I58" s="101"/>
      <c r="J58" s="102"/>
      <c r="K58" s="103"/>
      <c r="L58" s="119" t="str">
        <f t="shared" si="6"/>
        <v/>
      </c>
      <c r="M58" s="22" t="str">
        <f t="shared" si="7"/>
        <v/>
      </c>
      <c r="N58" s="86" t="str">
        <f t="shared" si="8"/>
        <v/>
      </c>
      <c r="O58" s="88" t="str">
        <f t="shared" si="9"/>
        <v/>
      </c>
      <c r="P58" s="104"/>
      <c r="Q58" s="105"/>
      <c r="R58" s="106"/>
    </row>
    <row r="59" spans="1:18" ht="16" x14ac:dyDescent="0.2">
      <c r="A59" s="74">
        <v>47</v>
      </c>
      <c r="B59" s="75" t="str">
        <f>IF(ISBLANK(StudentOne!N49),"",StudentOne!N49)</f>
        <v/>
      </c>
      <c r="C59" s="71" t="str">
        <f>IF(ISBLANK(StudentOne!O49),"",StudentOne!O49)</f>
        <v/>
      </c>
      <c r="D59" s="1"/>
      <c r="E59" s="101"/>
      <c r="F59" s="101"/>
      <c r="G59" s="101"/>
      <c r="H59" s="101"/>
      <c r="I59" s="101"/>
      <c r="J59" s="102"/>
      <c r="K59" s="103"/>
      <c r="L59" s="119" t="str">
        <f t="shared" si="6"/>
        <v/>
      </c>
      <c r="M59" s="22" t="str">
        <f t="shared" si="7"/>
        <v/>
      </c>
      <c r="N59" s="86" t="str">
        <f t="shared" si="8"/>
        <v/>
      </c>
      <c r="O59" s="88" t="str">
        <f t="shared" si="9"/>
        <v/>
      </c>
      <c r="P59" s="104"/>
      <c r="Q59" s="105"/>
      <c r="R59" s="106"/>
    </row>
    <row r="60" spans="1:18" ht="16" x14ac:dyDescent="0.2">
      <c r="A60" s="74">
        <v>48</v>
      </c>
      <c r="B60" s="75" t="str">
        <f>IF(ISBLANK(StudentOne!N50),"",StudentOne!N50)</f>
        <v/>
      </c>
      <c r="C60" s="71" t="str">
        <f>IF(ISBLANK(StudentOne!O50),"",StudentOne!O50)</f>
        <v/>
      </c>
      <c r="D60" s="1"/>
      <c r="E60" s="101"/>
      <c r="F60" s="101"/>
      <c r="G60" s="101"/>
      <c r="H60" s="101"/>
      <c r="I60" s="101"/>
      <c r="J60" s="102"/>
      <c r="K60" s="103"/>
      <c r="L60" s="119" t="str">
        <f t="shared" si="6"/>
        <v/>
      </c>
      <c r="M60" s="22" t="str">
        <f t="shared" si="7"/>
        <v/>
      </c>
      <c r="N60" s="86" t="str">
        <f t="shared" si="8"/>
        <v/>
      </c>
      <c r="O60" s="88" t="str">
        <f t="shared" si="9"/>
        <v/>
      </c>
      <c r="P60" s="104"/>
      <c r="Q60" s="105"/>
      <c r="R60" s="106"/>
    </row>
    <row r="61" spans="1:18" ht="16" x14ac:dyDescent="0.2">
      <c r="A61" s="74">
        <v>49</v>
      </c>
      <c r="B61" s="75" t="str">
        <f>IF(ISBLANK(StudentOne!N51),"",StudentOne!N51)</f>
        <v/>
      </c>
      <c r="C61" s="71" t="str">
        <f>IF(ISBLANK(StudentOne!O51),"",StudentOne!O51)</f>
        <v/>
      </c>
      <c r="D61" s="1"/>
      <c r="E61" s="101"/>
      <c r="F61" s="101"/>
      <c r="G61" s="101"/>
      <c r="H61" s="101"/>
      <c r="I61" s="101"/>
      <c r="J61" s="102"/>
      <c r="K61" s="103"/>
      <c r="L61" s="119" t="str">
        <f t="shared" si="6"/>
        <v/>
      </c>
      <c r="M61" s="22" t="str">
        <f t="shared" si="7"/>
        <v/>
      </c>
      <c r="N61" s="86" t="str">
        <f t="shared" si="8"/>
        <v/>
      </c>
      <c r="O61" s="88" t="str">
        <f t="shared" si="9"/>
        <v/>
      </c>
      <c r="P61" s="104"/>
      <c r="Q61" s="105"/>
      <c r="R61" s="106"/>
    </row>
    <row r="62" spans="1:18" ht="16" x14ac:dyDescent="0.2">
      <c r="A62" s="74">
        <v>50</v>
      </c>
      <c r="B62" s="75" t="str">
        <f>IF(ISBLANK(StudentOne!N52),"",StudentOne!N52)</f>
        <v/>
      </c>
      <c r="C62" s="71" t="str">
        <f>IF(ISBLANK(StudentOne!O52),"",StudentOne!O52)</f>
        <v/>
      </c>
      <c r="D62" s="1"/>
      <c r="E62" s="101"/>
      <c r="F62" s="101"/>
      <c r="G62" s="101"/>
      <c r="H62" s="101"/>
      <c r="I62" s="101"/>
      <c r="J62" s="102"/>
      <c r="K62" s="103"/>
      <c r="L62" s="119" t="str">
        <f t="shared" si="6"/>
        <v/>
      </c>
      <c r="M62" s="22" t="str">
        <f t="shared" si="7"/>
        <v/>
      </c>
      <c r="N62" s="86" t="str">
        <f t="shared" si="8"/>
        <v/>
      </c>
      <c r="O62" s="88" t="str">
        <f t="shared" si="9"/>
        <v/>
      </c>
      <c r="P62" s="104"/>
      <c r="Q62" s="105"/>
      <c r="R62" s="106"/>
    </row>
    <row r="63" spans="1:18" ht="16" x14ac:dyDescent="0.2">
      <c r="A63" s="74">
        <v>51</v>
      </c>
      <c r="B63" s="75" t="str">
        <f>IF(ISBLANK(StudentOne!N53),"",StudentOne!N53)</f>
        <v/>
      </c>
      <c r="C63" s="71" t="str">
        <f>IF(ISBLANK(StudentOne!O53),"",StudentOne!O53)</f>
        <v/>
      </c>
      <c r="D63" s="1"/>
      <c r="E63" s="101"/>
      <c r="F63" s="101"/>
      <c r="G63" s="101"/>
      <c r="H63" s="101"/>
      <c r="I63" s="101"/>
      <c r="J63" s="102"/>
      <c r="K63" s="103"/>
      <c r="L63" s="119" t="str">
        <f t="shared" si="6"/>
        <v/>
      </c>
      <c r="M63" s="22" t="str">
        <f t="shared" si="7"/>
        <v/>
      </c>
      <c r="N63" s="86" t="str">
        <f t="shared" si="8"/>
        <v/>
      </c>
      <c r="O63" s="88" t="str">
        <f t="shared" si="9"/>
        <v/>
      </c>
      <c r="P63" s="104"/>
      <c r="Q63" s="105"/>
      <c r="R63" s="107"/>
    </row>
    <row r="64" spans="1:18" ht="16" x14ac:dyDescent="0.2">
      <c r="A64" s="74">
        <v>52</v>
      </c>
      <c r="B64" s="75" t="str">
        <f>IF(ISBLANK(StudentOne!N54),"",StudentOne!N54)</f>
        <v/>
      </c>
      <c r="C64" s="71" t="str">
        <f>IF(ISBLANK(StudentOne!O54),"",StudentOne!O54)</f>
        <v/>
      </c>
      <c r="D64" s="1"/>
      <c r="E64" s="101"/>
      <c r="F64" s="101"/>
      <c r="G64" s="101"/>
      <c r="H64" s="101"/>
      <c r="I64" s="101"/>
      <c r="J64" s="102"/>
      <c r="K64" s="103"/>
      <c r="L64" s="119" t="str">
        <f t="shared" si="6"/>
        <v/>
      </c>
      <c r="M64" s="22" t="str">
        <f t="shared" si="7"/>
        <v/>
      </c>
      <c r="N64" s="86" t="str">
        <f t="shared" si="8"/>
        <v/>
      </c>
      <c r="O64" s="88" t="str">
        <f t="shared" si="9"/>
        <v/>
      </c>
      <c r="P64" s="104"/>
      <c r="Q64" s="105"/>
      <c r="R64" s="106"/>
    </row>
    <row r="65" spans="1:18" ht="16" x14ac:dyDescent="0.2">
      <c r="A65" s="74">
        <v>53</v>
      </c>
      <c r="B65" s="75" t="str">
        <f>IF(ISBLANK(StudentOne!N55),"",StudentOne!N55)</f>
        <v/>
      </c>
      <c r="C65" s="71" t="str">
        <f>IF(ISBLANK(StudentOne!O55),"",StudentOne!O55)</f>
        <v/>
      </c>
      <c r="D65" s="1"/>
      <c r="E65" s="101"/>
      <c r="F65" s="101"/>
      <c r="G65" s="101"/>
      <c r="H65" s="101"/>
      <c r="I65" s="101"/>
      <c r="J65" s="102"/>
      <c r="K65" s="103"/>
      <c r="L65" s="119" t="str">
        <f t="shared" si="6"/>
        <v/>
      </c>
      <c r="M65" s="22" t="str">
        <f t="shared" si="7"/>
        <v/>
      </c>
      <c r="N65" s="86" t="str">
        <f t="shared" si="8"/>
        <v/>
      </c>
      <c r="O65" s="88" t="str">
        <f t="shared" si="9"/>
        <v/>
      </c>
      <c r="P65" s="104"/>
      <c r="Q65" s="105"/>
      <c r="R65" s="106"/>
    </row>
    <row r="66" spans="1:18" ht="16" x14ac:dyDescent="0.2">
      <c r="A66" s="74">
        <v>54</v>
      </c>
      <c r="B66" s="75" t="str">
        <f>IF(ISBLANK(StudentOne!N56),"",StudentOne!N56)</f>
        <v/>
      </c>
      <c r="C66" s="71" t="str">
        <f>IF(ISBLANK(StudentOne!O56),"",StudentOne!O56)</f>
        <v/>
      </c>
      <c r="D66" s="1"/>
      <c r="E66" s="101"/>
      <c r="F66" s="101"/>
      <c r="G66" s="101"/>
      <c r="H66" s="101"/>
      <c r="I66" s="101"/>
      <c r="J66" s="102"/>
      <c r="K66" s="103"/>
      <c r="L66" s="119" t="str">
        <f t="shared" si="6"/>
        <v/>
      </c>
      <c r="M66" s="22" t="str">
        <f t="shared" si="7"/>
        <v/>
      </c>
      <c r="N66" s="86" t="str">
        <f t="shared" si="8"/>
        <v/>
      </c>
      <c r="O66" s="88" t="str">
        <f t="shared" si="9"/>
        <v/>
      </c>
      <c r="P66" s="104"/>
      <c r="Q66" s="105"/>
      <c r="R66" s="107"/>
    </row>
    <row r="67" spans="1:18" ht="16" x14ac:dyDescent="0.2">
      <c r="A67" s="74">
        <v>55</v>
      </c>
      <c r="B67" s="75" t="str">
        <f>IF(ISBLANK(StudentOne!N57),"",StudentOne!N57)</f>
        <v/>
      </c>
      <c r="C67" s="71" t="str">
        <f>IF(ISBLANK(StudentOne!O57),"",StudentOne!O57)</f>
        <v/>
      </c>
      <c r="D67" s="1"/>
      <c r="E67" s="101"/>
      <c r="F67" s="101"/>
      <c r="G67" s="101"/>
      <c r="H67" s="101"/>
      <c r="I67" s="101"/>
      <c r="J67" s="102"/>
      <c r="K67" s="103"/>
      <c r="L67" s="119" t="str">
        <f t="shared" si="6"/>
        <v/>
      </c>
      <c r="M67" s="22" t="str">
        <f t="shared" si="7"/>
        <v/>
      </c>
      <c r="N67" s="86" t="str">
        <f t="shared" si="8"/>
        <v/>
      </c>
      <c r="O67" s="88" t="str">
        <f t="shared" si="9"/>
        <v/>
      </c>
      <c r="P67" s="104"/>
      <c r="Q67" s="105"/>
      <c r="R67" s="106"/>
    </row>
    <row r="68" spans="1:18" ht="16" x14ac:dyDescent="0.2">
      <c r="A68" s="74">
        <v>56</v>
      </c>
      <c r="B68" s="75" t="str">
        <f>IF(ISBLANK(StudentOne!N58),"",StudentOne!N58)</f>
        <v/>
      </c>
      <c r="C68" s="71" t="str">
        <f>IF(ISBLANK(StudentOne!O58),"",StudentOne!O58)</f>
        <v/>
      </c>
      <c r="D68" s="1"/>
      <c r="E68" s="101"/>
      <c r="F68" s="101"/>
      <c r="G68" s="101"/>
      <c r="H68" s="101"/>
      <c r="I68" s="101"/>
      <c r="J68" s="102"/>
      <c r="K68" s="103"/>
      <c r="L68" s="119" t="str">
        <f t="shared" si="6"/>
        <v/>
      </c>
      <c r="M68" s="22" t="str">
        <f t="shared" si="7"/>
        <v/>
      </c>
      <c r="N68" s="86" t="str">
        <f t="shared" si="8"/>
        <v/>
      </c>
      <c r="O68" s="88" t="str">
        <f t="shared" si="9"/>
        <v/>
      </c>
      <c r="P68" s="104"/>
      <c r="Q68" s="105"/>
      <c r="R68" s="106"/>
    </row>
    <row r="69" spans="1:18" ht="16" x14ac:dyDescent="0.2">
      <c r="A69" s="74">
        <v>57</v>
      </c>
      <c r="B69" s="75" t="str">
        <f>IF(ISBLANK(StudentOne!N59),"",StudentOne!N59)</f>
        <v/>
      </c>
      <c r="C69" s="71" t="str">
        <f>IF(ISBLANK(StudentOne!O59),"",StudentOne!O59)</f>
        <v/>
      </c>
      <c r="D69" s="1"/>
      <c r="E69" s="101"/>
      <c r="F69" s="101"/>
      <c r="G69" s="101"/>
      <c r="H69" s="101"/>
      <c r="I69" s="101"/>
      <c r="J69" s="102"/>
      <c r="K69" s="103"/>
      <c r="L69" s="119" t="str">
        <f t="shared" si="6"/>
        <v/>
      </c>
      <c r="M69" s="22" t="str">
        <f t="shared" si="7"/>
        <v/>
      </c>
      <c r="N69" s="86" t="str">
        <f t="shared" si="8"/>
        <v/>
      </c>
      <c r="O69" s="88" t="str">
        <f t="shared" si="9"/>
        <v/>
      </c>
      <c r="P69" s="104"/>
      <c r="Q69" s="105"/>
      <c r="R69" s="106"/>
    </row>
    <row r="70" spans="1:18" ht="16" x14ac:dyDescent="0.2">
      <c r="A70" s="74">
        <v>58</v>
      </c>
      <c r="B70" s="75" t="str">
        <f>IF(ISBLANK(StudentOne!N60),"",StudentOne!N60)</f>
        <v/>
      </c>
      <c r="C70" s="71" t="str">
        <f>IF(ISBLANK(StudentOne!O60),"",StudentOne!O60)</f>
        <v/>
      </c>
      <c r="D70" s="1"/>
      <c r="E70" s="101"/>
      <c r="F70" s="101"/>
      <c r="G70" s="101"/>
      <c r="H70" s="101"/>
      <c r="I70" s="101"/>
      <c r="J70" s="102"/>
      <c r="K70" s="103"/>
      <c r="L70" s="119" t="str">
        <f t="shared" si="6"/>
        <v/>
      </c>
      <c r="M70" s="22" t="str">
        <f t="shared" si="7"/>
        <v/>
      </c>
      <c r="N70" s="86" t="str">
        <f t="shared" si="8"/>
        <v/>
      </c>
      <c r="O70" s="88" t="str">
        <f t="shared" si="9"/>
        <v/>
      </c>
      <c r="P70" s="104"/>
      <c r="Q70" s="105"/>
      <c r="R70" s="107"/>
    </row>
    <row r="71" spans="1:18" ht="16" x14ac:dyDescent="0.2">
      <c r="A71" s="74">
        <v>59</v>
      </c>
      <c r="B71" s="75" t="str">
        <f>IF(ISBLANK(StudentOne!N61),"",StudentOne!N61)</f>
        <v/>
      </c>
      <c r="C71" s="71" t="str">
        <f>IF(ISBLANK(StudentOne!O61),"",StudentOne!O61)</f>
        <v/>
      </c>
      <c r="D71" s="1"/>
      <c r="E71" s="101"/>
      <c r="F71" s="101"/>
      <c r="G71" s="101"/>
      <c r="H71" s="101"/>
      <c r="I71" s="101"/>
      <c r="J71" s="102"/>
      <c r="K71" s="103"/>
      <c r="L71" s="119" t="str">
        <f t="shared" si="6"/>
        <v/>
      </c>
      <c r="M71" s="22" t="str">
        <f t="shared" si="7"/>
        <v/>
      </c>
      <c r="N71" s="86" t="str">
        <f t="shared" si="8"/>
        <v/>
      </c>
      <c r="O71" s="88" t="str">
        <f t="shared" si="9"/>
        <v/>
      </c>
      <c r="P71" s="104"/>
      <c r="Q71" s="105"/>
      <c r="R71" s="106"/>
    </row>
    <row r="72" spans="1:18" ht="16" x14ac:dyDescent="0.2">
      <c r="A72" s="74">
        <v>60</v>
      </c>
      <c r="B72" s="75" t="str">
        <f>IF(ISBLANK(StudentOne!N62),"",StudentOne!N62)</f>
        <v/>
      </c>
      <c r="C72" s="71" t="str">
        <f>IF(ISBLANK(StudentOne!O62),"",StudentOne!O62)</f>
        <v/>
      </c>
      <c r="D72" s="1"/>
      <c r="E72" s="101"/>
      <c r="F72" s="101"/>
      <c r="G72" s="101"/>
      <c r="H72" s="101"/>
      <c r="I72" s="101"/>
      <c r="J72" s="102"/>
      <c r="K72" s="103"/>
      <c r="L72" s="119" t="str">
        <f t="shared" si="6"/>
        <v/>
      </c>
      <c r="M72" s="22" t="str">
        <f t="shared" si="7"/>
        <v/>
      </c>
      <c r="N72" s="86" t="str">
        <f t="shared" si="8"/>
        <v/>
      </c>
      <c r="O72" s="88" t="str">
        <f t="shared" si="9"/>
        <v/>
      </c>
      <c r="P72" s="104"/>
      <c r="Q72" s="105"/>
      <c r="R72" s="106"/>
    </row>
    <row r="73" spans="1:18" ht="16" x14ac:dyDescent="0.2">
      <c r="A73" s="74">
        <v>61</v>
      </c>
      <c r="B73" s="75" t="str">
        <f>IF(ISBLANK(StudentOne!N63),"",StudentOne!N63)</f>
        <v/>
      </c>
      <c r="C73" s="71" t="str">
        <f>IF(ISBLANK(StudentOne!O63),"",StudentOne!O63)</f>
        <v/>
      </c>
      <c r="D73" s="1"/>
      <c r="E73" s="101"/>
      <c r="F73" s="101"/>
      <c r="G73" s="101"/>
      <c r="H73" s="101"/>
      <c r="I73" s="101"/>
      <c r="J73" s="102"/>
      <c r="K73" s="103"/>
      <c r="L73" s="119" t="str">
        <f t="shared" si="6"/>
        <v/>
      </c>
      <c r="M73" s="22" t="str">
        <f t="shared" si="7"/>
        <v/>
      </c>
      <c r="N73" s="86" t="str">
        <f t="shared" si="8"/>
        <v/>
      </c>
      <c r="O73" s="88" t="str">
        <f t="shared" si="9"/>
        <v/>
      </c>
      <c r="P73" s="104"/>
      <c r="Q73" s="105"/>
      <c r="R73" s="106"/>
    </row>
    <row r="74" spans="1:18" ht="16" x14ac:dyDescent="0.2">
      <c r="A74" s="74">
        <v>62</v>
      </c>
      <c r="B74" s="75" t="str">
        <f>IF(ISBLANK(StudentOne!N64),"",StudentOne!N64)</f>
        <v/>
      </c>
      <c r="C74" s="71" t="str">
        <f>IF(ISBLANK(StudentOne!O64),"",StudentOne!O64)</f>
        <v/>
      </c>
      <c r="D74" s="1"/>
      <c r="E74" s="101"/>
      <c r="F74" s="101"/>
      <c r="G74" s="101"/>
      <c r="H74" s="101"/>
      <c r="I74" s="101"/>
      <c r="J74" s="102"/>
      <c r="K74" s="103"/>
      <c r="L74" s="119" t="str">
        <f t="shared" si="6"/>
        <v/>
      </c>
      <c r="M74" s="22" t="str">
        <f t="shared" si="7"/>
        <v/>
      </c>
      <c r="N74" s="86" t="str">
        <f t="shared" si="8"/>
        <v/>
      </c>
      <c r="O74" s="88" t="str">
        <f t="shared" si="9"/>
        <v/>
      </c>
      <c r="P74" s="104"/>
      <c r="Q74" s="105"/>
      <c r="R74" s="106"/>
    </row>
    <row r="75" spans="1:18" ht="16" x14ac:dyDescent="0.2">
      <c r="A75" s="74">
        <v>63</v>
      </c>
      <c r="B75" s="75" t="str">
        <f>IF(ISBLANK(StudentOne!N65),"",StudentOne!N65)</f>
        <v/>
      </c>
      <c r="C75" s="71" t="str">
        <f>IF(ISBLANK(StudentOne!O65),"",StudentOne!O65)</f>
        <v/>
      </c>
      <c r="D75" s="1"/>
      <c r="E75" s="101"/>
      <c r="F75" s="101"/>
      <c r="G75" s="101"/>
      <c r="H75" s="101"/>
      <c r="I75" s="101"/>
      <c r="J75" s="102"/>
      <c r="K75" s="103"/>
      <c r="L75" s="119" t="str">
        <f t="shared" si="6"/>
        <v/>
      </c>
      <c r="M75" s="22" t="str">
        <f t="shared" si="7"/>
        <v/>
      </c>
      <c r="N75" s="86" t="str">
        <f t="shared" si="8"/>
        <v/>
      </c>
      <c r="O75" s="88" t="str">
        <f t="shared" si="9"/>
        <v/>
      </c>
      <c r="P75" s="104"/>
      <c r="Q75" s="105"/>
      <c r="R75" s="106"/>
    </row>
    <row r="76" spans="1:18" ht="16" x14ac:dyDescent="0.2">
      <c r="A76" s="74">
        <v>64</v>
      </c>
      <c r="B76" s="75" t="str">
        <f>IF(ISBLANK(StudentOne!N66),"",StudentOne!N66)</f>
        <v/>
      </c>
      <c r="C76" s="71" t="str">
        <f>IF(ISBLANK(StudentOne!O66),"",StudentOne!O66)</f>
        <v/>
      </c>
      <c r="D76" s="1"/>
      <c r="E76" s="101"/>
      <c r="F76" s="101"/>
      <c r="G76" s="101"/>
      <c r="H76" s="101"/>
      <c r="I76" s="101"/>
      <c r="J76" s="102"/>
      <c r="K76" s="103"/>
      <c r="L76" s="119" t="str">
        <f t="shared" si="6"/>
        <v/>
      </c>
      <c r="M76" s="22" t="str">
        <f t="shared" si="7"/>
        <v/>
      </c>
      <c r="N76" s="86" t="str">
        <f t="shared" si="8"/>
        <v/>
      </c>
      <c r="O76" s="88" t="str">
        <f t="shared" si="9"/>
        <v/>
      </c>
      <c r="P76" s="104"/>
      <c r="Q76" s="105"/>
      <c r="R76" s="106"/>
    </row>
    <row r="77" spans="1:18" ht="16" x14ac:dyDescent="0.2">
      <c r="A77" s="74">
        <v>65</v>
      </c>
      <c r="B77" s="75" t="str">
        <f>IF(ISBLANK(StudentOne!N67),"",StudentOne!N67)</f>
        <v/>
      </c>
      <c r="C77" s="71" t="str">
        <f>IF(ISBLANK(StudentOne!O67),"",StudentOne!O67)</f>
        <v/>
      </c>
      <c r="D77" s="1"/>
      <c r="E77" s="101"/>
      <c r="F77" s="101"/>
      <c r="G77" s="101"/>
      <c r="H77" s="101"/>
      <c r="I77" s="101"/>
      <c r="J77" s="102"/>
      <c r="K77" s="103"/>
      <c r="L77" s="119" t="str">
        <f t="shared" ref="L77:L108" si="10">IF(B77="","",IF($E$8="No","N/A",100*SUM((E77*E$10/E$11),(F77*F$10/F$11),(G77*G$10/G$11),(H77*H$10/H$11),(I77*I$10/I$11),(J77*J$10/J$11),(K77*K$10/K$11))))</f>
        <v/>
      </c>
      <c r="M77" s="22" t="str">
        <f t="shared" ref="M77:M108" si="11">IF($B77="","",IF(L77="N/A","N/A",IF(SUM(IF(E77&lt;&gt;"",$E$10),IF(F77&lt;&gt;"",$F$10),IF(G77&lt;&gt;"",$G$10),IF(H77&lt;&gt;"",$H$10),IF(I77&lt;&gt;"",$I$10),IF(J77&lt;&gt;"",$J$10),IF(K77&lt;&gt;"",$K$10))&lt;0.8,$F$1,IF($L77&lt;47,$G$1,IF($L77&lt;$J$2,$H$1,IF($L77&lt;$K$2,$J$1,IF($L77&lt;$L$2,$K$1,IF($L77&lt;$M$2,$L$1,$M$1))))))))</f>
        <v/>
      </c>
      <c r="N77" s="86" t="str">
        <f t="shared" ref="N77:N108" si="12">IF(OR($C$6="",$C$7=""),"",IF(Q77&lt;&gt;"",Q77,IF(P77=$I$1,P77,IF(P77=$H$1,P77,M77))))</f>
        <v/>
      </c>
      <c r="O77" s="88" t="str">
        <f t="shared" ref="O77:O108" si="13">IF(P77&lt;&gt;"",P77,IF(Q77&lt;&gt;"",Q77,IF(M77=$F$1,$F$1,IF(L77="","",IF(L77=0,$F$1,IF(L77&lt;$N$2,$O$1,$N$1))))))</f>
        <v/>
      </c>
      <c r="P77" s="104"/>
      <c r="Q77" s="105"/>
      <c r="R77" s="106"/>
    </row>
    <row r="78" spans="1:18" ht="16" x14ac:dyDescent="0.2">
      <c r="A78" s="74">
        <v>66</v>
      </c>
      <c r="B78" s="75" t="str">
        <f>IF(ISBLANK(StudentOne!N68),"",StudentOne!N68)</f>
        <v/>
      </c>
      <c r="C78" s="71" t="str">
        <f>IF(ISBLANK(StudentOne!O68),"",StudentOne!O68)</f>
        <v/>
      </c>
      <c r="D78" s="1"/>
      <c r="E78" s="101"/>
      <c r="F78" s="101"/>
      <c r="G78" s="101"/>
      <c r="H78" s="101"/>
      <c r="I78" s="101"/>
      <c r="J78" s="102"/>
      <c r="K78" s="103"/>
      <c r="L78" s="119" t="str">
        <f t="shared" si="10"/>
        <v/>
      </c>
      <c r="M78" s="22" t="str">
        <f t="shared" si="11"/>
        <v/>
      </c>
      <c r="N78" s="86" t="str">
        <f t="shared" si="12"/>
        <v/>
      </c>
      <c r="O78" s="88" t="str">
        <f t="shared" si="13"/>
        <v/>
      </c>
      <c r="P78" s="104"/>
      <c r="Q78" s="105"/>
      <c r="R78" s="106"/>
    </row>
    <row r="79" spans="1:18" ht="16" x14ac:dyDescent="0.2">
      <c r="A79" s="74">
        <v>67</v>
      </c>
      <c r="B79" s="75" t="str">
        <f>IF(ISBLANK(StudentOne!N69),"",StudentOne!N69)</f>
        <v/>
      </c>
      <c r="C79" s="71" t="str">
        <f>IF(ISBLANK(StudentOne!O69),"",StudentOne!O69)</f>
        <v/>
      </c>
      <c r="D79" s="1"/>
      <c r="E79" s="101"/>
      <c r="F79" s="101"/>
      <c r="G79" s="101"/>
      <c r="H79" s="101"/>
      <c r="I79" s="101"/>
      <c r="J79" s="102"/>
      <c r="K79" s="103"/>
      <c r="L79" s="119" t="str">
        <f t="shared" si="10"/>
        <v/>
      </c>
      <c r="M79" s="22" t="str">
        <f t="shared" si="11"/>
        <v/>
      </c>
      <c r="N79" s="86" t="str">
        <f t="shared" si="12"/>
        <v/>
      </c>
      <c r="O79" s="88" t="str">
        <f t="shared" si="13"/>
        <v/>
      </c>
      <c r="P79" s="104"/>
      <c r="Q79" s="105"/>
      <c r="R79" s="106"/>
    </row>
    <row r="80" spans="1:18" ht="16" x14ac:dyDescent="0.2">
      <c r="A80" s="74">
        <v>68</v>
      </c>
      <c r="B80" s="75" t="str">
        <f>IF(ISBLANK(StudentOne!N70),"",StudentOne!N70)</f>
        <v/>
      </c>
      <c r="C80" s="71" t="str">
        <f>IF(ISBLANK(StudentOne!O70),"",StudentOne!O70)</f>
        <v/>
      </c>
      <c r="D80" s="1"/>
      <c r="E80" s="101"/>
      <c r="F80" s="101"/>
      <c r="G80" s="101"/>
      <c r="H80" s="101"/>
      <c r="I80" s="101"/>
      <c r="J80" s="102"/>
      <c r="K80" s="103"/>
      <c r="L80" s="119" t="str">
        <f t="shared" si="10"/>
        <v/>
      </c>
      <c r="M80" s="22" t="str">
        <f t="shared" si="11"/>
        <v/>
      </c>
      <c r="N80" s="86" t="str">
        <f t="shared" si="12"/>
        <v/>
      </c>
      <c r="O80" s="88" t="str">
        <f t="shared" si="13"/>
        <v/>
      </c>
      <c r="P80" s="104"/>
      <c r="Q80" s="105"/>
      <c r="R80" s="106"/>
    </row>
    <row r="81" spans="1:18" ht="16" x14ac:dyDescent="0.2">
      <c r="A81" s="74">
        <v>69</v>
      </c>
      <c r="B81" s="75" t="str">
        <f>IF(ISBLANK(StudentOne!N71),"",StudentOne!N71)</f>
        <v/>
      </c>
      <c r="C81" s="71" t="str">
        <f>IF(ISBLANK(StudentOne!O71),"",StudentOne!O71)</f>
        <v/>
      </c>
      <c r="D81" s="1"/>
      <c r="E81" s="101"/>
      <c r="F81" s="101"/>
      <c r="G81" s="101"/>
      <c r="H81" s="101"/>
      <c r="I81" s="101"/>
      <c r="J81" s="102"/>
      <c r="K81" s="103"/>
      <c r="L81" s="119" t="str">
        <f t="shared" si="10"/>
        <v/>
      </c>
      <c r="M81" s="22" t="str">
        <f t="shared" si="11"/>
        <v/>
      </c>
      <c r="N81" s="86" t="str">
        <f t="shared" si="12"/>
        <v/>
      </c>
      <c r="O81" s="88" t="str">
        <f t="shared" si="13"/>
        <v/>
      </c>
      <c r="P81" s="104"/>
      <c r="Q81" s="105"/>
      <c r="R81" s="106"/>
    </row>
    <row r="82" spans="1:18" ht="16" x14ac:dyDescent="0.2">
      <c r="A82" s="74">
        <v>70</v>
      </c>
      <c r="B82" s="75" t="str">
        <f>IF(ISBLANK(StudentOne!N72),"",StudentOne!N72)</f>
        <v/>
      </c>
      <c r="C82" s="71" t="str">
        <f>IF(ISBLANK(StudentOne!O72),"",StudentOne!O72)</f>
        <v/>
      </c>
      <c r="D82" s="1"/>
      <c r="E82" s="101"/>
      <c r="F82" s="101"/>
      <c r="G82" s="101"/>
      <c r="H82" s="101"/>
      <c r="I82" s="101"/>
      <c r="J82" s="102"/>
      <c r="K82" s="103"/>
      <c r="L82" s="119" t="str">
        <f t="shared" si="10"/>
        <v/>
      </c>
      <c r="M82" s="22" t="str">
        <f t="shared" si="11"/>
        <v/>
      </c>
      <c r="N82" s="86" t="str">
        <f t="shared" si="12"/>
        <v/>
      </c>
      <c r="O82" s="88" t="str">
        <f t="shared" si="13"/>
        <v/>
      </c>
      <c r="P82" s="104"/>
      <c r="Q82" s="105"/>
      <c r="R82" s="106"/>
    </row>
    <row r="83" spans="1:18" ht="16" x14ac:dyDescent="0.2">
      <c r="A83" s="74">
        <v>71</v>
      </c>
      <c r="B83" s="75" t="str">
        <f>IF(ISBLANK(StudentOne!N73),"",StudentOne!N73)</f>
        <v/>
      </c>
      <c r="C83" s="71" t="str">
        <f>IF(ISBLANK(StudentOne!O73),"",StudentOne!O73)</f>
        <v/>
      </c>
      <c r="D83" s="1"/>
      <c r="E83" s="101"/>
      <c r="F83" s="101"/>
      <c r="G83" s="101"/>
      <c r="H83" s="101"/>
      <c r="I83" s="101"/>
      <c r="J83" s="102"/>
      <c r="K83" s="103"/>
      <c r="L83" s="119" t="str">
        <f t="shared" si="10"/>
        <v/>
      </c>
      <c r="M83" s="22" t="str">
        <f t="shared" si="11"/>
        <v/>
      </c>
      <c r="N83" s="86" t="str">
        <f t="shared" si="12"/>
        <v/>
      </c>
      <c r="O83" s="88" t="str">
        <f t="shared" si="13"/>
        <v/>
      </c>
      <c r="P83" s="104"/>
      <c r="Q83" s="105"/>
      <c r="R83" s="106"/>
    </row>
    <row r="84" spans="1:18" ht="16" x14ac:dyDescent="0.2">
      <c r="A84" s="74">
        <v>72</v>
      </c>
      <c r="B84" s="75" t="str">
        <f>IF(ISBLANK(StudentOne!N74),"",StudentOne!N74)</f>
        <v/>
      </c>
      <c r="C84" s="71" t="str">
        <f>IF(ISBLANK(StudentOne!O74),"",StudentOne!O74)</f>
        <v/>
      </c>
      <c r="D84" s="1"/>
      <c r="E84" s="101"/>
      <c r="F84" s="101"/>
      <c r="G84" s="101"/>
      <c r="H84" s="101"/>
      <c r="I84" s="101"/>
      <c r="J84" s="102"/>
      <c r="K84" s="103"/>
      <c r="L84" s="119" t="str">
        <f t="shared" si="10"/>
        <v/>
      </c>
      <c r="M84" s="22" t="str">
        <f t="shared" si="11"/>
        <v/>
      </c>
      <c r="N84" s="86" t="str">
        <f t="shared" si="12"/>
        <v/>
      </c>
      <c r="O84" s="88" t="str">
        <f t="shared" si="13"/>
        <v/>
      </c>
      <c r="P84" s="104"/>
      <c r="Q84" s="105"/>
      <c r="R84" s="107"/>
    </row>
    <row r="85" spans="1:18" ht="16" x14ac:dyDescent="0.2">
      <c r="A85" s="74">
        <v>73</v>
      </c>
      <c r="B85" s="75" t="str">
        <f>IF(ISBLANK(StudentOne!N75),"",StudentOne!N75)</f>
        <v/>
      </c>
      <c r="C85" s="71" t="str">
        <f>IF(ISBLANK(StudentOne!O75),"",StudentOne!O75)</f>
        <v/>
      </c>
      <c r="D85" s="1"/>
      <c r="E85" s="101"/>
      <c r="F85" s="101"/>
      <c r="G85" s="101"/>
      <c r="H85" s="101"/>
      <c r="I85" s="101"/>
      <c r="J85" s="102"/>
      <c r="K85" s="103"/>
      <c r="L85" s="119" t="str">
        <f t="shared" si="10"/>
        <v/>
      </c>
      <c r="M85" s="22" t="str">
        <f t="shared" si="11"/>
        <v/>
      </c>
      <c r="N85" s="86" t="str">
        <f t="shared" si="12"/>
        <v/>
      </c>
      <c r="O85" s="88" t="str">
        <f t="shared" si="13"/>
        <v/>
      </c>
      <c r="P85" s="104"/>
      <c r="Q85" s="105"/>
      <c r="R85" s="106"/>
    </row>
    <row r="86" spans="1:18" ht="16" x14ac:dyDescent="0.2">
      <c r="A86" s="74">
        <v>74</v>
      </c>
      <c r="B86" s="75" t="str">
        <f>IF(ISBLANK(StudentOne!N76),"",StudentOne!N76)</f>
        <v/>
      </c>
      <c r="C86" s="71" t="str">
        <f>IF(ISBLANK(StudentOne!O76),"",StudentOne!O76)</f>
        <v/>
      </c>
      <c r="D86" s="1"/>
      <c r="E86" s="101"/>
      <c r="F86" s="101"/>
      <c r="G86" s="101"/>
      <c r="H86" s="101"/>
      <c r="I86" s="101"/>
      <c r="J86" s="102"/>
      <c r="K86" s="103"/>
      <c r="L86" s="119" t="str">
        <f t="shared" si="10"/>
        <v/>
      </c>
      <c r="M86" s="22" t="str">
        <f t="shared" si="11"/>
        <v/>
      </c>
      <c r="N86" s="86" t="str">
        <f t="shared" si="12"/>
        <v/>
      </c>
      <c r="O86" s="88" t="str">
        <f t="shared" si="13"/>
        <v/>
      </c>
      <c r="P86" s="104"/>
      <c r="Q86" s="105"/>
      <c r="R86" s="106"/>
    </row>
    <row r="87" spans="1:18" ht="16" x14ac:dyDescent="0.2">
      <c r="A87" s="74">
        <v>75</v>
      </c>
      <c r="B87" s="75" t="str">
        <f>IF(ISBLANK(StudentOne!N77),"",StudentOne!N77)</f>
        <v/>
      </c>
      <c r="C87" s="71" t="str">
        <f>IF(ISBLANK(StudentOne!O77),"",StudentOne!O77)</f>
        <v/>
      </c>
      <c r="D87" s="1"/>
      <c r="E87" s="101"/>
      <c r="F87" s="101"/>
      <c r="G87" s="101"/>
      <c r="H87" s="101"/>
      <c r="I87" s="101"/>
      <c r="J87" s="102"/>
      <c r="K87" s="103"/>
      <c r="L87" s="119" t="str">
        <f t="shared" si="10"/>
        <v/>
      </c>
      <c r="M87" s="22" t="str">
        <f t="shared" si="11"/>
        <v/>
      </c>
      <c r="N87" s="86" t="str">
        <f t="shared" si="12"/>
        <v/>
      </c>
      <c r="O87" s="88" t="str">
        <f t="shared" si="13"/>
        <v/>
      </c>
      <c r="P87" s="104"/>
      <c r="Q87" s="105"/>
      <c r="R87" s="106"/>
    </row>
    <row r="88" spans="1:18" ht="16" x14ac:dyDescent="0.2">
      <c r="A88" s="74">
        <v>76</v>
      </c>
      <c r="B88" s="75" t="str">
        <f>IF(ISBLANK(StudentOne!N78),"",StudentOne!N78)</f>
        <v/>
      </c>
      <c r="C88" s="71" t="str">
        <f>IF(ISBLANK(StudentOne!O78),"",StudentOne!O78)</f>
        <v/>
      </c>
      <c r="D88" s="1"/>
      <c r="E88" s="101"/>
      <c r="F88" s="101"/>
      <c r="G88" s="101"/>
      <c r="H88" s="101"/>
      <c r="I88" s="101"/>
      <c r="J88" s="102"/>
      <c r="K88" s="103"/>
      <c r="L88" s="119" t="str">
        <f t="shared" si="10"/>
        <v/>
      </c>
      <c r="M88" s="22" t="str">
        <f t="shared" si="11"/>
        <v/>
      </c>
      <c r="N88" s="86" t="str">
        <f t="shared" si="12"/>
        <v/>
      </c>
      <c r="O88" s="88" t="str">
        <f t="shared" si="13"/>
        <v/>
      </c>
      <c r="P88" s="104"/>
      <c r="Q88" s="105"/>
      <c r="R88" s="106"/>
    </row>
    <row r="89" spans="1:18" ht="16" x14ac:dyDescent="0.2">
      <c r="A89" s="74">
        <v>77</v>
      </c>
      <c r="B89" s="75" t="str">
        <f>IF(ISBLANK(StudentOne!N79),"",StudentOne!N79)</f>
        <v/>
      </c>
      <c r="C89" s="71" t="str">
        <f>IF(ISBLANK(StudentOne!O79),"",StudentOne!O79)</f>
        <v/>
      </c>
      <c r="D89" s="1"/>
      <c r="E89" s="101"/>
      <c r="F89" s="101"/>
      <c r="G89" s="101"/>
      <c r="H89" s="101"/>
      <c r="I89" s="101"/>
      <c r="J89" s="102"/>
      <c r="K89" s="103"/>
      <c r="L89" s="119" t="str">
        <f t="shared" si="10"/>
        <v/>
      </c>
      <c r="M89" s="22" t="str">
        <f t="shared" si="11"/>
        <v/>
      </c>
      <c r="N89" s="86" t="str">
        <f t="shared" si="12"/>
        <v/>
      </c>
      <c r="O89" s="88" t="str">
        <f t="shared" si="13"/>
        <v/>
      </c>
      <c r="P89" s="104"/>
      <c r="Q89" s="105"/>
      <c r="R89" s="106"/>
    </row>
    <row r="90" spans="1:18" ht="16" x14ac:dyDescent="0.2">
      <c r="A90" s="74">
        <v>78</v>
      </c>
      <c r="B90" s="75" t="str">
        <f>IF(ISBLANK(StudentOne!N80),"",StudentOne!N80)</f>
        <v/>
      </c>
      <c r="C90" s="71" t="str">
        <f>IF(ISBLANK(StudentOne!O80),"",StudentOne!O80)</f>
        <v/>
      </c>
      <c r="D90" s="1"/>
      <c r="E90" s="101"/>
      <c r="F90" s="101"/>
      <c r="G90" s="101"/>
      <c r="H90" s="101"/>
      <c r="I90" s="101"/>
      <c r="J90" s="102"/>
      <c r="K90" s="103"/>
      <c r="L90" s="119" t="str">
        <f t="shared" si="10"/>
        <v/>
      </c>
      <c r="M90" s="22" t="str">
        <f t="shared" si="11"/>
        <v/>
      </c>
      <c r="N90" s="86" t="str">
        <f t="shared" si="12"/>
        <v/>
      </c>
      <c r="O90" s="88" t="str">
        <f t="shared" si="13"/>
        <v/>
      </c>
      <c r="P90" s="104"/>
      <c r="Q90" s="105"/>
      <c r="R90" s="106"/>
    </row>
    <row r="91" spans="1:18" ht="16" x14ac:dyDescent="0.2">
      <c r="A91" s="74">
        <v>79</v>
      </c>
      <c r="B91" s="75" t="str">
        <f>IF(ISBLANK(StudentOne!N81),"",StudentOne!N81)</f>
        <v/>
      </c>
      <c r="C91" s="71" t="str">
        <f>IF(ISBLANK(StudentOne!O81),"",StudentOne!O81)</f>
        <v/>
      </c>
      <c r="D91" s="1"/>
      <c r="E91" s="101"/>
      <c r="F91" s="101"/>
      <c r="G91" s="101"/>
      <c r="H91" s="101"/>
      <c r="I91" s="101"/>
      <c r="J91" s="102"/>
      <c r="K91" s="103"/>
      <c r="L91" s="119" t="str">
        <f t="shared" si="10"/>
        <v/>
      </c>
      <c r="M91" s="22" t="str">
        <f t="shared" si="11"/>
        <v/>
      </c>
      <c r="N91" s="86" t="str">
        <f t="shared" si="12"/>
        <v/>
      </c>
      <c r="O91" s="88" t="str">
        <f t="shared" si="13"/>
        <v/>
      </c>
      <c r="P91" s="104"/>
      <c r="Q91" s="105"/>
      <c r="R91" s="106"/>
    </row>
    <row r="92" spans="1:18" ht="16" x14ac:dyDescent="0.2">
      <c r="A92" s="74">
        <v>80</v>
      </c>
      <c r="B92" s="75" t="str">
        <f>IF(ISBLANK(StudentOne!N82),"",StudentOne!N82)</f>
        <v/>
      </c>
      <c r="C92" s="71" t="str">
        <f>IF(ISBLANK(StudentOne!O82),"",StudentOne!O82)</f>
        <v/>
      </c>
      <c r="D92" s="1"/>
      <c r="E92" s="101"/>
      <c r="F92" s="101"/>
      <c r="G92" s="101"/>
      <c r="H92" s="101"/>
      <c r="I92" s="101"/>
      <c r="J92" s="102"/>
      <c r="K92" s="103"/>
      <c r="L92" s="119" t="str">
        <f t="shared" si="10"/>
        <v/>
      </c>
      <c r="M92" s="22" t="str">
        <f t="shared" si="11"/>
        <v/>
      </c>
      <c r="N92" s="86" t="str">
        <f t="shared" si="12"/>
        <v/>
      </c>
      <c r="O92" s="88" t="str">
        <f t="shared" si="13"/>
        <v/>
      </c>
      <c r="P92" s="104"/>
      <c r="Q92" s="105"/>
      <c r="R92" s="106"/>
    </row>
    <row r="93" spans="1:18" ht="16" x14ac:dyDescent="0.2">
      <c r="A93" s="74">
        <v>81</v>
      </c>
      <c r="B93" s="75" t="str">
        <f>IF(ISBLANK(StudentOne!N83),"",StudentOne!N83)</f>
        <v/>
      </c>
      <c r="C93" s="71" t="str">
        <f>IF(ISBLANK(StudentOne!O83),"",StudentOne!O83)</f>
        <v/>
      </c>
      <c r="D93" s="1"/>
      <c r="E93" s="101"/>
      <c r="F93" s="101"/>
      <c r="G93" s="101"/>
      <c r="H93" s="101"/>
      <c r="I93" s="101"/>
      <c r="J93" s="102"/>
      <c r="K93" s="103"/>
      <c r="L93" s="119" t="str">
        <f t="shared" si="10"/>
        <v/>
      </c>
      <c r="M93" s="22" t="str">
        <f t="shared" si="11"/>
        <v/>
      </c>
      <c r="N93" s="86" t="str">
        <f t="shared" si="12"/>
        <v/>
      </c>
      <c r="O93" s="88" t="str">
        <f t="shared" si="13"/>
        <v/>
      </c>
      <c r="P93" s="104"/>
      <c r="Q93" s="105"/>
      <c r="R93" s="106"/>
    </row>
    <row r="94" spans="1:18" ht="16" x14ac:dyDescent="0.2">
      <c r="A94" s="74">
        <v>82</v>
      </c>
      <c r="B94" s="75" t="str">
        <f>IF(ISBLANK(StudentOne!N84),"",StudentOne!N84)</f>
        <v/>
      </c>
      <c r="C94" s="71" t="str">
        <f>IF(ISBLANK(StudentOne!O84),"",StudentOne!O84)</f>
        <v/>
      </c>
      <c r="D94" s="1"/>
      <c r="E94" s="101"/>
      <c r="F94" s="101"/>
      <c r="G94" s="101"/>
      <c r="H94" s="101"/>
      <c r="I94" s="101"/>
      <c r="J94" s="102"/>
      <c r="K94" s="103"/>
      <c r="L94" s="119" t="str">
        <f t="shared" si="10"/>
        <v/>
      </c>
      <c r="M94" s="22" t="str">
        <f t="shared" si="11"/>
        <v/>
      </c>
      <c r="N94" s="86" t="str">
        <f t="shared" si="12"/>
        <v/>
      </c>
      <c r="O94" s="88" t="str">
        <f t="shared" si="13"/>
        <v/>
      </c>
      <c r="P94" s="104"/>
      <c r="Q94" s="105"/>
      <c r="R94" s="106"/>
    </row>
    <row r="95" spans="1:18" ht="16" x14ac:dyDescent="0.2">
      <c r="A95" s="74">
        <v>83</v>
      </c>
      <c r="B95" s="75" t="str">
        <f>IF(ISBLANK(StudentOne!N85),"",StudentOne!N85)</f>
        <v/>
      </c>
      <c r="C95" s="71" t="str">
        <f>IF(ISBLANK(StudentOne!O85),"",StudentOne!O85)</f>
        <v/>
      </c>
      <c r="D95" s="1"/>
      <c r="E95" s="101"/>
      <c r="F95" s="101"/>
      <c r="G95" s="101"/>
      <c r="H95" s="101"/>
      <c r="I95" s="101"/>
      <c r="J95" s="102"/>
      <c r="K95" s="103"/>
      <c r="L95" s="119" t="str">
        <f t="shared" si="10"/>
        <v/>
      </c>
      <c r="M95" s="22" t="str">
        <f t="shared" si="11"/>
        <v/>
      </c>
      <c r="N95" s="86" t="str">
        <f t="shared" si="12"/>
        <v/>
      </c>
      <c r="O95" s="88" t="str">
        <f t="shared" si="13"/>
        <v/>
      </c>
      <c r="P95" s="104"/>
      <c r="Q95" s="105"/>
      <c r="R95" s="106"/>
    </row>
    <row r="96" spans="1:18" ht="16" x14ac:dyDescent="0.2">
      <c r="A96" s="74">
        <v>84</v>
      </c>
      <c r="B96" s="75" t="str">
        <f>IF(ISBLANK(StudentOne!N86),"",StudentOne!N86)</f>
        <v/>
      </c>
      <c r="C96" s="71" t="str">
        <f>IF(ISBLANK(StudentOne!O86),"",StudentOne!O86)</f>
        <v/>
      </c>
      <c r="D96" s="1"/>
      <c r="E96" s="101"/>
      <c r="F96" s="101"/>
      <c r="G96" s="101"/>
      <c r="H96" s="101"/>
      <c r="I96" s="101"/>
      <c r="J96" s="102"/>
      <c r="K96" s="103"/>
      <c r="L96" s="119" t="str">
        <f t="shared" si="10"/>
        <v/>
      </c>
      <c r="M96" s="22" t="str">
        <f t="shared" si="11"/>
        <v/>
      </c>
      <c r="N96" s="86" t="str">
        <f t="shared" si="12"/>
        <v/>
      </c>
      <c r="O96" s="88" t="str">
        <f t="shared" si="13"/>
        <v/>
      </c>
      <c r="P96" s="104"/>
      <c r="Q96" s="105"/>
      <c r="R96" s="106"/>
    </row>
    <row r="97" spans="1:18" ht="16" x14ac:dyDescent="0.2">
      <c r="A97" s="74">
        <v>85</v>
      </c>
      <c r="B97" s="75" t="str">
        <f>IF(ISBLANK(StudentOne!N87),"",StudentOne!N87)</f>
        <v/>
      </c>
      <c r="C97" s="71" t="str">
        <f>IF(ISBLANK(StudentOne!O87),"",StudentOne!O87)</f>
        <v/>
      </c>
      <c r="D97" s="1"/>
      <c r="E97" s="101"/>
      <c r="F97" s="101"/>
      <c r="G97" s="101"/>
      <c r="H97" s="101"/>
      <c r="I97" s="101"/>
      <c r="J97" s="102"/>
      <c r="K97" s="103"/>
      <c r="L97" s="119" t="str">
        <f t="shared" si="10"/>
        <v/>
      </c>
      <c r="M97" s="22" t="str">
        <f t="shared" si="11"/>
        <v/>
      </c>
      <c r="N97" s="86" t="str">
        <f t="shared" si="12"/>
        <v/>
      </c>
      <c r="O97" s="88" t="str">
        <f t="shared" si="13"/>
        <v/>
      </c>
      <c r="P97" s="104"/>
      <c r="Q97" s="105"/>
      <c r="R97" s="106"/>
    </row>
    <row r="98" spans="1:18" ht="16" x14ac:dyDescent="0.2">
      <c r="A98" s="74">
        <v>86</v>
      </c>
      <c r="B98" s="75" t="str">
        <f>IF(ISBLANK(StudentOne!N88),"",StudentOne!N88)</f>
        <v/>
      </c>
      <c r="C98" s="71" t="str">
        <f>IF(ISBLANK(StudentOne!O88),"",StudentOne!O88)</f>
        <v/>
      </c>
      <c r="D98" s="1"/>
      <c r="E98" s="101"/>
      <c r="F98" s="101"/>
      <c r="G98" s="101"/>
      <c r="H98" s="101"/>
      <c r="I98" s="101"/>
      <c r="J98" s="102"/>
      <c r="K98" s="103"/>
      <c r="L98" s="119" t="str">
        <f t="shared" si="10"/>
        <v/>
      </c>
      <c r="M98" s="22" t="str">
        <f t="shared" si="11"/>
        <v/>
      </c>
      <c r="N98" s="86" t="str">
        <f t="shared" si="12"/>
        <v/>
      </c>
      <c r="O98" s="88" t="str">
        <f t="shared" si="13"/>
        <v/>
      </c>
      <c r="P98" s="104"/>
      <c r="Q98" s="105"/>
      <c r="R98" s="106"/>
    </row>
    <row r="99" spans="1:18" ht="16" x14ac:dyDescent="0.2">
      <c r="A99" s="74">
        <v>87</v>
      </c>
      <c r="B99" s="75" t="str">
        <f>IF(ISBLANK(StudentOne!N89),"",StudentOne!N89)</f>
        <v/>
      </c>
      <c r="C99" s="71" t="str">
        <f>IF(ISBLANK(StudentOne!O89),"",StudentOne!O89)</f>
        <v/>
      </c>
      <c r="D99" s="1"/>
      <c r="E99" s="101"/>
      <c r="F99" s="101"/>
      <c r="G99" s="101"/>
      <c r="H99" s="101"/>
      <c r="I99" s="101"/>
      <c r="J99" s="102"/>
      <c r="K99" s="103"/>
      <c r="L99" s="119" t="str">
        <f t="shared" si="10"/>
        <v/>
      </c>
      <c r="M99" s="22" t="str">
        <f t="shared" si="11"/>
        <v/>
      </c>
      <c r="N99" s="86" t="str">
        <f t="shared" si="12"/>
        <v/>
      </c>
      <c r="O99" s="88" t="str">
        <f t="shared" si="13"/>
        <v/>
      </c>
      <c r="P99" s="104"/>
      <c r="Q99" s="105"/>
      <c r="R99" s="106"/>
    </row>
    <row r="100" spans="1:18" ht="16" x14ac:dyDescent="0.2">
      <c r="A100" s="74">
        <v>88</v>
      </c>
      <c r="B100" s="75" t="str">
        <f>IF(ISBLANK(StudentOne!N90),"",StudentOne!N90)</f>
        <v/>
      </c>
      <c r="C100" s="71" t="str">
        <f>IF(ISBLANK(StudentOne!O90),"",StudentOne!O90)</f>
        <v/>
      </c>
      <c r="D100" s="1"/>
      <c r="E100" s="101"/>
      <c r="F100" s="101"/>
      <c r="G100" s="101"/>
      <c r="H100" s="101"/>
      <c r="I100" s="101"/>
      <c r="J100" s="102"/>
      <c r="K100" s="103"/>
      <c r="L100" s="119" t="str">
        <f t="shared" si="10"/>
        <v/>
      </c>
      <c r="M100" s="22" t="str">
        <f t="shared" si="11"/>
        <v/>
      </c>
      <c r="N100" s="86" t="str">
        <f t="shared" si="12"/>
        <v/>
      </c>
      <c r="O100" s="88" t="str">
        <f t="shared" si="13"/>
        <v/>
      </c>
      <c r="P100" s="104"/>
      <c r="Q100" s="105"/>
      <c r="R100" s="106"/>
    </row>
    <row r="101" spans="1:18" ht="16" x14ac:dyDescent="0.2">
      <c r="A101" s="74">
        <v>89</v>
      </c>
      <c r="B101" s="75" t="str">
        <f>IF(ISBLANK(StudentOne!N91),"",StudentOne!N91)</f>
        <v/>
      </c>
      <c r="C101" s="71" t="str">
        <f>IF(ISBLANK(StudentOne!O91),"",StudentOne!O91)</f>
        <v/>
      </c>
      <c r="D101" s="1"/>
      <c r="E101" s="101"/>
      <c r="F101" s="101"/>
      <c r="G101" s="101"/>
      <c r="H101" s="101"/>
      <c r="I101" s="101"/>
      <c r="J101" s="102"/>
      <c r="K101" s="103"/>
      <c r="L101" s="119" t="str">
        <f t="shared" si="10"/>
        <v/>
      </c>
      <c r="M101" s="22" t="str">
        <f t="shared" si="11"/>
        <v/>
      </c>
      <c r="N101" s="86" t="str">
        <f t="shared" si="12"/>
        <v/>
      </c>
      <c r="O101" s="88" t="str">
        <f t="shared" si="13"/>
        <v/>
      </c>
      <c r="P101" s="104"/>
      <c r="Q101" s="105"/>
      <c r="R101" s="106"/>
    </row>
    <row r="102" spans="1:18" ht="16" x14ac:dyDescent="0.2">
      <c r="A102" s="74">
        <v>90</v>
      </c>
      <c r="B102" s="75" t="str">
        <f>IF(ISBLANK(StudentOne!N92),"",StudentOne!N92)</f>
        <v/>
      </c>
      <c r="C102" s="71" t="str">
        <f>IF(ISBLANK(StudentOne!O92),"",StudentOne!O92)</f>
        <v/>
      </c>
      <c r="D102" s="1"/>
      <c r="E102" s="101"/>
      <c r="F102" s="101"/>
      <c r="G102" s="101"/>
      <c r="H102" s="101"/>
      <c r="I102" s="101"/>
      <c r="J102" s="102"/>
      <c r="K102" s="103"/>
      <c r="L102" s="119" t="str">
        <f t="shared" si="10"/>
        <v/>
      </c>
      <c r="M102" s="22" t="str">
        <f t="shared" si="11"/>
        <v/>
      </c>
      <c r="N102" s="86" t="str">
        <f t="shared" si="12"/>
        <v/>
      </c>
      <c r="O102" s="88" t="str">
        <f t="shared" si="13"/>
        <v/>
      </c>
      <c r="P102" s="104"/>
      <c r="Q102" s="105"/>
      <c r="R102" s="106"/>
    </row>
    <row r="103" spans="1:18" ht="16" x14ac:dyDescent="0.2">
      <c r="A103" s="74">
        <v>91</v>
      </c>
      <c r="B103" s="75" t="str">
        <f>IF(ISBLANK(StudentOne!N93),"",StudentOne!N93)</f>
        <v/>
      </c>
      <c r="C103" s="71" t="str">
        <f>IF(ISBLANK(StudentOne!O93),"",StudentOne!O93)</f>
        <v/>
      </c>
      <c r="D103" s="1"/>
      <c r="E103" s="101"/>
      <c r="F103" s="101"/>
      <c r="G103" s="101"/>
      <c r="H103" s="101"/>
      <c r="I103" s="101"/>
      <c r="J103" s="102"/>
      <c r="K103" s="103"/>
      <c r="L103" s="119" t="str">
        <f t="shared" si="10"/>
        <v/>
      </c>
      <c r="M103" s="22" t="str">
        <f t="shared" si="11"/>
        <v/>
      </c>
      <c r="N103" s="86" t="str">
        <f t="shared" si="12"/>
        <v/>
      </c>
      <c r="O103" s="88" t="str">
        <f t="shared" si="13"/>
        <v/>
      </c>
      <c r="P103" s="104"/>
      <c r="Q103" s="105"/>
      <c r="R103" s="106"/>
    </row>
    <row r="104" spans="1:18" ht="16" x14ac:dyDescent="0.2">
      <c r="A104" s="74">
        <v>92</v>
      </c>
      <c r="B104" s="75" t="str">
        <f>IF(ISBLANK(StudentOne!N94),"",StudentOne!N94)</f>
        <v/>
      </c>
      <c r="C104" s="71" t="str">
        <f>IF(ISBLANK(StudentOne!O94),"",StudentOne!O94)</f>
        <v/>
      </c>
      <c r="D104" s="1"/>
      <c r="E104" s="101"/>
      <c r="F104" s="101"/>
      <c r="G104" s="101"/>
      <c r="H104" s="101"/>
      <c r="I104" s="101"/>
      <c r="J104" s="102"/>
      <c r="K104" s="103"/>
      <c r="L104" s="119" t="str">
        <f t="shared" si="10"/>
        <v/>
      </c>
      <c r="M104" s="22" t="str">
        <f t="shared" si="11"/>
        <v/>
      </c>
      <c r="N104" s="86" t="str">
        <f t="shared" si="12"/>
        <v/>
      </c>
      <c r="O104" s="88" t="str">
        <f t="shared" si="13"/>
        <v/>
      </c>
      <c r="P104" s="104"/>
      <c r="Q104" s="105"/>
      <c r="R104" s="106"/>
    </row>
    <row r="105" spans="1:18" ht="16" x14ac:dyDescent="0.2">
      <c r="A105" s="74">
        <v>93</v>
      </c>
      <c r="B105" s="75" t="str">
        <f>IF(ISBLANK(StudentOne!N95),"",StudentOne!N95)</f>
        <v/>
      </c>
      <c r="C105" s="71" t="str">
        <f>IF(ISBLANK(StudentOne!O95),"",StudentOne!O95)</f>
        <v/>
      </c>
      <c r="D105" s="1"/>
      <c r="E105" s="101"/>
      <c r="F105" s="101"/>
      <c r="G105" s="101"/>
      <c r="H105" s="101"/>
      <c r="I105" s="101"/>
      <c r="J105" s="102"/>
      <c r="K105" s="103"/>
      <c r="L105" s="119" t="str">
        <f t="shared" si="10"/>
        <v/>
      </c>
      <c r="M105" s="22" t="str">
        <f t="shared" si="11"/>
        <v/>
      </c>
      <c r="N105" s="86" t="str">
        <f t="shared" si="12"/>
        <v/>
      </c>
      <c r="O105" s="88" t="str">
        <f t="shared" si="13"/>
        <v/>
      </c>
      <c r="P105" s="104"/>
      <c r="Q105" s="105"/>
      <c r="R105" s="106"/>
    </row>
    <row r="106" spans="1:18" ht="16" x14ac:dyDescent="0.2">
      <c r="A106" s="74">
        <v>94</v>
      </c>
      <c r="B106" s="75" t="str">
        <f>IF(ISBLANK(StudentOne!N96),"",StudentOne!N96)</f>
        <v/>
      </c>
      <c r="C106" s="71" t="str">
        <f>IF(ISBLANK(StudentOne!O96),"",StudentOne!O96)</f>
        <v/>
      </c>
      <c r="D106" s="1"/>
      <c r="E106" s="101"/>
      <c r="F106" s="101"/>
      <c r="G106" s="101"/>
      <c r="H106" s="101"/>
      <c r="I106" s="101"/>
      <c r="J106" s="102"/>
      <c r="K106" s="103"/>
      <c r="L106" s="119" t="str">
        <f t="shared" si="10"/>
        <v/>
      </c>
      <c r="M106" s="22" t="str">
        <f t="shared" si="11"/>
        <v/>
      </c>
      <c r="N106" s="86" t="str">
        <f t="shared" si="12"/>
        <v/>
      </c>
      <c r="O106" s="88" t="str">
        <f t="shared" si="13"/>
        <v/>
      </c>
      <c r="P106" s="104"/>
      <c r="Q106" s="105"/>
      <c r="R106" s="106"/>
    </row>
    <row r="107" spans="1:18" ht="16" x14ac:dyDescent="0.2">
      <c r="A107" s="74">
        <v>95</v>
      </c>
      <c r="B107" s="75" t="str">
        <f>IF(ISBLANK(StudentOne!N97),"",StudentOne!N97)</f>
        <v/>
      </c>
      <c r="C107" s="71" t="str">
        <f>IF(ISBLANK(StudentOne!O97),"",StudentOne!O97)</f>
        <v/>
      </c>
      <c r="D107" s="1"/>
      <c r="E107" s="101"/>
      <c r="F107" s="101"/>
      <c r="G107" s="101"/>
      <c r="H107" s="101"/>
      <c r="I107" s="101"/>
      <c r="J107" s="102"/>
      <c r="K107" s="103"/>
      <c r="L107" s="119" t="str">
        <f t="shared" si="10"/>
        <v/>
      </c>
      <c r="M107" s="22" t="str">
        <f t="shared" si="11"/>
        <v/>
      </c>
      <c r="N107" s="86" t="str">
        <f t="shared" si="12"/>
        <v/>
      </c>
      <c r="O107" s="88" t="str">
        <f t="shared" si="13"/>
        <v/>
      </c>
      <c r="P107" s="104"/>
      <c r="Q107" s="105"/>
      <c r="R107" s="106"/>
    </row>
    <row r="108" spans="1:18" ht="16" x14ac:dyDescent="0.2">
      <c r="A108" s="74">
        <v>96</v>
      </c>
      <c r="B108" s="75" t="str">
        <f>IF(ISBLANK(StudentOne!N98),"",StudentOne!N98)</f>
        <v/>
      </c>
      <c r="C108" s="71" t="str">
        <f>IF(ISBLANK(StudentOne!O98),"",StudentOne!O98)</f>
        <v/>
      </c>
      <c r="D108" s="1"/>
      <c r="E108" s="101"/>
      <c r="F108" s="101"/>
      <c r="G108" s="101"/>
      <c r="H108" s="101"/>
      <c r="I108" s="101"/>
      <c r="J108" s="102"/>
      <c r="K108" s="103"/>
      <c r="L108" s="119" t="str">
        <f t="shared" si="10"/>
        <v/>
      </c>
      <c r="M108" s="22" t="str">
        <f t="shared" si="11"/>
        <v/>
      </c>
      <c r="N108" s="86" t="str">
        <f t="shared" si="12"/>
        <v/>
      </c>
      <c r="O108" s="88" t="str">
        <f t="shared" si="13"/>
        <v/>
      </c>
      <c r="P108" s="104"/>
      <c r="Q108" s="105"/>
      <c r="R108" s="106"/>
    </row>
    <row r="109" spans="1:18" ht="16" x14ac:dyDescent="0.2">
      <c r="A109" s="74">
        <v>97</v>
      </c>
      <c r="B109" s="75" t="str">
        <f>IF(ISBLANK(StudentOne!N99),"",StudentOne!N99)</f>
        <v/>
      </c>
      <c r="C109" s="71" t="str">
        <f>IF(ISBLANK(StudentOne!O99),"",StudentOne!O99)</f>
        <v/>
      </c>
      <c r="D109" s="1"/>
      <c r="E109" s="101"/>
      <c r="F109" s="101"/>
      <c r="G109" s="101"/>
      <c r="H109" s="101"/>
      <c r="I109" s="101"/>
      <c r="J109" s="102"/>
      <c r="K109" s="103"/>
      <c r="L109" s="119" t="str">
        <f t="shared" ref="L109:L140" si="14">IF(B109="","",IF($E$8="No","N/A",100*SUM((E109*E$10/E$11),(F109*F$10/F$11),(G109*G$10/G$11),(H109*H$10/H$11),(I109*I$10/I$11),(J109*J$10/J$11),(K109*K$10/K$11))))</f>
        <v/>
      </c>
      <c r="M109" s="22" t="str">
        <f t="shared" ref="M109:M140" si="15">IF($B109="","",IF(L109="N/A","N/A",IF(SUM(IF(E109&lt;&gt;"",$E$10),IF(F109&lt;&gt;"",$F$10),IF(G109&lt;&gt;"",$G$10),IF(H109&lt;&gt;"",$H$10),IF(I109&lt;&gt;"",$I$10),IF(J109&lt;&gt;"",$J$10),IF(K109&lt;&gt;"",$K$10))&lt;0.8,$F$1,IF($L109&lt;47,$G$1,IF($L109&lt;$J$2,$H$1,IF($L109&lt;$K$2,$J$1,IF($L109&lt;$L$2,$K$1,IF($L109&lt;$M$2,$L$1,$M$1))))))))</f>
        <v/>
      </c>
      <c r="N109" s="86" t="str">
        <f t="shared" ref="N109:N140" si="16">IF(OR($C$6="",$C$7=""),"",IF(Q109&lt;&gt;"",Q109,IF(P109=$I$1,P109,IF(P109=$H$1,P109,M109))))</f>
        <v/>
      </c>
      <c r="O109" s="88" t="str">
        <f t="shared" ref="O109:O140" si="17">IF(P109&lt;&gt;"",P109,IF(Q109&lt;&gt;"",Q109,IF(M109=$F$1,$F$1,IF(L109="","",IF(L109=0,$F$1,IF(L109&lt;$N$2,$O$1,$N$1))))))</f>
        <v/>
      </c>
      <c r="P109" s="104"/>
      <c r="Q109" s="105"/>
      <c r="R109" s="106"/>
    </row>
    <row r="110" spans="1:18" ht="16" x14ac:dyDescent="0.2">
      <c r="A110" s="74">
        <v>98</v>
      </c>
      <c r="B110" s="75" t="str">
        <f>IF(ISBLANK(StudentOne!N100),"",StudentOne!N100)</f>
        <v/>
      </c>
      <c r="C110" s="71" t="str">
        <f>IF(ISBLANK(StudentOne!O100),"",StudentOne!O100)</f>
        <v/>
      </c>
      <c r="D110" s="1"/>
      <c r="E110" s="101"/>
      <c r="F110" s="101"/>
      <c r="G110" s="101"/>
      <c r="H110" s="101"/>
      <c r="I110" s="101"/>
      <c r="J110" s="102"/>
      <c r="K110" s="103"/>
      <c r="L110" s="119" t="str">
        <f t="shared" si="14"/>
        <v/>
      </c>
      <c r="M110" s="22" t="str">
        <f t="shared" si="15"/>
        <v/>
      </c>
      <c r="N110" s="86" t="str">
        <f t="shared" si="16"/>
        <v/>
      </c>
      <c r="O110" s="88" t="str">
        <f t="shared" si="17"/>
        <v/>
      </c>
      <c r="P110" s="104"/>
      <c r="Q110" s="105"/>
      <c r="R110" s="106"/>
    </row>
    <row r="111" spans="1:18" ht="16" x14ac:dyDescent="0.2">
      <c r="A111" s="74">
        <v>99</v>
      </c>
      <c r="B111" s="75" t="str">
        <f>IF(ISBLANK(StudentOne!N101),"",StudentOne!N101)</f>
        <v/>
      </c>
      <c r="C111" s="71" t="str">
        <f>IF(ISBLANK(StudentOne!O101),"",StudentOne!O101)</f>
        <v/>
      </c>
      <c r="D111" s="1"/>
      <c r="E111" s="101"/>
      <c r="F111" s="101"/>
      <c r="G111" s="101"/>
      <c r="H111" s="101"/>
      <c r="I111" s="101"/>
      <c r="J111" s="102"/>
      <c r="K111" s="103"/>
      <c r="L111" s="119" t="str">
        <f t="shared" si="14"/>
        <v/>
      </c>
      <c r="M111" s="22" t="str">
        <f t="shared" si="15"/>
        <v/>
      </c>
      <c r="N111" s="86" t="str">
        <f t="shared" si="16"/>
        <v/>
      </c>
      <c r="O111" s="88" t="str">
        <f t="shared" si="17"/>
        <v/>
      </c>
      <c r="P111" s="104"/>
      <c r="Q111" s="105"/>
      <c r="R111" s="106"/>
    </row>
    <row r="112" spans="1:18" ht="16" x14ac:dyDescent="0.2">
      <c r="A112" s="74">
        <v>100</v>
      </c>
      <c r="B112" s="75" t="str">
        <f>IF(ISBLANK(StudentOne!N102),"",StudentOne!N102)</f>
        <v/>
      </c>
      <c r="C112" s="71" t="str">
        <f>IF(ISBLANK(StudentOne!O102),"",StudentOne!O102)</f>
        <v/>
      </c>
      <c r="D112" s="1"/>
      <c r="E112" s="101"/>
      <c r="F112" s="101"/>
      <c r="G112" s="101"/>
      <c r="H112" s="101"/>
      <c r="I112" s="101"/>
      <c r="J112" s="102"/>
      <c r="K112" s="103"/>
      <c r="L112" s="119" t="str">
        <f t="shared" si="14"/>
        <v/>
      </c>
      <c r="M112" s="22" t="str">
        <f t="shared" si="15"/>
        <v/>
      </c>
      <c r="N112" s="86" t="str">
        <f t="shared" si="16"/>
        <v/>
      </c>
      <c r="O112" s="88" t="str">
        <f t="shared" si="17"/>
        <v/>
      </c>
      <c r="P112" s="104"/>
      <c r="Q112" s="105"/>
      <c r="R112" s="106"/>
    </row>
    <row r="113" spans="1:18" ht="16" x14ac:dyDescent="0.2">
      <c r="A113" s="74">
        <v>101</v>
      </c>
      <c r="B113" s="75" t="str">
        <f>IF(ISBLANK(StudentOne!N103),"",StudentOne!N103)</f>
        <v/>
      </c>
      <c r="C113" s="71" t="str">
        <f>IF(ISBLANK(StudentOne!O103),"",StudentOne!O103)</f>
        <v/>
      </c>
      <c r="D113" s="1"/>
      <c r="E113" s="101"/>
      <c r="F113" s="101"/>
      <c r="G113" s="101"/>
      <c r="H113" s="101"/>
      <c r="I113" s="101"/>
      <c r="J113" s="102"/>
      <c r="K113" s="103"/>
      <c r="L113" s="119" t="str">
        <f t="shared" si="14"/>
        <v/>
      </c>
      <c r="M113" s="22" t="str">
        <f t="shared" si="15"/>
        <v/>
      </c>
      <c r="N113" s="86" t="str">
        <f t="shared" si="16"/>
        <v/>
      </c>
      <c r="O113" s="88" t="str">
        <f t="shared" si="17"/>
        <v/>
      </c>
      <c r="P113" s="104"/>
      <c r="Q113" s="105"/>
      <c r="R113" s="106"/>
    </row>
    <row r="114" spans="1:18" ht="16" x14ac:dyDescent="0.2">
      <c r="A114" s="74">
        <v>102</v>
      </c>
      <c r="B114" s="75" t="str">
        <f>IF(ISBLANK(StudentOne!N104),"",StudentOne!N104)</f>
        <v/>
      </c>
      <c r="C114" s="71" t="str">
        <f>IF(ISBLANK(StudentOne!O104),"",StudentOne!O104)</f>
        <v/>
      </c>
      <c r="D114" s="1"/>
      <c r="E114" s="101"/>
      <c r="F114" s="101"/>
      <c r="G114" s="101"/>
      <c r="H114" s="101"/>
      <c r="I114" s="101"/>
      <c r="J114" s="102"/>
      <c r="K114" s="103"/>
      <c r="L114" s="119" t="str">
        <f t="shared" si="14"/>
        <v/>
      </c>
      <c r="M114" s="22" t="str">
        <f t="shared" si="15"/>
        <v/>
      </c>
      <c r="N114" s="86" t="str">
        <f t="shared" si="16"/>
        <v/>
      </c>
      <c r="O114" s="88" t="str">
        <f t="shared" si="17"/>
        <v/>
      </c>
      <c r="P114" s="104"/>
      <c r="Q114" s="105"/>
      <c r="R114" s="106"/>
    </row>
    <row r="115" spans="1:18" ht="16" x14ac:dyDescent="0.2">
      <c r="A115" s="74">
        <v>103</v>
      </c>
      <c r="B115" s="75" t="str">
        <f>IF(ISBLANK(StudentOne!N105),"",StudentOne!N105)</f>
        <v/>
      </c>
      <c r="C115" s="71" t="str">
        <f>IF(ISBLANK(StudentOne!O105),"",StudentOne!O105)</f>
        <v/>
      </c>
      <c r="D115" s="1"/>
      <c r="E115" s="101"/>
      <c r="F115" s="101"/>
      <c r="G115" s="101"/>
      <c r="H115" s="101"/>
      <c r="I115" s="101"/>
      <c r="J115" s="102"/>
      <c r="K115" s="103"/>
      <c r="L115" s="119" t="str">
        <f t="shared" si="14"/>
        <v/>
      </c>
      <c r="M115" s="22" t="str">
        <f t="shared" si="15"/>
        <v/>
      </c>
      <c r="N115" s="86" t="str">
        <f t="shared" si="16"/>
        <v/>
      </c>
      <c r="O115" s="88" t="str">
        <f t="shared" si="17"/>
        <v/>
      </c>
      <c r="P115" s="104"/>
      <c r="Q115" s="105"/>
      <c r="R115" s="106"/>
    </row>
    <row r="116" spans="1:18" ht="16" x14ac:dyDescent="0.2">
      <c r="A116" s="74">
        <v>104</v>
      </c>
      <c r="B116" s="75" t="str">
        <f>IF(ISBLANK(StudentOne!N106),"",StudentOne!N106)</f>
        <v/>
      </c>
      <c r="C116" s="71" t="str">
        <f>IF(ISBLANK(StudentOne!O106),"",StudentOne!O106)</f>
        <v/>
      </c>
      <c r="D116" s="1"/>
      <c r="E116" s="101"/>
      <c r="F116" s="101"/>
      <c r="G116" s="101"/>
      <c r="H116" s="101"/>
      <c r="I116" s="101"/>
      <c r="J116" s="102"/>
      <c r="K116" s="103"/>
      <c r="L116" s="119" t="str">
        <f t="shared" si="14"/>
        <v/>
      </c>
      <c r="M116" s="22" t="str">
        <f t="shared" si="15"/>
        <v/>
      </c>
      <c r="N116" s="86" t="str">
        <f t="shared" si="16"/>
        <v/>
      </c>
      <c r="O116" s="88" t="str">
        <f t="shared" si="17"/>
        <v/>
      </c>
      <c r="P116" s="104"/>
      <c r="Q116" s="105"/>
      <c r="R116" s="106"/>
    </row>
    <row r="117" spans="1:18" ht="16" x14ac:dyDescent="0.2">
      <c r="A117" s="74">
        <v>105</v>
      </c>
      <c r="B117" s="75" t="str">
        <f>IF(ISBLANK(StudentOne!N107),"",StudentOne!N107)</f>
        <v/>
      </c>
      <c r="C117" s="71" t="str">
        <f>IF(ISBLANK(StudentOne!O107),"",StudentOne!O107)</f>
        <v/>
      </c>
      <c r="D117" s="1"/>
      <c r="E117" s="101"/>
      <c r="F117" s="101"/>
      <c r="G117" s="101"/>
      <c r="H117" s="101"/>
      <c r="I117" s="101"/>
      <c r="J117" s="102"/>
      <c r="K117" s="103"/>
      <c r="L117" s="119" t="str">
        <f t="shared" si="14"/>
        <v/>
      </c>
      <c r="M117" s="22" t="str">
        <f t="shared" si="15"/>
        <v/>
      </c>
      <c r="N117" s="86" t="str">
        <f t="shared" si="16"/>
        <v/>
      </c>
      <c r="O117" s="88" t="str">
        <f t="shared" si="17"/>
        <v/>
      </c>
      <c r="P117" s="104"/>
      <c r="Q117" s="105"/>
      <c r="R117" s="106"/>
    </row>
    <row r="118" spans="1:18" ht="16" x14ac:dyDescent="0.2">
      <c r="A118" s="74">
        <v>106</v>
      </c>
      <c r="B118" s="75" t="str">
        <f>IF(ISBLANK(StudentOne!N108),"",StudentOne!N108)</f>
        <v/>
      </c>
      <c r="C118" s="71" t="str">
        <f>IF(ISBLANK(StudentOne!O108),"",StudentOne!O108)</f>
        <v/>
      </c>
      <c r="D118" s="1"/>
      <c r="E118" s="101"/>
      <c r="F118" s="101"/>
      <c r="G118" s="101"/>
      <c r="H118" s="101"/>
      <c r="I118" s="101"/>
      <c r="J118" s="102"/>
      <c r="K118" s="103"/>
      <c r="L118" s="119" t="str">
        <f t="shared" si="14"/>
        <v/>
      </c>
      <c r="M118" s="22" t="str">
        <f t="shared" si="15"/>
        <v/>
      </c>
      <c r="N118" s="86" t="str">
        <f t="shared" si="16"/>
        <v/>
      </c>
      <c r="O118" s="88" t="str">
        <f t="shared" si="17"/>
        <v/>
      </c>
      <c r="P118" s="104"/>
      <c r="Q118" s="105"/>
      <c r="R118" s="106"/>
    </row>
    <row r="119" spans="1:18" ht="16" x14ac:dyDescent="0.2">
      <c r="A119" s="74">
        <v>107</v>
      </c>
      <c r="B119" s="75" t="str">
        <f>IF(ISBLANK(StudentOne!N109),"",StudentOne!N109)</f>
        <v/>
      </c>
      <c r="C119" s="71" t="str">
        <f>IF(ISBLANK(StudentOne!O109),"",StudentOne!O109)</f>
        <v/>
      </c>
      <c r="D119" s="1"/>
      <c r="E119" s="101"/>
      <c r="F119" s="101"/>
      <c r="G119" s="101"/>
      <c r="H119" s="101"/>
      <c r="I119" s="101"/>
      <c r="J119" s="102"/>
      <c r="K119" s="103"/>
      <c r="L119" s="119" t="str">
        <f t="shared" si="14"/>
        <v/>
      </c>
      <c r="M119" s="22" t="str">
        <f t="shared" si="15"/>
        <v/>
      </c>
      <c r="N119" s="86" t="str">
        <f t="shared" si="16"/>
        <v/>
      </c>
      <c r="O119" s="88" t="str">
        <f t="shared" si="17"/>
        <v/>
      </c>
      <c r="P119" s="104"/>
      <c r="Q119" s="105"/>
      <c r="R119" s="106"/>
    </row>
    <row r="120" spans="1:18" ht="16" x14ac:dyDescent="0.2">
      <c r="A120" s="74">
        <v>108</v>
      </c>
      <c r="B120" s="75" t="str">
        <f>IF(ISBLANK(StudentOne!N110),"",StudentOne!N110)</f>
        <v/>
      </c>
      <c r="C120" s="71" t="str">
        <f>IF(ISBLANK(StudentOne!O110),"",StudentOne!O110)</f>
        <v/>
      </c>
      <c r="D120" s="1"/>
      <c r="E120" s="101"/>
      <c r="F120" s="101"/>
      <c r="G120" s="101"/>
      <c r="H120" s="101"/>
      <c r="I120" s="101"/>
      <c r="J120" s="102"/>
      <c r="K120" s="103"/>
      <c r="L120" s="119" t="str">
        <f t="shared" si="14"/>
        <v/>
      </c>
      <c r="M120" s="22" t="str">
        <f t="shared" si="15"/>
        <v/>
      </c>
      <c r="N120" s="86" t="str">
        <f t="shared" si="16"/>
        <v/>
      </c>
      <c r="O120" s="88" t="str">
        <f t="shared" si="17"/>
        <v/>
      </c>
      <c r="P120" s="104"/>
      <c r="Q120" s="105"/>
      <c r="R120" s="106"/>
    </row>
    <row r="121" spans="1:18" ht="16" x14ac:dyDescent="0.2">
      <c r="A121" s="74">
        <v>109</v>
      </c>
      <c r="B121" s="75" t="str">
        <f>IF(ISBLANK(StudentOne!N111),"",StudentOne!N111)</f>
        <v/>
      </c>
      <c r="C121" s="71" t="str">
        <f>IF(ISBLANK(StudentOne!O111),"",StudentOne!O111)</f>
        <v/>
      </c>
      <c r="D121" s="1"/>
      <c r="E121" s="101"/>
      <c r="F121" s="101"/>
      <c r="G121" s="101"/>
      <c r="H121" s="101"/>
      <c r="I121" s="101"/>
      <c r="J121" s="102"/>
      <c r="K121" s="103"/>
      <c r="L121" s="119" t="str">
        <f t="shared" si="14"/>
        <v/>
      </c>
      <c r="M121" s="22" t="str">
        <f t="shared" si="15"/>
        <v/>
      </c>
      <c r="N121" s="86" t="str">
        <f t="shared" si="16"/>
        <v/>
      </c>
      <c r="O121" s="88" t="str">
        <f t="shared" si="17"/>
        <v/>
      </c>
      <c r="P121" s="104"/>
      <c r="Q121" s="105"/>
      <c r="R121" s="106"/>
    </row>
    <row r="122" spans="1:18" ht="16" x14ac:dyDescent="0.2">
      <c r="A122" s="74">
        <v>110</v>
      </c>
      <c r="B122" s="75" t="str">
        <f>IF(ISBLANK(StudentOne!N112),"",StudentOne!N112)</f>
        <v/>
      </c>
      <c r="C122" s="71" t="str">
        <f>IF(ISBLANK(StudentOne!O112),"",StudentOne!O112)</f>
        <v/>
      </c>
      <c r="D122" s="1"/>
      <c r="E122" s="101"/>
      <c r="F122" s="101"/>
      <c r="G122" s="101"/>
      <c r="H122" s="101"/>
      <c r="I122" s="101"/>
      <c r="J122" s="102"/>
      <c r="K122" s="103"/>
      <c r="L122" s="119" t="str">
        <f t="shared" si="14"/>
        <v/>
      </c>
      <c r="M122" s="22" t="str">
        <f t="shared" si="15"/>
        <v/>
      </c>
      <c r="N122" s="86" t="str">
        <f t="shared" si="16"/>
        <v/>
      </c>
      <c r="O122" s="88" t="str">
        <f t="shared" si="17"/>
        <v/>
      </c>
      <c r="P122" s="104"/>
      <c r="Q122" s="105"/>
      <c r="R122" s="106"/>
    </row>
    <row r="123" spans="1:18" ht="16" x14ac:dyDescent="0.2">
      <c r="A123" s="74">
        <v>111</v>
      </c>
      <c r="B123" s="75" t="str">
        <f>IF(ISBLANK(StudentOne!N113),"",StudentOne!N113)</f>
        <v/>
      </c>
      <c r="C123" s="71" t="str">
        <f>IF(ISBLANK(StudentOne!O113),"",StudentOne!O113)</f>
        <v/>
      </c>
      <c r="D123" s="1"/>
      <c r="E123" s="101"/>
      <c r="F123" s="101"/>
      <c r="G123" s="101"/>
      <c r="H123" s="101"/>
      <c r="I123" s="101"/>
      <c r="J123" s="102"/>
      <c r="K123" s="103"/>
      <c r="L123" s="119" t="str">
        <f t="shared" si="14"/>
        <v/>
      </c>
      <c r="M123" s="22" t="str">
        <f t="shared" si="15"/>
        <v/>
      </c>
      <c r="N123" s="86" t="str">
        <f t="shared" si="16"/>
        <v/>
      </c>
      <c r="O123" s="88" t="str">
        <f t="shared" si="17"/>
        <v/>
      </c>
      <c r="P123" s="104"/>
      <c r="Q123" s="105"/>
      <c r="R123" s="106"/>
    </row>
    <row r="124" spans="1:18" ht="16" x14ac:dyDescent="0.2">
      <c r="A124" s="74">
        <v>112</v>
      </c>
      <c r="B124" s="75" t="str">
        <f>IF(ISBLANK(StudentOne!N114),"",StudentOne!N114)</f>
        <v/>
      </c>
      <c r="C124" s="71" t="str">
        <f>IF(ISBLANK(StudentOne!O114),"",StudentOne!O114)</f>
        <v/>
      </c>
      <c r="D124" s="1"/>
      <c r="E124" s="101"/>
      <c r="F124" s="101"/>
      <c r="G124" s="101"/>
      <c r="H124" s="101"/>
      <c r="I124" s="101"/>
      <c r="J124" s="102"/>
      <c r="K124" s="103"/>
      <c r="L124" s="119" t="str">
        <f t="shared" si="14"/>
        <v/>
      </c>
      <c r="M124" s="22" t="str">
        <f t="shared" si="15"/>
        <v/>
      </c>
      <c r="N124" s="86" t="str">
        <f t="shared" si="16"/>
        <v/>
      </c>
      <c r="O124" s="88" t="str">
        <f t="shared" si="17"/>
        <v/>
      </c>
      <c r="P124" s="104"/>
      <c r="Q124" s="105"/>
      <c r="R124" s="106"/>
    </row>
    <row r="125" spans="1:18" ht="16" x14ac:dyDescent="0.2">
      <c r="A125" s="74">
        <v>113</v>
      </c>
      <c r="B125" s="75" t="str">
        <f>IF(ISBLANK(StudentOne!N115),"",StudentOne!N115)</f>
        <v/>
      </c>
      <c r="C125" s="71" t="str">
        <f>IF(ISBLANK(StudentOne!O115),"",StudentOne!O115)</f>
        <v/>
      </c>
      <c r="D125" s="1"/>
      <c r="E125" s="101"/>
      <c r="F125" s="101"/>
      <c r="G125" s="101"/>
      <c r="H125" s="101"/>
      <c r="I125" s="101"/>
      <c r="J125" s="102"/>
      <c r="K125" s="103"/>
      <c r="L125" s="119" t="str">
        <f t="shared" si="14"/>
        <v/>
      </c>
      <c r="M125" s="22" t="str">
        <f t="shared" si="15"/>
        <v/>
      </c>
      <c r="N125" s="86" t="str">
        <f t="shared" si="16"/>
        <v/>
      </c>
      <c r="O125" s="88" t="str">
        <f t="shared" si="17"/>
        <v/>
      </c>
      <c r="P125" s="104"/>
      <c r="Q125" s="105"/>
      <c r="R125" s="106"/>
    </row>
    <row r="126" spans="1:18" ht="16" x14ac:dyDescent="0.2">
      <c r="A126" s="74">
        <v>114</v>
      </c>
      <c r="B126" s="75" t="str">
        <f>IF(ISBLANK(StudentOne!N116),"",StudentOne!N116)</f>
        <v/>
      </c>
      <c r="C126" s="71" t="str">
        <f>IF(ISBLANK(StudentOne!O116),"",StudentOne!O116)</f>
        <v/>
      </c>
      <c r="D126" s="1"/>
      <c r="E126" s="101"/>
      <c r="F126" s="101"/>
      <c r="G126" s="101"/>
      <c r="H126" s="101"/>
      <c r="I126" s="101"/>
      <c r="J126" s="102"/>
      <c r="K126" s="103"/>
      <c r="L126" s="119" t="str">
        <f t="shared" si="14"/>
        <v/>
      </c>
      <c r="M126" s="22" t="str">
        <f t="shared" si="15"/>
        <v/>
      </c>
      <c r="N126" s="86" t="str">
        <f t="shared" si="16"/>
        <v/>
      </c>
      <c r="O126" s="88" t="str">
        <f t="shared" si="17"/>
        <v/>
      </c>
      <c r="P126" s="104"/>
      <c r="Q126" s="105"/>
      <c r="R126" s="106"/>
    </row>
    <row r="127" spans="1:18" ht="16" x14ac:dyDescent="0.2">
      <c r="A127" s="74">
        <v>115</v>
      </c>
      <c r="B127" s="75" t="str">
        <f>IF(ISBLANK(StudentOne!N117),"",StudentOne!N117)</f>
        <v/>
      </c>
      <c r="C127" s="71" t="str">
        <f>IF(ISBLANK(StudentOne!O117),"",StudentOne!O117)</f>
        <v/>
      </c>
      <c r="D127" s="1"/>
      <c r="E127" s="101"/>
      <c r="F127" s="101"/>
      <c r="G127" s="101"/>
      <c r="H127" s="101"/>
      <c r="I127" s="101"/>
      <c r="J127" s="102"/>
      <c r="K127" s="103"/>
      <c r="L127" s="119" t="str">
        <f t="shared" si="14"/>
        <v/>
      </c>
      <c r="M127" s="22" t="str">
        <f t="shared" si="15"/>
        <v/>
      </c>
      <c r="N127" s="86" t="str">
        <f t="shared" si="16"/>
        <v/>
      </c>
      <c r="O127" s="88" t="str">
        <f t="shared" si="17"/>
        <v/>
      </c>
      <c r="P127" s="104"/>
      <c r="Q127" s="105"/>
      <c r="R127" s="106"/>
    </row>
    <row r="128" spans="1:18" ht="16" x14ac:dyDescent="0.2">
      <c r="A128" s="74">
        <v>116</v>
      </c>
      <c r="B128" s="75" t="str">
        <f>IF(ISBLANK(StudentOne!N118),"",StudentOne!N118)</f>
        <v/>
      </c>
      <c r="C128" s="71" t="str">
        <f>IF(ISBLANK(StudentOne!O118),"",StudentOne!O118)</f>
        <v/>
      </c>
      <c r="D128" s="1"/>
      <c r="E128" s="101"/>
      <c r="F128" s="101"/>
      <c r="G128" s="101"/>
      <c r="H128" s="101"/>
      <c r="I128" s="101"/>
      <c r="J128" s="102"/>
      <c r="K128" s="103"/>
      <c r="L128" s="119" t="str">
        <f t="shared" si="14"/>
        <v/>
      </c>
      <c r="M128" s="22" t="str">
        <f t="shared" si="15"/>
        <v/>
      </c>
      <c r="N128" s="86" t="str">
        <f t="shared" si="16"/>
        <v/>
      </c>
      <c r="O128" s="88" t="str">
        <f t="shared" si="17"/>
        <v/>
      </c>
      <c r="P128" s="104"/>
      <c r="Q128" s="105"/>
      <c r="R128" s="106"/>
    </row>
    <row r="129" spans="1:18" ht="16" x14ac:dyDescent="0.2">
      <c r="A129" s="74">
        <v>117</v>
      </c>
      <c r="B129" s="75" t="str">
        <f>IF(ISBLANK(StudentOne!N119),"",StudentOne!N119)</f>
        <v/>
      </c>
      <c r="C129" s="71" t="str">
        <f>IF(ISBLANK(StudentOne!O119),"",StudentOne!O119)</f>
        <v/>
      </c>
      <c r="D129" s="1"/>
      <c r="E129" s="101"/>
      <c r="F129" s="101"/>
      <c r="G129" s="101"/>
      <c r="H129" s="101"/>
      <c r="I129" s="101"/>
      <c r="J129" s="102"/>
      <c r="K129" s="103"/>
      <c r="L129" s="119" t="str">
        <f t="shared" si="14"/>
        <v/>
      </c>
      <c r="M129" s="22" t="str">
        <f t="shared" si="15"/>
        <v/>
      </c>
      <c r="N129" s="86" t="str">
        <f t="shared" si="16"/>
        <v/>
      </c>
      <c r="O129" s="88" t="str">
        <f t="shared" si="17"/>
        <v/>
      </c>
      <c r="P129" s="104"/>
      <c r="Q129" s="105"/>
      <c r="R129" s="106"/>
    </row>
    <row r="130" spans="1:18" ht="16" x14ac:dyDescent="0.2">
      <c r="A130" s="74">
        <v>118</v>
      </c>
      <c r="B130" s="75" t="str">
        <f>IF(ISBLANK(StudentOne!N120),"",StudentOne!N120)</f>
        <v/>
      </c>
      <c r="C130" s="71" t="str">
        <f>IF(ISBLANK(StudentOne!O120),"",StudentOne!O120)</f>
        <v/>
      </c>
      <c r="D130" s="1"/>
      <c r="E130" s="101"/>
      <c r="F130" s="101"/>
      <c r="G130" s="101"/>
      <c r="H130" s="101"/>
      <c r="I130" s="101"/>
      <c r="J130" s="102"/>
      <c r="K130" s="103"/>
      <c r="L130" s="119" t="str">
        <f t="shared" si="14"/>
        <v/>
      </c>
      <c r="M130" s="22" t="str">
        <f t="shared" si="15"/>
        <v/>
      </c>
      <c r="N130" s="86" t="str">
        <f t="shared" si="16"/>
        <v/>
      </c>
      <c r="O130" s="88" t="str">
        <f t="shared" si="17"/>
        <v/>
      </c>
      <c r="P130" s="104"/>
      <c r="Q130" s="105"/>
      <c r="R130" s="106"/>
    </row>
    <row r="131" spans="1:18" ht="16" x14ac:dyDescent="0.2">
      <c r="A131" s="74">
        <v>119</v>
      </c>
      <c r="B131" s="75" t="str">
        <f>IF(ISBLANK(StudentOne!N121),"",StudentOne!N121)</f>
        <v/>
      </c>
      <c r="C131" s="71" t="str">
        <f>IF(ISBLANK(StudentOne!O121),"",StudentOne!O121)</f>
        <v/>
      </c>
      <c r="D131" s="1"/>
      <c r="E131" s="101"/>
      <c r="F131" s="101"/>
      <c r="G131" s="101"/>
      <c r="H131" s="101"/>
      <c r="I131" s="101"/>
      <c r="J131" s="102"/>
      <c r="K131" s="103"/>
      <c r="L131" s="119" t="str">
        <f t="shared" si="14"/>
        <v/>
      </c>
      <c r="M131" s="22" t="str">
        <f t="shared" si="15"/>
        <v/>
      </c>
      <c r="N131" s="86" t="str">
        <f t="shared" si="16"/>
        <v/>
      </c>
      <c r="O131" s="88" t="str">
        <f t="shared" si="17"/>
        <v/>
      </c>
      <c r="P131" s="104"/>
      <c r="Q131" s="105"/>
      <c r="R131" s="106"/>
    </row>
    <row r="132" spans="1:18" ht="16" x14ac:dyDescent="0.2">
      <c r="A132" s="74">
        <v>120</v>
      </c>
      <c r="B132" s="75" t="str">
        <f>IF(ISBLANK(StudentOne!N122),"",StudentOne!N122)</f>
        <v/>
      </c>
      <c r="C132" s="71" t="str">
        <f>IF(ISBLANK(StudentOne!O122),"",StudentOne!O122)</f>
        <v/>
      </c>
      <c r="D132" s="1"/>
      <c r="E132" s="101"/>
      <c r="F132" s="101"/>
      <c r="G132" s="101"/>
      <c r="H132" s="101"/>
      <c r="I132" s="101"/>
      <c r="J132" s="102"/>
      <c r="K132" s="103"/>
      <c r="L132" s="119" t="str">
        <f t="shared" si="14"/>
        <v/>
      </c>
      <c r="M132" s="22" t="str">
        <f t="shared" si="15"/>
        <v/>
      </c>
      <c r="N132" s="86" t="str">
        <f t="shared" si="16"/>
        <v/>
      </c>
      <c r="O132" s="88" t="str">
        <f t="shared" si="17"/>
        <v/>
      </c>
      <c r="P132" s="104"/>
      <c r="Q132" s="105"/>
      <c r="R132" s="106"/>
    </row>
    <row r="133" spans="1:18" ht="16" x14ac:dyDescent="0.2">
      <c r="A133" s="74">
        <v>121</v>
      </c>
      <c r="B133" s="75" t="str">
        <f>IF(ISBLANK(StudentOne!N123),"",StudentOne!N123)</f>
        <v/>
      </c>
      <c r="C133" s="71" t="str">
        <f>IF(ISBLANK(StudentOne!O123),"",StudentOne!O123)</f>
        <v/>
      </c>
      <c r="D133" s="1"/>
      <c r="E133" s="101"/>
      <c r="F133" s="101"/>
      <c r="G133" s="101"/>
      <c r="H133" s="101"/>
      <c r="I133" s="101"/>
      <c r="J133" s="102"/>
      <c r="K133" s="103"/>
      <c r="L133" s="119" t="str">
        <f t="shared" si="14"/>
        <v/>
      </c>
      <c r="M133" s="22" t="str">
        <f t="shared" si="15"/>
        <v/>
      </c>
      <c r="N133" s="86" t="str">
        <f t="shared" si="16"/>
        <v/>
      </c>
      <c r="O133" s="88" t="str">
        <f t="shared" si="17"/>
        <v/>
      </c>
      <c r="P133" s="104"/>
      <c r="Q133" s="105"/>
      <c r="R133" s="106"/>
    </row>
    <row r="134" spans="1:18" ht="16" x14ac:dyDescent="0.2">
      <c r="A134" s="74">
        <v>122</v>
      </c>
      <c r="B134" s="75" t="str">
        <f>IF(ISBLANK(StudentOne!N124),"",StudentOne!N124)</f>
        <v/>
      </c>
      <c r="C134" s="71" t="str">
        <f>IF(ISBLANK(StudentOne!O124),"",StudentOne!O124)</f>
        <v/>
      </c>
      <c r="D134" s="1"/>
      <c r="E134" s="101"/>
      <c r="F134" s="101"/>
      <c r="G134" s="101"/>
      <c r="H134" s="101"/>
      <c r="I134" s="101"/>
      <c r="J134" s="102"/>
      <c r="K134" s="103"/>
      <c r="L134" s="119" t="str">
        <f t="shared" si="14"/>
        <v/>
      </c>
      <c r="M134" s="22" t="str">
        <f t="shared" si="15"/>
        <v/>
      </c>
      <c r="N134" s="86" t="str">
        <f t="shared" si="16"/>
        <v/>
      </c>
      <c r="O134" s="88" t="str">
        <f t="shared" si="17"/>
        <v/>
      </c>
      <c r="P134" s="104"/>
      <c r="Q134" s="105"/>
      <c r="R134" s="106"/>
    </row>
    <row r="135" spans="1:18" ht="16" x14ac:dyDescent="0.2">
      <c r="A135" s="74">
        <v>123</v>
      </c>
      <c r="B135" s="75" t="str">
        <f>IF(ISBLANK(StudentOne!N125),"",StudentOne!N125)</f>
        <v/>
      </c>
      <c r="C135" s="71" t="str">
        <f>IF(ISBLANK(StudentOne!O125),"",StudentOne!O125)</f>
        <v/>
      </c>
      <c r="D135" s="4"/>
      <c r="E135" s="108"/>
      <c r="F135" s="108"/>
      <c r="G135" s="108"/>
      <c r="H135" s="108"/>
      <c r="I135" s="108"/>
      <c r="J135" s="109"/>
      <c r="K135" s="103"/>
      <c r="L135" s="119" t="str">
        <f t="shared" si="14"/>
        <v/>
      </c>
      <c r="M135" s="22" t="str">
        <f t="shared" si="15"/>
        <v/>
      </c>
      <c r="N135" s="86" t="str">
        <f t="shared" si="16"/>
        <v/>
      </c>
      <c r="O135" s="88" t="str">
        <f t="shared" si="17"/>
        <v/>
      </c>
      <c r="P135" s="110"/>
      <c r="Q135" s="111"/>
      <c r="R135" s="112"/>
    </row>
    <row r="136" spans="1:18" ht="16" x14ac:dyDescent="0.2">
      <c r="A136" s="74">
        <v>124</v>
      </c>
      <c r="B136" s="75" t="str">
        <f>IF(ISBLANK(StudentOne!N126),"",StudentOne!N126)</f>
        <v/>
      </c>
      <c r="C136" s="72" t="str">
        <f>IF(ISBLANK(StudentOne!O126),"",StudentOne!O126)</f>
        <v/>
      </c>
      <c r="D136" s="5"/>
      <c r="E136" s="103"/>
      <c r="F136" s="103"/>
      <c r="G136" s="103"/>
      <c r="H136" s="103"/>
      <c r="I136" s="103"/>
      <c r="J136" s="113"/>
      <c r="K136" s="103"/>
      <c r="L136" s="119" t="str">
        <f t="shared" si="14"/>
        <v/>
      </c>
      <c r="M136" s="22" t="str">
        <f t="shared" si="15"/>
        <v/>
      </c>
      <c r="N136" s="86" t="str">
        <f t="shared" si="16"/>
        <v/>
      </c>
      <c r="O136" s="88" t="str">
        <f t="shared" si="17"/>
        <v/>
      </c>
      <c r="P136" s="114"/>
      <c r="Q136" s="115"/>
      <c r="R136" s="116"/>
    </row>
    <row r="137" spans="1:18" ht="16" x14ac:dyDescent="0.2">
      <c r="A137" s="74">
        <v>125</v>
      </c>
      <c r="B137" s="75" t="str">
        <f>IF(ISBLANK(StudentOne!N127),"",StudentOne!N127)</f>
        <v/>
      </c>
      <c r="C137" s="72" t="str">
        <f>IF(ISBLANK(StudentOne!O127),"",StudentOne!O127)</f>
        <v/>
      </c>
      <c r="D137" s="5"/>
      <c r="E137" s="103"/>
      <c r="F137" s="103"/>
      <c r="G137" s="103"/>
      <c r="H137" s="103"/>
      <c r="I137" s="103"/>
      <c r="J137" s="113"/>
      <c r="K137" s="103"/>
      <c r="L137" s="119" t="str">
        <f t="shared" si="14"/>
        <v/>
      </c>
      <c r="M137" s="22" t="str">
        <f t="shared" si="15"/>
        <v/>
      </c>
      <c r="N137" s="86" t="str">
        <f t="shared" si="16"/>
        <v/>
      </c>
      <c r="O137" s="88" t="str">
        <f t="shared" si="17"/>
        <v/>
      </c>
      <c r="P137" s="114"/>
      <c r="Q137" s="115"/>
      <c r="R137" s="116"/>
    </row>
    <row r="138" spans="1:18" ht="16" x14ac:dyDescent="0.2">
      <c r="A138" s="74">
        <v>126</v>
      </c>
      <c r="B138" s="75" t="str">
        <f>IF(ISBLANK(StudentOne!N128),"",StudentOne!N128)</f>
        <v/>
      </c>
      <c r="C138" s="72" t="str">
        <f>IF(ISBLANK(StudentOne!O128),"",StudentOne!O128)</f>
        <v/>
      </c>
      <c r="D138" s="5"/>
      <c r="E138" s="103"/>
      <c r="F138" s="103"/>
      <c r="G138" s="103"/>
      <c r="H138" s="103"/>
      <c r="I138" s="103"/>
      <c r="J138" s="113"/>
      <c r="K138" s="103"/>
      <c r="L138" s="119" t="str">
        <f t="shared" si="14"/>
        <v/>
      </c>
      <c r="M138" s="22" t="str">
        <f t="shared" si="15"/>
        <v/>
      </c>
      <c r="N138" s="86" t="str">
        <f t="shared" si="16"/>
        <v/>
      </c>
      <c r="O138" s="88" t="str">
        <f t="shared" si="17"/>
        <v/>
      </c>
      <c r="P138" s="114"/>
      <c r="Q138" s="115"/>
      <c r="R138" s="116"/>
    </row>
    <row r="139" spans="1:18" ht="16" x14ac:dyDescent="0.2">
      <c r="A139" s="74">
        <v>127</v>
      </c>
      <c r="B139" s="75" t="str">
        <f>IF(ISBLANK(StudentOne!N129),"",StudentOne!N129)</f>
        <v/>
      </c>
      <c r="C139" s="72" t="str">
        <f>IF(ISBLANK(StudentOne!O129),"",StudentOne!O129)</f>
        <v/>
      </c>
      <c r="D139" s="5"/>
      <c r="E139" s="103"/>
      <c r="F139" s="103"/>
      <c r="G139" s="103"/>
      <c r="H139" s="103"/>
      <c r="I139" s="103"/>
      <c r="J139" s="113"/>
      <c r="K139" s="103"/>
      <c r="L139" s="119" t="str">
        <f t="shared" si="14"/>
        <v/>
      </c>
      <c r="M139" s="22" t="str">
        <f t="shared" si="15"/>
        <v/>
      </c>
      <c r="N139" s="86" t="str">
        <f t="shared" si="16"/>
        <v/>
      </c>
      <c r="O139" s="88" t="str">
        <f t="shared" si="17"/>
        <v/>
      </c>
      <c r="P139" s="114"/>
      <c r="Q139" s="115"/>
      <c r="R139" s="116"/>
    </row>
    <row r="140" spans="1:18" ht="16" x14ac:dyDescent="0.2">
      <c r="A140" s="74">
        <v>128</v>
      </c>
      <c r="B140" s="75" t="str">
        <f>IF(ISBLANK(StudentOne!N130),"",StudentOne!N130)</f>
        <v/>
      </c>
      <c r="C140" s="72" t="str">
        <f>IF(ISBLANK(StudentOne!O130),"",StudentOne!O130)</f>
        <v/>
      </c>
      <c r="D140" s="5"/>
      <c r="E140" s="103"/>
      <c r="F140" s="103"/>
      <c r="G140" s="103"/>
      <c r="H140" s="103"/>
      <c r="I140" s="103"/>
      <c r="J140" s="113"/>
      <c r="K140" s="103"/>
      <c r="L140" s="119" t="str">
        <f t="shared" si="14"/>
        <v/>
      </c>
      <c r="M140" s="22" t="str">
        <f t="shared" si="15"/>
        <v/>
      </c>
      <c r="N140" s="86" t="str">
        <f t="shared" si="16"/>
        <v/>
      </c>
      <c r="O140" s="88" t="str">
        <f t="shared" si="17"/>
        <v/>
      </c>
      <c r="P140" s="114"/>
      <c r="Q140" s="115"/>
      <c r="R140" s="116"/>
    </row>
    <row r="141" spans="1:18" ht="16" x14ac:dyDescent="0.2">
      <c r="A141" s="74">
        <v>129</v>
      </c>
      <c r="B141" s="75" t="str">
        <f>IF(ISBLANK(StudentOne!N131),"",StudentOne!N131)</f>
        <v/>
      </c>
      <c r="C141" s="72" t="str">
        <f>IF(ISBLANK(StudentOne!O131),"",StudentOne!O131)</f>
        <v/>
      </c>
      <c r="D141" s="5"/>
      <c r="E141" s="103"/>
      <c r="F141" s="103"/>
      <c r="G141" s="103"/>
      <c r="H141" s="103"/>
      <c r="I141" s="103"/>
      <c r="J141" s="113"/>
      <c r="K141" s="103"/>
      <c r="L141" s="119" t="str">
        <f t="shared" ref="L141:L172" si="18">IF(B141="","",IF($E$8="No","N/A",100*SUM((E141*E$10/E$11),(F141*F$10/F$11),(G141*G$10/G$11),(H141*H$10/H$11),(I141*I$10/I$11),(J141*J$10/J$11),(K141*K$10/K$11))))</f>
        <v/>
      </c>
      <c r="M141" s="22" t="str">
        <f t="shared" ref="M141:M172" si="19">IF($B141="","",IF(L141="N/A","N/A",IF(SUM(IF(E141&lt;&gt;"",$E$10),IF(F141&lt;&gt;"",$F$10),IF(G141&lt;&gt;"",$G$10),IF(H141&lt;&gt;"",$H$10),IF(I141&lt;&gt;"",$I$10),IF(J141&lt;&gt;"",$J$10),IF(K141&lt;&gt;"",$K$10))&lt;0.8,$F$1,IF($L141&lt;47,$G$1,IF($L141&lt;$J$2,$H$1,IF($L141&lt;$K$2,$J$1,IF($L141&lt;$L$2,$K$1,IF($L141&lt;$M$2,$L$1,$M$1))))))))</f>
        <v/>
      </c>
      <c r="N141" s="86" t="str">
        <f t="shared" ref="N141:N172" si="20">IF(OR($C$6="",$C$7=""),"",IF(Q141&lt;&gt;"",Q141,IF(P141=$I$1,P141,IF(P141=$H$1,P141,M141))))</f>
        <v/>
      </c>
      <c r="O141" s="88" t="str">
        <f t="shared" ref="O141:O172" si="21">IF(P141&lt;&gt;"",P141,IF(Q141&lt;&gt;"",Q141,IF(M141=$F$1,$F$1,IF(L141="","",IF(L141=0,$F$1,IF(L141&lt;$N$2,$O$1,$N$1))))))</f>
        <v/>
      </c>
      <c r="P141" s="114"/>
      <c r="Q141" s="115"/>
      <c r="R141" s="116"/>
    </row>
    <row r="142" spans="1:18" ht="16" x14ac:dyDescent="0.2">
      <c r="A142" s="74">
        <v>130</v>
      </c>
      <c r="B142" s="75" t="str">
        <f>IF(ISBLANK(StudentOne!N132),"",StudentOne!N132)</f>
        <v/>
      </c>
      <c r="C142" s="72" t="str">
        <f>IF(ISBLANK(StudentOne!O132),"",StudentOne!O132)</f>
        <v/>
      </c>
      <c r="D142" s="5"/>
      <c r="E142" s="103"/>
      <c r="F142" s="103"/>
      <c r="G142" s="103"/>
      <c r="H142" s="103"/>
      <c r="I142" s="103"/>
      <c r="J142" s="113"/>
      <c r="K142" s="103"/>
      <c r="L142" s="119" t="str">
        <f t="shared" si="18"/>
        <v/>
      </c>
      <c r="M142" s="22" t="str">
        <f t="shared" si="19"/>
        <v/>
      </c>
      <c r="N142" s="86" t="str">
        <f t="shared" si="20"/>
        <v/>
      </c>
      <c r="O142" s="88" t="str">
        <f t="shared" si="21"/>
        <v/>
      </c>
      <c r="P142" s="114"/>
      <c r="Q142" s="115"/>
      <c r="R142" s="116"/>
    </row>
    <row r="143" spans="1:18" ht="16" x14ac:dyDescent="0.2">
      <c r="A143" s="74">
        <v>131</v>
      </c>
      <c r="B143" s="75" t="str">
        <f>IF(ISBLANK(StudentOne!N133),"",StudentOne!N133)</f>
        <v/>
      </c>
      <c r="C143" s="72" t="str">
        <f>IF(ISBLANK(StudentOne!O133),"",StudentOne!O133)</f>
        <v/>
      </c>
      <c r="D143" s="5"/>
      <c r="E143" s="103"/>
      <c r="F143" s="103"/>
      <c r="G143" s="103"/>
      <c r="H143" s="103"/>
      <c r="I143" s="103"/>
      <c r="J143" s="113"/>
      <c r="K143" s="103"/>
      <c r="L143" s="119" t="str">
        <f t="shared" si="18"/>
        <v/>
      </c>
      <c r="M143" s="22" t="str">
        <f t="shared" si="19"/>
        <v/>
      </c>
      <c r="N143" s="86" t="str">
        <f t="shared" si="20"/>
        <v/>
      </c>
      <c r="O143" s="88" t="str">
        <f t="shared" si="21"/>
        <v/>
      </c>
      <c r="P143" s="114"/>
      <c r="Q143" s="115"/>
      <c r="R143" s="116"/>
    </row>
    <row r="144" spans="1:18" ht="16" x14ac:dyDescent="0.2">
      <c r="A144" s="74">
        <v>132</v>
      </c>
      <c r="B144" s="75" t="str">
        <f>IF(ISBLANK(StudentOne!N134),"",StudentOne!N134)</f>
        <v/>
      </c>
      <c r="C144" s="72" t="str">
        <f>IF(ISBLANK(StudentOne!O134),"",StudentOne!O134)</f>
        <v/>
      </c>
      <c r="D144" s="5"/>
      <c r="E144" s="103"/>
      <c r="F144" s="103"/>
      <c r="G144" s="103"/>
      <c r="H144" s="103"/>
      <c r="I144" s="103"/>
      <c r="J144" s="113"/>
      <c r="K144" s="103"/>
      <c r="L144" s="119" t="str">
        <f t="shared" si="18"/>
        <v/>
      </c>
      <c r="M144" s="22" t="str">
        <f t="shared" si="19"/>
        <v/>
      </c>
      <c r="N144" s="86" t="str">
        <f t="shared" si="20"/>
        <v/>
      </c>
      <c r="O144" s="88" t="str">
        <f t="shared" si="21"/>
        <v/>
      </c>
      <c r="P144" s="114"/>
      <c r="Q144" s="115"/>
      <c r="R144" s="116"/>
    </row>
    <row r="145" spans="1:18" ht="16" x14ac:dyDescent="0.2">
      <c r="A145" s="74">
        <v>133</v>
      </c>
      <c r="B145" s="75" t="str">
        <f>IF(ISBLANK(StudentOne!N135),"",StudentOne!N135)</f>
        <v/>
      </c>
      <c r="C145" s="72" t="str">
        <f>IF(ISBLANK(StudentOne!O135),"",StudentOne!O135)</f>
        <v/>
      </c>
      <c r="D145" s="5"/>
      <c r="E145" s="103"/>
      <c r="F145" s="103"/>
      <c r="G145" s="103"/>
      <c r="H145" s="103"/>
      <c r="I145" s="103"/>
      <c r="J145" s="113"/>
      <c r="K145" s="103"/>
      <c r="L145" s="119" t="str">
        <f t="shared" si="18"/>
        <v/>
      </c>
      <c r="M145" s="22" t="str">
        <f t="shared" si="19"/>
        <v/>
      </c>
      <c r="N145" s="86" t="str">
        <f t="shared" si="20"/>
        <v/>
      </c>
      <c r="O145" s="88" t="str">
        <f t="shared" si="21"/>
        <v/>
      </c>
      <c r="P145" s="114"/>
      <c r="Q145" s="115"/>
      <c r="R145" s="116"/>
    </row>
    <row r="146" spans="1:18" ht="16" x14ac:dyDescent="0.2">
      <c r="A146" s="74">
        <v>134</v>
      </c>
      <c r="B146" s="75" t="str">
        <f>IF(ISBLANK(StudentOne!N136),"",StudentOne!N136)</f>
        <v/>
      </c>
      <c r="C146" s="72" t="str">
        <f>IF(ISBLANK(StudentOne!O136),"",StudentOne!O136)</f>
        <v/>
      </c>
      <c r="D146" s="5"/>
      <c r="E146" s="103"/>
      <c r="F146" s="103"/>
      <c r="G146" s="103"/>
      <c r="H146" s="103"/>
      <c r="I146" s="103"/>
      <c r="J146" s="113"/>
      <c r="K146" s="103"/>
      <c r="L146" s="119" t="str">
        <f t="shared" si="18"/>
        <v/>
      </c>
      <c r="M146" s="22" t="str">
        <f t="shared" si="19"/>
        <v/>
      </c>
      <c r="N146" s="86" t="str">
        <f t="shared" si="20"/>
        <v/>
      </c>
      <c r="O146" s="88" t="str">
        <f t="shared" si="21"/>
        <v/>
      </c>
      <c r="P146" s="114"/>
      <c r="Q146" s="115"/>
      <c r="R146" s="116"/>
    </row>
    <row r="147" spans="1:18" ht="16" x14ac:dyDescent="0.2">
      <c r="A147" s="74">
        <v>135</v>
      </c>
      <c r="B147" s="75" t="str">
        <f>IF(ISBLANK(StudentOne!N137),"",StudentOne!N137)</f>
        <v/>
      </c>
      <c r="C147" s="72" t="str">
        <f>IF(ISBLANK(StudentOne!O137),"",StudentOne!O137)</f>
        <v/>
      </c>
      <c r="D147" s="5"/>
      <c r="E147" s="103"/>
      <c r="F147" s="103"/>
      <c r="G147" s="103"/>
      <c r="H147" s="103"/>
      <c r="I147" s="103"/>
      <c r="J147" s="113"/>
      <c r="K147" s="103"/>
      <c r="L147" s="119" t="str">
        <f t="shared" si="18"/>
        <v/>
      </c>
      <c r="M147" s="22" t="str">
        <f t="shared" si="19"/>
        <v/>
      </c>
      <c r="N147" s="86" t="str">
        <f t="shared" si="20"/>
        <v/>
      </c>
      <c r="O147" s="88" t="str">
        <f t="shared" si="21"/>
        <v/>
      </c>
      <c r="P147" s="114"/>
      <c r="Q147" s="115"/>
      <c r="R147" s="116"/>
    </row>
    <row r="148" spans="1:18" ht="16" x14ac:dyDescent="0.2">
      <c r="A148" s="74">
        <v>136</v>
      </c>
      <c r="B148" s="75" t="str">
        <f>IF(ISBLANK(StudentOne!N138),"",StudentOne!N138)</f>
        <v/>
      </c>
      <c r="C148" s="72" t="str">
        <f>IF(ISBLANK(StudentOne!O138),"",StudentOne!O138)</f>
        <v/>
      </c>
      <c r="D148" s="5"/>
      <c r="E148" s="103"/>
      <c r="F148" s="103"/>
      <c r="G148" s="103"/>
      <c r="H148" s="103"/>
      <c r="I148" s="103"/>
      <c r="J148" s="113"/>
      <c r="K148" s="103"/>
      <c r="L148" s="119" t="str">
        <f t="shared" si="18"/>
        <v/>
      </c>
      <c r="M148" s="22" t="str">
        <f t="shared" si="19"/>
        <v/>
      </c>
      <c r="N148" s="86" t="str">
        <f t="shared" si="20"/>
        <v/>
      </c>
      <c r="O148" s="88" t="str">
        <f t="shared" si="21"/>
        <v/>
      </c>
      <c r="P148" s="114"/>
      <c r="Q148" s="115"/>
      <c r="R148" s="116"/>
    </row>
    <row r="149" spans="1:18" ht="16" x14ac:dyDescent="0.2">
      <c r="A149" s="74">
        <v>137</v>
      </c>
      <c r="B149" s="75" t="str">
        <f>IF(ISBLANK(StudentOne!N139),"",StudentOne!N139)</f>
        <v/>
      </c>
      <c r="C149" s="72" t="str">
        <f>IF(ISBLANK(StudentOne!O139),"",StudentOne!O139)</f>
        <v/>
      </c>
      <c r="D149" s="5"/>
      <c r="E149" s="103"/>
      <c r="F149" s="103"/>
      <c r="G149" s="103"/>
      <c r="H149" s="103"/>
      <c r="I149" s="103"/>
      <c r="J149" s="113"/>
      <c r="K149" s="103"/>
      <c r="L149" s="119" t="str">
        <f t="shared" si="18"/>
        <v/>
      </c>
      <c r="M149" s="22" t="str">
        <f t="shared" si="19"/>
        <v/>
      </c>
      <c r="N149" s="86" t="str">
        <f t="shared" si="20"/>
        <v/>
      </c>
      <c r="O149" s="88" t="str">
        <f t="shared" si="21"/>
        <v/>
      </c>
      <c r="P149" s="114"/>
      <c r="Q149" s="115"/>
      <c r="R149" s="116"/>
    </row>
    <row r="150" spans="1:18" ht="16" x14ac:dyDescent="0.2">
      <c r="A150" s="74">
        <v>138</v>
      </c>
      <c r="B150" s="75" t="str">
        <f>IF(ISBLANK(StudentOne!N140),"",StudentOne!N140)</f>
        <v/>
      </c>
      <c r="C150" s="72" t="str">
        <f>IF(ISBLANK(StudentOne!O140),"",StudentOne!O140)</f>
        <v/>
      </c>
      <c r="D150" s="5"/>
      <c r="E150" s="103"/>
      <c r="F150" s="103"/>
      <c r="G150" s="103"/>
      <c r="H150" s="103"/>
      <c r="I150" s="103"/>
      <c r="J150" s="113"/>
      <c r="K150" s="103"/>
      <c r="L150" s="119" t="str">
        <f t="shared" si="18"/>
        <v/>
      </c>
      <c r="M150" s="22" t="str">
        <f t="shared" si="19"/>
        <v/>
      </c>
      <c r="N150" s="86" t="str">
        <f t="shared" si="20"/>
        <v/>
      </c>
      <c r="O150" s="88" t="str">
        <f t="shared" si="21"/>
        <v/>
      </c>
      <c r="P150" s="114"/>
      <c r="Q150" s="115"/>
      <c r="R150" s="116"/>
    </row>
    <row r="151" spans="1:18" ht="16" x14ac:dyDescent="0.2">
      <c r="A151" s="74">
        <v>139</v>
      </c>
      <c r="B151" s="75" t="str">
        <f>IF(ISBLANK(StudentOne!N141),"",StudentOne!N141)</f>
        <v/>
      </c>
      <c r="C151" s="72" t="str">
        <f>IF(ISBLANK(StudentOne!O141),"",StudentOne!O141)</f>
        <v/>
      </c>
      <c r="D151" s="5"/>
      <c r="E151" s="103"/>
      <c r="F151" s="103"/>
      <c r="G151" s="103"/>
      <c r="H151" s="103"/>
      <c r="I151" s="103"/>
      <c r="J151" s="113"/>
      <c r="K151" s="103"/>
      <c r="L151" s="119" t="str">
        <f t="shared" si="18"/>
        <v/>
      </c>
      <c r="M151" s="22" t="str">
        <f t="shared" si="19"/>
        <v/>
      </c>
      <c r="N151" s="86" t="str">
        <f t="shared" si="20"/>
        <v/>
      </c>
      <c r="O151" s="88" t="str">
        <f t="shared" si="21"/>
        <v/>
      </c>
      <c r="P151" s="114"/>
      <c r="Q151" s="115"/>
      <c r="R151" s="116"/>
    </row>
    <row r="152" spans="1:18" ht="16" x14ac:dyDescent="0.2">
      <c r="A152" s="74">
        <v>140</v>
      </c>
      <c r="B152" s="75" t="str">
        <f>IF(ISBLANK(StudentOne!N142),"",StudentOne!N142)</f>
        <v/>
      </c>
      <c r="C152" s="72" t="str">
        <f>IF(ISBLANK(StudentOne!O142),"",StudentOne!O142)</f>
        <v/>
      </c>
      <c r="D152" s="5"/>
      <c r="E152" s="103"/>
      <c r="F152" s="103"/>
      <c r="G152" s="103"/>
      <c r="H152" s="103"/>
      <c r="I152" s="103"/>
      <c r="J152" s="113"/>
      <c r="K152" s="103"/>
      <c r="L152" s="119" t="str">
        <f t="shared" si="18"/>
        <v/>
      </c>
      <c r="M152" s="22" t="str">
        <f t="shared" si="19"/>
        <v/>
      </c>
      <c r="N152" s="86" t="str">
        <f t="shared" si="20"/>
        <v/>
      </c>
      <c r="O152" s="88" t="str">
        <f t="shared" si="21"/>
        <v/>
      </c>
      <c r="P152" s="114"/>
      <c r="Q152" s="115"/>
      <c r="R152" s="116"/>
    </row>
    <row r="153" spans="1:18" ht="16" x14ac:dyDescent="0.2">
      <c r="A153" s="74">
        <v>141</v>
      </c>
      <c r="B153" s="75" t="str">
        <f>IF(ISBLANK(StudentOne!N143),"",StudentOne!N143)</f>
        <v/>
      </c>
      <c r="C153" s="72" t="str">
        <f>IF(ISBLANK(StudentOne!O143),"",StudentOne!O143)</f>
        <v/>
      </c>
      <c r="D153" s="5"/>
      <c r="E153" s="103"/>
      <c r="F153" s="103"/>
      <c r="G153" s="103"/>
      <c r="H153" s="103"/>
      <c r="I153" s="103"/>
      <c r="J153" s="113"/>
      <c r="K153" s="103"/>
      <c r="L153" s="119" t="str">
        <f t="shared" si="18"/>
        <v/>
      </c>
      <c r="M153" s="22" t="str">
        <f t="shared" si="19"/>
        <v/>
      </c>
      <c r="N153" s="86" t="str">
        <f t="shared" si="20"/>
        <v/>
      </c>
      <c r="O153" s="88" t="str">
        <f t="shared" si="21"/>
        <v/>
      </c>
      <c r="P153" s="114"/>
      <c r="Q153" s="115"/>
      <c r="R153" s="116"/>
    </row>
    <row r="154" spans="1:18" ht="16" x14ac:dyDescent="0.2">
      <c r="A154" s="74">
        <v>142</v>
      </c>
      <c r="B154" s="75" t="str">
        <f>IF(ISBLANK(StudentOne!N144),"",StudentOne!N144)</f>
        <v/>
      </c>
      <c r="C154" s="72" t="str">
        <f>IF(ISBLANK(StudentOne!O144),"",StudentOne!O144)</f>
        <v/>
      </c>
      <c r="D154" s="5"/>
      <c r="E154" s="103"/>
      <c r="F154" s="103"/>
      <c r="G154" s="103"/>
      <c r="H154" s="103"/>
      <c r="I154" s="103"/>
      <c r="J154" s="113"/>
      <c r="K154" s="103"/>
      <c r="L154" s="119" t="str">
        <f t="shared" si="18"/>
        <v/>
      </c>
      <c r="M154" s="22" t="str">
        <f t="shared" si="19"/>
        <v/>
      </c>
      <c r="N154" s="86" t="str">
        <f t="shared" si="20"/>
        <v/>
      </c>
      <c r="O154" s="88" t="str">
        <f t="shared" si="21"/>
        <v/>
      </c>
      <c r="P154" s="114"/>
      <c r="Q154" s="115"/>
      <c r="R154" s="116"/>
    </row>
    <row r="155" spans="1:18" ht="16" x14ac:dyDescent="0.2">
      <c r="A155" s="74">
        <v>143</v>
      </c>
      <c r="B155" s="75" t="str">
        <f>IF(ISBLANK(StudentOne!N145),"",StudentOne!N145)</f>
        <v/>
      </c>
      <c r="C155" s="72" t="str">
        <f>IF(ISBLANK(StudentOne!O145),"",StudentOne!O145)</f>
        <v/>
      </c>
      <c r="D155" s="5"/>
      <c r="E155" s="103"/>
      <c r="F155" s="103"/>
      <c r="G155" s="103"/>
      <c r="H155" s="103"/>
      <c r="I155" s="103"/>
      <c r="J155" s="113"/>
      <c r="K155" s="103"/>
      <c r="L155" s="119" t="str">
        <f t="shared" si="18"/>
        <v/>
      </c>
      <c r="M155" s="22" t="str">
        <f t="shared" si="19"/>
        <v/>
      </c>
      <c r="N155" s="86" t="str">
        <f t="shared" si="20"/>
        <v/>
      </c>
      <c r="O155" s="88" t="str">
        <f t="shared" si="21"/>
        <v/>
      </c>
      <c r="P155" s="114"/>
      <c r="Q155" s="115"/>
      <c r="R155" s="116"/>
    </row>
    <row r="156" spans="1:18" ht="16" x14ac:dyDescent="0.2">
      <c r="A156" s="74">
        <v>144</v>
      </c>
      <c r="B156" s="75" t="str">
        <f>IF(ISBLANK(StudentOne!N146),"",StudentOne!N146)</f>
        <v/>
      </c>
      <c r="C156" s="72" t="str">
        <f>IF(ISBLANK(StudentOne!O146),"",StudentOne!O146)</f>
        <v/>
      </c>
      <c r="D156" s="5"/>
      <c r="E156" s="103"/>
      <c r="F156" s="103"/>
      <c r="G156" s="103"/>
      <c r="H156" s="103"/>
      <c r="I156" s="103"/>
      <c r="J156" s="113"/>
      <c r="K156" s="103"/>
      <c r="L156" s="119" t="str">
        <f t="shared" si="18"/>
        <v/>
      </c>
      <c r="M156" s="22" t="str">
        <f t="shared" si="19"/>
        <v/>
      </c>
      <c r="N156" s="86" t="str">
        <f t="shared" si="20"/>
        <v/>
      </c>
      <c r="O156" s="88" t="str">
        <f t="shared" si="21"/>
        <v/>
      </c>
      <c r="P156" s="114"/>
      <c r="Q156" s="115"/>
      <c r="R156" s="116"/>
    </row>
    <row r="157" spans="1:18" ht="16" x14ac:dyDescent="0.2">
      <c r="A157" s="74">
        <v>145</v>
      </c>
      <c r="B157" s="75" t="str">
        <f>IF(ISBLANK(StudentOne!N147),"",StudentOne!N147)</f>
        <v/>
      </c>
      <c r="C157" s="72" t="str">
        <f>IF(ISBLANK(StudentOne!O147),"",StudentOne!O147)</f>
        <v/>
      </c>
      <c r="D157" s="5"/>
      <c r="E157" s="103"/>
      <c r="F157" s="103"/>
      <c r="G157" s="103"/>
      <c r="H157" s="103"/>
      <c r="I157" s="103"/>
      <c r="J157" s="113"/>
      <c r="K157" s="103"/>
      <c r="L157" s="119" t="str">
        <f t="shared" si="18"/>
        <v/>
      </c>
      <c r="M157" s="22" t="str">
        <f t="shared" si="19"/>
        <v/>
      </c>
      <c r="N157" s="86" t="str">
        <f t="shared" si="20"/>
        <v/>
      </c>
      <c r="O157" s="88" t="str">
        <f t="shared" si="21"/>
        <v/>
      </c>
      <c r="P157" s="114"/>
      <c r="Q157" s="115"/>
      <c r="R157" s="116"/>
    </row>
    <row r="158" spans="1:18" ht="16" x14ac:dyDescent="0.2">
      <c r="A158" s="74">
        <v>146</v>
      </c>
      <c r="B158" s="75" t="str">
        <f>IF(ISBLANK(StudentOne!N148),"",StudentOne!N148)</f>
        <v/>
      </c>
      <c r="C158" s="72" t="str">
        <f>IF(ISBLANK(StudentOne!O148),"",StudentOne!O148)</f>
        <v/>
      </c>
      <c r="D158" s="5"/>
      <c r="E158" s="103"/>
      <c r="F158" s="103"/>
      <c r="G158" s="103"/>
      <c r="H158" s="103"/>
      <c r="I158" s="103"/>
      <c r="J158" s="113"/>
      <c r="K158" s="103"/>
      <c r="L158" s="119" t="str">
        <f t="shared" si="18"/>
        <v/>
      </c>
      <c r="M158" s="22" t="str">
        <f t="shared" si="19"/>
        <v/>
      </c>
      <c r="N158" s="86" t="str">
        <f t="shared" si="20"/>
        <v/>
      </c>
      <c r="O158" s="88" t="str">
        <f t="shared" si="21"/>
        <v/>
      </c>
      <c r="P158" s="114"/>
      <c r="Q158" s="115"/>
      <c r="R158" s="116"/>
    </row>
    <row r="159" spans="1:18" ht="16" x14ac:dyDescent="0.2">
      <c r="A159" s="74">
        <v>147</v>
      </c>
      <c r="B159" s="75" t="str">
        <f>IF(ISBLANK(StudentOne!N149),"",StudentOne!N149)</f>
        <v/>
      </c>
      <c r="C159" s="72" t="str">
        <f>IF(ISBLANK(StudentOne!O149),"",StudentOne!O149)</f>
        <v/>
      </c>
      <c r="D159" s="5"/>
      <c r="E159" s="103"/>
      <c r="F159" s="103"/>
      <c r="G159" s="103"/>
      <c r="H159" s="103"/>
      <c r="I159" s="103"/>
      <c r="J159" s="113"/>
      <c r="K159" s="103"/>
      <c r="L159" s="119" t="str">
        <f t="shared" si="18"/>
        <v/>
      </c>
      <c r="M159" s="22" t="str">
        <f t="shared" si="19"/>
        <v/>
      </c>
      <c r="N159" s="86" t="str">
        <f t="shared" si="20"/>
        <v/>
      </c>
      <c r="O159" s="88" t="str">
        <f t="shared" si="21"/>
        <v/>
      </c>
      <c r="P159" s="114"/>
      <c r="Q159" s="115"/>
      <c r="R159" s="116"/>
    </row>
    <row r="160" spans="1:18" ht="16" x14ac:dyDescent="0.2">
      <c r="A160" s="74">
        <v>148</v>
      </c>
      <c r="B160" s="75" t="str">
        <f>IF(ISBLANK(StudentOne!N150),"",StudentOne!N150)</f>
        <v/>
      </c>
      <c r="C160" s="72" t="str">
        <f>IF(ISBLANK(StudentOne!O150),"",StudentOne!O150)</f>
        <v/>
      </c>
      <c r="D160" s="5"/>
      <c r="E160" s="103"/>
      <c r="F160" s="103"/>
      <c r="G160" s="103"/>
      <c r="H160" s="103"/>
      <c r="I160" s="103"/>
      <c r="J160" s="113"/>
      <c r="K160" s="103"/>
      <c r="L160" s="119" t="str">
        <f t="shared" si="18"/>
        <v/>
      </c>
      <c r="M160" s="22" t="str">
        <f t="shared" si="19"/>
        <v/>
      </c>
      <c r="N160" s="86" t="str">
        <f t="shared" si="20"/>
        <v/>
      </c>
      <c r="O160" s="88" t="str">
        <f t="shared" si="21"/>
        <v/>
      </c>
      <c r="P160" s="114"/>
      <c r="Q160" s="115"/>
      <c r="R160" s="116"/>
    </row>
    <row r="161" spans="1:18" ht="16" x14ac:dyDescent="0.2">
      <c r="A161" s="74">
        <v>149</v>
      </c>
      <c r="B161" s="75" t="str">
        <f>IF(ISBLANK(StudentOne!N151),"",StudentOne!N151)</f>
        <v/>
      </c>
      <c r="C161" s="72" t="str">
        <f>IF(ISBLANK(StudentOne!O151),"",StudentOne!O151)</f>
        <v/>
      </c>
      <c r="D161" s="5"/>
      <c r="E161" s="103"/>
      <c r="F161" s="103"/>
      <c r="G161" s="103"/>
      <c r="H161" s="103"/>
      <c r="I161" s="103"/>
      <c r="J161" s="113"/>
      <c r="K161" s="103"/>
      <c r="L161" s="119" t="str">
        <f t="shared" si="18"/>
        <v/>
      </c>
      <c r="M161" s="22" t="str">
        <f t="shared" si="19"/>
        <v/>
      </c>
      <c r="N161" s="86" t="str">
        <f t="shared" si="20"/>
        <v/>
      </c>
      <c r="O161" s="88" t="str">
        <f t="shared" si="21"/>
        <v/>
      </c>
      <c r="P161" s="114"/>
      <c r="Q161" s="115"/>
      <c r="R161" s="116"/>
    </row>
    <row r="162" spans="1:18" ht="16" x14ac:dyDescent="0.2">
      <c r="A162" s="74">
        <v>150</v>
      </c>
      <c r="B162" s="75" t="str">
        <f>IF(ISBLANK(StudentOne!N152),"",StudentOne!N152)</f>
        <v/>
      </c>
      <c r="C162" s="72" t="str">
        <f>IF(ISBLANK(StudentOne!O152),"",StudentOne!O152)</f>
        <v/>
      </c>
      <c r="D162" s="5"/>
      <c r="E162" s="103"/>
      <c r="F162" s="103"/>
      <c r="G162" s="103"/>
      <c r="H162" s="103"/>
      <c r="I162" s="103"/>
      <c r="J162" s="113"/>
      <c r="K162" s="103"/>
      <c r="L162" s="119" t="str">
        <f t="shared" si="18"/>
        <v/>
      </c>
      <c r="M162" s="22" t="str">
        <f t="shared" si="19"/>
        <v/>
      </c>
      <c r="N162" s="86" t="str">
        <f t="shared" si="20"/>
        <v/>
      </c>
      <c r="O162" s="88" t="str">
        <f t="shared" si="21"/>
        <v/>
      </c>
      <c r="P162" s="114"/>
      <c r="Q162" s="115"/>
      <c r="R162" s="116"/>
    </row>
    <row r="163" spans="1:18" ht="16" x14ac:dyDescent="0.2">
      <c r="A163" s="74">
        <v>151</v>
      </c>
      <c r="B163" s="75" t="str">
        <f>IF(ISBLANK(StudentOne!N153),"",StudentOne!N153)</f>
        <v/>
      </c>
      <c r="C163" s="72" t="str">
        <f>IF(ISBLANK(StudentOne!O153),"",StudentOne!O153)</f>
        <v/>
      </c>
      <c r="D163" s="5"/>
      <c r="E163" s="103"/>
      <c r="F163" s="103"/>
      <c r="G163" s="103"/>
      <c r="H163" s="103"/>
      <c r="I163" s="103"/>
      <c r="J163" s="113"/>
      <c r="K163" s="103"/>
      <c r="L163" s="119" t="str">
        <f t="shared" si="18"/>
        <v/>
      </c>
      <c r="M163" s="22" t="str">
        <f t="shared" si="19"/>
        <v/>
      </c>
      <c r="N163" s="86" t="str">
        <f t="shared" si="20"/>
        <v/>
      </c>
      <c r="O163" s="88" t="str">
        <f t="shared" si="21"/>
        <v/>
      </c>
      <c r="P163" s="114"/>
      <c r="Q163" s="115"/>
      <c r="R163" s="116"/>
    </row>
    <row r="164" spans="1:18" ht="16" x14ac:dyDescent="0.2">
      <c r="A164" s="74">
        <v>152</v>
      </c>
      <c r="B164" s="75" t="str">
        <f>IF(ISBLANK(StudentOne!N154),"",StudentOne!N154)</f>
        <v/>
      </c>
      <c r="C164" s="72" t="str">
        <f>IF(ISBLANK(StudentOne!O154),"",StudentOne!O154)</f>
        <v/>
      </c>
      <c r="D164" s="5"/>
      <c r="E164" s="103"/>
      <c r="F164" s="103"/>
      <c r="G164" s="103"/>
      <c r="H164" s="103"/>
      <c r="I164" s="103"/>
      <c r="J164" s="113"/>
      <c r="K164" s="103"/>
      <c r="L164" s="119" t="str">
        <f t="shared" si="18"/>
        <v/>
      </c>
      <c r="M164" s="22" t="str">
        <f t="shared" si="19"/>
        <v/>
      </c>
      <c r="N164" s="86" t="str">
        <f t="shared" si="20"/>
        <v/>
      </c>
      <c r="O164" s="88" t="str">
        <f t="shared" si="21"/>
        <v/>
      </c>
      <c r="P164" s="114"/>
      <c r="Q164" s="115"/>
      <c r="R164" s="116"/>
    </row>
    <row r="165" spans="1:18" ht="16" x14ac:dyDescent="0.2">
      <c r="A165" s="74">
        <v>153</v>
      </c>
      <c r="B165" s="75" t="str">
        <f>IF(ISBLANK(StudentOne!N155),"",StudentOne!N155)</f>
        <v/>
      </c>
      <c r="C165" s="72" t="str">
        <f>IF(ISBLANK(StudentOne!O155),"",StudentOne!O155)</f>
        <v/>
      </c>
      <c r="D165" s="5"/>
      <c r="E165" s="103"/>
      <c r="F165" s="103"/>
      <c r="G165" s="103"/>
      <c r="H165" s="103"/>
      <c r="I165" s="103"/>
      <c r="J165" s="113"/>
      <c r="K165" s="103"/>
      <c r="L165" s="119" t="str">
        <f t="shared" si="18"/>
        <v/>
      </c>
      <c r="M165" s="22" t="str">
        <f t="shared" si="19"/>
        <v/>
      </c>
      <c r="N165" s="86" t="str">
        <f t="shared" si="20"/>
        <v/>
      </c>
      <c r="O165" s="88" t="str">
        <f t="shared" si="21"/>
        <v/>
      </c>
      <c r="P165" s="114"/>
      <c r="Q165" s="115"/>
      <c r="R165" s="116"/>
    </row>
    <row r="166" spans="1:18" ht="16" x14ac:dyDescent="0.2">
      <c r="A166" s="74">
        <v>154</v>
      </c>
      <c r="B166" s="75" t="str">
        <f>IF(ISBLANK(StudentOne!N156),"",StudentOne!N156)</f>
        <v/>
      </c>
      <c r="C166" s="72" t="str">
        <f>IF(ISBLANK(StudentOne!O156),"",StudentOne!O156)</f>
        <v/>
      </c>
      <c r="D166" s="5"/>
      <c r="E166" s="103"/>
      <c r="F166" s="103"/>
      <c r="G166" s="103"/>
      <c r="H166" s="103"/>
      <c r="I166" s="103"/>
      <c r="J166" s="113"/>
      <c r="K166" s="103"/>
      <c r="L166" s="119" t="str">
        <f t="shared" si="18"/>
        <v/>
      </c>
      <c r="M166" s="22" t="str">
        <f t="shared" si="19"/>
        <v/>
      </c>
      <c r="N166" s="86" t="str">
        <f t="shared" si="20"/>
        <v/>
      </c>
      <c r="O166" s="88" t="str">
        <f t="shared" si="21"/>
        <v/>
      </c>
      <c r="P166" s="114"/>
      <c r="Q166" s="115"/>
      <c r="R166" s="116"/>
    </row>
    <row r="167" spans="1:18" ht="16" x14ac:dyDescent="0.2">
      <c r="A167" s="74">
        <v>155</v>
      </c>
      <c r="B167" s="75" t="str">
        <f>IF(ISBLANK(StudentOne!N157),"",StudentOne!N157)</f>
        <v/>
      </c>
      <c r="C167" s="72" t="str">
        <f>IF(ISBLANK(StudentOne!O157),"",StudentOne!O157)</f>
        <v/>
      </c>
      <c r="D167" s="117"/>
      <c r="E167" s="103"/>
      <c r="F167" s="103"/>
      <c r="G167" s="103"/>
      <c r="H167" s="103"/>
      <c r="I167" s="103"/>
      <c r="J167" s="113"/>
      <c r="K167" s="103"/>
      <c r="L167" s="119" t="str">
        <f t="shared" si="18"/>
        <v/>
      </c>
      <c r="M167" s="22" t="str">
        <f t="shared" si="19"/>
        <v/>
      </c>
      <c r="N167" s="86" t="str">
        <f t="shared" si="20"/>
        <v/>
      </c>
      <c r="O167" s="88" t="str">
        <f t="shared" si="21"/>
        <v/>
      </c>
      <c r="P167" s="114"/>
      <c r="Q167" s="115"/>
      <c r="R167" s="116"/>
    </row>
    <row r="168" spans="1:18" ht="16" x14ac:dyDescent="0.2">
      <c r="A168" s="74">
        <v>156</v>
      </c>
      <c r="B168" s="75" t="str">
        <f>IF(ISBLANK(StudentOne!N158),"",StudentOne!N158)</f>
        <v/>
      </c>
      <c r="C168" s="72" t="str">
        <f>IF(ISBLANK(StudentOne!O158),"",StudentOne!O158)</f>
        <v/>
      </c>
      <c r="D168" s="117"/>
      <c r="E168" s="103"/>
      <c r="F168" s="103"/>
      <c r="G168" s="103"/>
      <c r="H168" s="103"/>
      <c r="I168" s="103"/>
      <c r="J168" s="113"/>
      <c r="K168" s="103"/>
      <c r="L168" s="119" t="str">
        <f t="shared" si="18"/>
        <v/>
      </c>
      <c r="M168" s="22" t="str">
        <f t="shared" si="19"/>
        <v/>
      </c>
      <c r="N168" s="86" t="str">
        <f t="shared" si="20"/>
        <v/>
      </c>
      <c r="O168" s="88" t="str">
        <f t="shared" si="21"/>
        <v/>
      </c>
      <c r="P168" s="114"/>
      <c r="Q168" s="115"/>
      <c r="R168" s="116"/>
    </row>
    <row r="169" spans="1:18" ht="16" x14ac:dyDescent="0.2">
      <c r="A169" s="74">
        <v>157</v>
      </c>
      <c r="B169" s="75" t="str">
        <f>IF(ISBLANK(StudentOne!N159),"",StudentOne!N159)</f>
        <v/>
      </c>
      <c r="C169" s="72" t="str">
        <f>IF(ISBLANK(StudentOne!O159),"",StudentOne!O159)</f>
        <v/>
      </c>
      <c r="D169" s="117"/>
      <c r="E169" s="103"/>
      <c r="F169" s="103"/>
      <c r="G169" s="103"/>
      <c r="H169" s="103"/>
      <c r="I169" s="103"/>
      <c r="J169" s="113"/>
      <c r="K169" s="103"/>
      <c r="L169" s="119" t="str">
        <f t="shared" si="18"/>
        <v/>
      </c>
      <c r="M169" s="22" t="str">
        <f t="shared" si="19"/>
        <v/>
      </c>
      <c r="N169" s="86" t="str">
        <f t="shared" si="20"/>
        <v/>
      </c>
      <c r="O169" s="88" t="str">
        <f t="shared" si="21"/>
        <v/>
      </c>
      <c r="P169" s="114"/>
      <c r="Q169" s="115"/>
      <c r="R169" s="116"/>
    </row>
    <row r="170" spans="1:18" ht="16" x14ac:dyDescent="0.2">
      <c r="A170" s="74">
        <v>158</v>
      </c>
      <c r="B170" s="75" t="str">
        <f>IF(ISBLANK(StudentOne!N160),"",StudentOne!N160)</f>
        <v/>
      </c>
      <c r="C170" s="72" t="str">
        <f>IF(ISBLANK(StudentOne!O160),"",StudentOne!O160)</f>
        <v/>
      </c>
      <c r="D170" s="117"/>
      <c r="E170" s="103"/>
      <c r="F170" s="103"/>
      <c r="G170" s="103"/>
      <c r="H170" s="103"/>
      <c r="I170" s="103"/>
      <c r="J170" s="113"/>
      <c r="K170" s="103"/>
      <c r="L170" s="119" t="str">
        <f t="shared" si="18"/>
        <v/>
      </c>
      <c r="M170" s="22" t="str">
        <f t="shared" si="19"/>
        <v/>
      </c>
      <c r="N170" s="86" t="str">
        <f t="shared" si="20"/>
        <v/>
      </c>
      <c r="O170" s="88" t="str">
        <f t="shared" si="21"/>
        <v/>
      </c>
      <c r="P170" s="114"/>
      <c r="Q170" s="115"/>
      <c r="R170" s="116"/>
    </row>
    <row r="171" spans="1:18" ht="16" x14ac:dyDescent="0.2">
      <c r="A171" s="74">
        <v>159</v>
      </c>
      <c r="B171" s="75" t="str">
        <f>IF(ISBLANK(StudentOne!N161),"",StudentOne!N161)</f>
        <v/>
      </c>
      <c r="C171" s="72" t="str">
        <f>IF(ISBLANK(StudentOne!O161),"",StudentOne!O161)</f>
        <v/>
      </c>
      <c r="D171" s="117"/>
      <c r="E171" s="103"/>
      <c r="F171" s="103"/>
      <c r="G171" s="103"/>
      <c r="H171" s="103"/>
      <c r="I171" s="103"/>
      <c r="J171" s="113"/>
      <c r="K171" s="103"/>
      <c r="L171" s="119" t="str">
        <f t="shared" si="18"/>
        <v/>
      </c>
      <c r="M171" s="22" t="str">
        <f t="shared" si="19"/>
        <v/>
      </c>
      <c r="N171" s="86" t="str">
        <f t="shared" si="20"/>
        <v/>
      </c>
      <c r="O171" s="88" t="str">
        <f t="shared" si="21"/>
        <v/>
      </c>
      <c r="P171" s="114"/>
      <c r="Q171" s="115"/>
      <c r="R171" s="116"/>
    </row>
    <row r="172" spans="1:18" ht="16" x14ac:dyDescent="0.2">
      <c r="A172" s="74">
        <v>160</v>
      </c>
      <c r="B172" s="75" t="str">
        <f>IF(ISBLANK(StudentOne!N162),"",StudentOne!N162)</f>
        <v/>
      </c>
      <c r="C172" s="72" t="str">
        <f>IF(ISBLANK(StudentOne!O162),"",StudentOne!O162)</f>
        <v/>
      </c>
      <c r="D172" s="117"/>
      <c r="E172" s="103"/>
      <c r="F172" s="103"/>
      <c r="G172" s="103"/>
      <c r="H172" s="103"/>
      <c r="I172" s="103"/>
      <c r="J172" s="113"/>
      <c r="K172" s="103"/>
      <c r="L172" s="119" t="str">
        <f t="shared" si="18"/>
        <v/>
      </c>
      <c r="M172" s="22" t="str">
        <f t="shared" si="19"/>
        <v/>
      </c>
      <c r="N172" s="86" t="str">
        <f t="shared" si="20"/>
        <v/>
      </c>
      <c r="O172" s="88" t="str">
        <f t="shared" si="21"/>
        <v/>
      </c>
      <c r="P172" s="114"/>
      <c r="Q172" s="115"/>
      <c r="R172" s="116"/>
    </row>
    <row r="173" spans="1:18" ht="16" x14ac:dyDescent="0.2">
      <c r="A173" s="74">
        <v>161</v>
      </c>
      <c r="B173" s="75" t="str">
        <f>IF(ISBLANK(StudentOne!N163),"",StudentOne!N163)</f>
        <v/>
      </c>
      <c r="C173" s="72" t="str">
        <f>IF(ISBLANK(StudentOne!O163),"",StudentOne!O163)</f>
        <v/>
      </c>
      <c r="D173" s="117"/>
      <c r="E173" s="103"/>
      <c r="F173" s="103"/>
      <c r="G173" s="103"/>
      <c r="H173" s="103"/>
      <c r="I173" s="103"/>
      <c r="J173" s="113"/>
      <c r="K173" s="103"/>
      <c r="L173" s="119" t="str">
        <f t="shared" ref="L173:L204" si="22">IF(B173="","",IF($E$8="No","N/A",100*SUM((E173*E$10/E$11),(F173*F$10/F$11),(G173*G$10/G$11),(H173*H$10/H$11),(I173*I$10/I$11),(J173*J$10/J$11),(K173*K$10/K$11))))</f>
        <v/>
      </c>
      <c r="M173" s="22" t="str">
        <f t="shared" ref="M173:M204" si="23">IF($B173="","",IF(L173="N/A","N/A",IF(SUM(IF(E173&lt;&gt;"",$E$10),IF(F173&lt;&gt;"",$F$10),IF(G173&lt;&gt;"",$G$10),IF(H173&lt;&gt;"",$H$10),IF(I173&lt;&gt;"",$I$10),IF(J173&lt;&gt;"",$J$10),IF(K173&lt;&gt;"",$K$10))&lt;0.8,$F$1,IF($L173&lt;47,$G$1,IF($L173&lt;$J$2,$H$1,IF($L173&lt;$K$2,$J$1,IF($L173&lt;$L$2,$K$1,IF($L173&lt;$M$2,$L$1,$M$1))))))))</f>
        <v/>
      </c>
      <c r="N173" s="86" t="str">
        <f t="shared" ref="N173:N204" si="24">IF(OR($C$6="",$C$7=""),"",IF(Q173&lt;&gt;"",Q173,IF(P173=$I$1,P173,IF(P173=$H$1,P173,M173))))</f>
        <v/>
      </c>
      <c r="O173" s="88" t="str">
        <f t="shared" ref="O173:O204" si="25">IF(P173&lt;&gt;"",P173,IF(Q173&lt;&gt;"",Q173,IF(M173=$F$1,$F$1,IF(L173="","",IF(L173=0,$F$1,IF(L173&lt;$N$2,$O$1,$N$1))))))</f>
        <v/>
      </c>
      <c r="P173" s="114"/>
      <c r="Q173" s="115"/>
      <c r="R173" s="116"/>
    </row>
    <row r="174" spans="1:18" ht="16" x14ac:dyDescent="0.2">
      <c r="A174" s="74">
        <v>162</v>
      </c>
      <c r="B174" s="75" t="str">
        <f>IF(ISBLANK(StudentOne!N164),"",StudentOne!N164)</f>
        <v/>
      </c>
      <c r="C174" s="72" t="str">
        <f>IF(ISBLANK(StudentOne!O164),"",StudentOne!O164)</f>
        <v/>
      </c>
      <c r="D174" s="117"/>
      <c r="E174" s="103"/>
      <c r="F174" s="103"/>
      <c r="G174" s="103"/>
      <c r="H174" s="103"/>
      <c r="I174" s="103"/>
      <c r="J174" s="113"/>
      <c r="K174" s="103"/>
      <c r="L174" s="119" t="str">
        <f t="shared" si="22"/>
        <v/>
      </c>
      <c r="M174" s="22" t="str">
        <f t="shared" si="23"/>
        <v/>
      </c>
      <c r="N174" s="86" t="str">
        <f t="shared" si="24"/>
        <v/>
      </c>
      <c r="O174" s="88" t="str">
        <f t="shared" si="25"/>
        <v/>
      </c>
      <c r="P174" s="114"/>
      <c r="Q174" s="115"/>
      <c r="R174" s="116"/>
    </row>
    <row r="175" spans="1:18" ht="16" x14ac:dyDescent="0.2">
      <c r="A175" s="74">
        <v>163</v>
      </c>
      <c r="B175" s="75" t="str">
        <f>IF(ISBLANK(StudentOne!N165),"",StudentOne!N165)</f>
        <v/>
      </c>
      <c r="C175" s="72" t="str">
        <f>IF(ISBLANK(StudentOne!O165),"",StudentOne!O165)</f>
        <v/>
      </c>
      <c r="D175" s="117"/>
      <c r="E175" s="103"/>
      <c r="F175" s="103"/>
      <c r="G175" s="103"/>
      <c r="H175" s="103"/>
      <c r="I175" s="103"/>
      <c r="J175" s="113"/>
      <c r="K175" s="103"/>
      <c r="L175" s="119" t="str">
        <f t="shared" si="22"/>
        <v/>
      </c>
      <c r="M175" s="22" t="str">
        <f t="shared" si="23"/>
        <v/>
      </c>
      <c r="N175" s="86" t="str">
        <f t="shared" si="24"/>
        <v/>
      </c>
      <c r="O175" s="88" t="str">
        <f t="shared" si="25"/>
        <v/>
      </c>
      <c r="P175" s="114"/>
      <c r="Q175" s="115"/>
      <c r="R175" s="116"/>
    </row>
    <row r="176" spans="1:18" ht="16" x14ac:dyDescent="0.2">
      <c r="A176" s="74">
        <v>164</v>
      </c>
      <c r="B176" s="75" t="str">
        <f>IF(ISBLANK(StudentOne!N166),"",StudentOne!N166)</f>
        <v/>
      </c>
      <c r="C176" s="72" t="str">
        <f>IF(ISBLANK(StudentOne!O166),"",StudentOne!O166)</f>
        <v/>
      </c>
      <c r="D176" s="117"/>
      <c r="E176" s="103"/>
      <c r="F176" s="103"/>
      <c r="G176" s="103"/>
      <c r="H176" s="103"/>
      <c r="I176" s="103"/>
      <c r="J176" s="113"/>
      <c r="K176" s="103"/>
      <c r="L176" s="119" t="str">
        <f t="shared" si="22"/>
        <v/>
      </c>
      <c r="M176" s="22" t="str">
        <f t="shared" si="23"/>
        <v/>
      </c>
      <c r="N176" s="86" t="str">
        <f t="shared" si="24"/>
        <v/>
      </c>
      <c r="O176" s="88" t="str">
        <f t="shared" si="25"/>
        <v/>
      </c>
      <c r="P176" s="114"/>
      <c r="Q176" s="115"/>
      <c r="R176" s="116"/>
    </row>
    <row r="177" spans="1:18" ht="16" x14ac:dyDescent="0.2">
      <c r="A177" s="74">
        <v>165</v>
      </c>
      <c r="B177" s="75" t="str">
        <f>IF(ISBLANK(StudentOne!N167),"",StudentOne!N167)</f>
        <v/>
      </c>
      <c r="C177" s="72" t="str">
        <f>IF(ISBLANK(StudentOne!O167),"",StudentOne!O167)</f>
        <v/>
      </c>
      <c r="D177" s="117"/>
      <c r="E177" s="103"/>
      <c r="F177" s="103"/>
      <c r="G177" s="103"/>
      <c r="H177" s="103"/>
      <c r="I177" s="103"/>
      <c r="J177" s="113"/>
      <c r="K177" s="103"/>
      <c r="L177" s="119" t="str">
        <f t="shared" si="22"/>
        <v/>
      </c>
      <c r="M177" s="22" t="str">
        <f t="shared" si="23"/>
        <v/>
      </c>
      <c r="N177" s="86" t="str">
        <f t="shared" si="24"/>
        <v/>
      </c>
      <c r="O177" s="88" t="str">
        <f t="shared" si="25"/>
        <v/>
      </c>
      <c r="P177" s="114"/>
      <c r="Q177" s="115"/>
      <c r="R177" s="116"/>
    </row>
    <row r="178" spans="1:18" ht="16" x14ac:dyDescent="0.2">
      <c r="A178" s="74">
        <v>166</v>
      </c>
      <c r="B178" s="75" t="str">
        <f>IF(ISBLANK(StudentOne!N168),"",StudentOne!N168)</f>
        <v/>
      </c>
      <c r="C178" s="72" t="str">
        <f>IF(ISBLANK(StudentOne!O168),"",StudentOne!O168)</f>
        <v/>
      </c>
      <c r="D178" s="117"/>
      <c r="E178" s="103"/>
      <c r="F178" s="103"/>
      <c r="G178" s="103"/>
      <c r="H178" s="103"/>
      <c r="I178" s="103"/>
      <c r="J178" s="113"/>
      <c r="K178" s="103"/>
      <c r="L178" s="119" t="str">
        <f t="shared" si="22"/>
        <v/>
      </c>
      <c r="M178" s="22" t="str">
        <f t="shared" si="23"/>
        <v/>
      </c>
      <c r="N178" s="86" t="str">
        <f t="shared" si="24"/>
        <v/>
      </c>
      <c r="O178" s="88" t="str">
        <f t="shared" si="25"/>
        <v/>
      </c>
      <c r="P178" s="114"/>
      <c r="Q178" s="115"/>
      <c r="R178" s="116"/>
    </row>
    <row r="179" spans="1:18" ht="16" x14ac:dyDescent="0.2">
      <c r="A179" s="74">
        <v>167</v>
      </c>
      <c r="B179" s="75" t="str">
        <f>IF(ISBLANK(StudentOne!N169),"",StudentOne!N169)</f>
        <v/>
      </c>
      <c r="C179" s="72" t="str">
        <f>IF(ISBLANK(StudentOne!O169),"",StudentOne!O169)</f>
        <v/>
      </c>
      <c r="D179" s="117"/>
      <c r="E179" s="103"/>
      <c r="F179" s="103"/>
      <c r="G179" s="103"/>
      <c r="H179" s="103"/>
      <c r="I179" s="103"/>
      <c r="J179" s="113"/>
      <c r="K179" s="103"/>
      <c r="L179" s="119" t="str">
        <f t="shared" si="22"/>
        <v/>
      </c>
      <c r="M179" s="22" t="str">
        <f t="shared" si="23"/>
        <v/>
      </c>
      <c r="N179" s="86" t="str">
        <f t="shared" si="24"/>
        <v/>
      </c>
      <c r="O179" s="88" t="str">
        <f t="shared" si="25"/>
        <v/>
      </c>
      <c r="P179" s="114"/>
      <c r="Q179" s="115"/>
      <c r="R179" s="116"/>
    </row>
    <row r="180" spans="1:18" ht="16" x14ac:dyDescent="0.2">
      <c r="A180" s="74">
        <v>168</v>
      </c>
      <c r="B180" s="75" t="str">
        <f>IF(ISBLANK(StudentOne!N170),"",StudentOne!N170)</f>
        <v/>
      </c>
      <c r="C180" s="72" t="str">
        <f>IF(ISBLANK(StudentOne!O170),"",StudentOne!O170)</f>
        <v/>
      </c>
      <c r="D180" s="117"/>
      <c r="E180" s="103"/>
      <c r="F180" s="103"/>
      <c r="G180" s="103"/>
      <c r="H180" s="103"/>
      <c r="I180" s="103"/>
      <c r="J180" s="113"/>
      <c r="K180" s="103"/>
      <c r="L180" s="119" t="str">
        <f t="shared" si="22"/>
        <v/>
      </c>
      <c r="M180" s="22" t="str">
        <f t="shared" si="23"/>
        <v/>
      </c>
      <c r="N180" s="86" t="str">
        <f t="shared" si="24"/>
        <v/>
      </c>
      <c r="O180" s="88" t="str">
        <f t="shared" si="25"/>
        <v/>
      </c>
      <c r="P180" s="114"/>
      <c r="Q180" s="115"/>
      <c r="R180" s="116"/>
    </row>
    <row r="181" spans="1:18" ht="16" x14ac:dyDescent="0.2">
      <c r="A181" s="74">
        <v>169</v>
      </c>
      <c r="B181" s="75" t="str">
        <f>IF(ISBLANK(StudentOne!N171),"",StudentOne!N171)</f>
        <v/>
      </c>
      <c r="C181" s="72" t="str">
        <f>IF(ISBLANK(StudentOne!O171),"",StudentOne!O171)</f>
        <v/>
      </c>
      <c r="D181" s="117"/>
      <c r="E181" s="103"/>
      <c r="F181" s="103"/>
      <c r="G181" s="103"/>
      <c r="H181" s="103"/>
      <c r="I181" s="103"/>
      <c r="J181" s="113"/>
      <c r="K181" s="103"/>
      <c r="L181" s="119" t="str">
        <f t="shared" si="22"/>
        <v/>
      </c>
      <c r="M181" s="22" t="str">
        <f t="shared" si="23"/>
        <v/>
      </c>
      <c r="N181" s="86" t="str">
        <f t="shared" si="24"/>
        <v/>
      </c>
      <c r="O181" s="88" t="str">
        <f t="shared" si="25"/>
        <v/>
      </c>
      <c r="P181" s="114"/>
      <c r="Q181" s="115"/>
      <c r="R181" s="116"/>
    </row>
    <row r="182" spans="1:18" ht="16" x14ac:dyDescent="0.2">
      <c r="A182" s="74">
        <v>170</v>
      </c>
      <c r="B182" s="75" t="str">
        <f>IF(ISBLANK(StudentOne!N172),"",StudentOne!N172)</f>
        <v/>
      </c>
      <c r="C182" s="72" t="str">
        <f>IF(ISBLANK(StudentOne!O172),"",StudentOne!O172)</f>
        <v/>
      </c>
      <c r="D182" s="117"/>
      <c r="E182" s="103"/>
      <c r="F182" s="103"/>
      <c r="G182" s="103"/>
      <c r="H182" s="103"/>
      <c r="I182" s="103"/>
      <c r="J182" s="113"/>
      <c r="K182" s="103"/>
      <c r="L182" s="119" t="str">
        <f t="shared" si="22"/>
        <v/>
      </c>
      <c r="M182" s="22" t="str">
        <f t="shared" si="23"/>
        <v/>
      </c>
      <c r="N182" s="86" t="str">
        <f t="shared" si="24"/>
        <v/>
      </c>
      <c r="O182" s="88" t="str">
        <f t="shared" si="25"/>
        <v/>
      </c>
      <c r="P182" s="114"/>
      <c r="Q182" s="115"/>
      <c r="R182" s="116"/>
    </row>
    <row r="183" spans="1:18" ht="16" x14ac:dyDescent="0.2">
      <c r="A183" s="74">
        <v>171</v>
      </c>
      <c r="B183" s="75" t="str">
        <f>IF(ISBLANK(StudentOne!N173),"",StudentOne!N173)</f>
        <v/>
      </c>
      <c r="C183" s="72" t="str">
        <f>IF(ISBLANK(StudentOne!O173),"",StudentOne!O173)</f>
        <v/>
      </c>
      <c r="D183" s="117"/>
      <c r="E183" s="103"/>
      <c r="F183" s="103"/>
      <c r="G183" s="103"/>
      <c r="H183" s="103"/>
      <c r="I183" s="103"/>
      <c r="J183" s="113"/>
      <c r="K183" s="103"/>
      <c r="L183" s="119" t="str">
        <f t="shared" si="22"/>
        <v/>
      </c>
      <c r="M183" s="22" t="str">
        <f t="shared" si="23"/>
        <v/>
      </c>
      <c r="N183" s="86" t="str">
        <f t="shared" si="24"/>
        <v/>
      </c>
      <c r="O183" s="88" t="str">
        <f t="shared" si="25"/>
        <v/>
      </c>
      <c r="P183" s="114"/>
      <c r="Q183" s="115"/>
      <c r="R183" s="116"/>
    </row>
    <row r="184" spans="1:18" ht="16" x14ac:dyDescent="0.2">
      <c r="A184" s="74">
        <v>172</v>
      </c>
      <c r="B184" s="75" t="str">
        <f>IF(ISBLANK(StudentOne!N174),"",StudentOne!N174)</f>
        <v/>
      </c>
      <c r="C184" s="72" t="str">
        <f>IF(ISBLANK(StudentOne!O174),"",StudentOne!O174)</f>
        <v/>
      </c>
      <c r="D184" s="117"/>
      <c r="E184" s="103"/>
      <c r="F184" s="103"/>
      <c r="G184" s="103"/>
      <c r="H184" s="103"/>
      <c r="I184" s="103"/>
      <c r="J184" s="113"/>
      <c r="K184" s="103"/>
      <c r="L184" s="119" t="str">
        <f t="shared" si="22"/>
        <v/>
      </c>
      <c r="M184" s="22" t="str">
        <f t="shared" si="23"/>
        <v/>
      </c>
      <c r="N184" s="86" t="str">
        <f t="shared" si="24"/>
        <v/>
      </c>
      <c r="O184" s="88" t="str">
        <f t="shared" si="25"/>
        <v/>
      </c>
      <c r="P184" s="114"/>
      <c r="Q184" s="115"/>
      <c r="R184" s="116"/>
    </row>
    <row r="185" spans="1:18" ht="16" x14ac:dyDescent="0.2">
      <c r="A185" s="74">
        <v>173</v>
      </c>
      <c r="B185" s="75" t="str">
        <f>IF(ISBLANK(StudentOne!N175),"",StudentOne!N175)</f>
        <v/>
      </c>
      <c r="C185" s="72" t="str">
        <f>IF(ISBLANK(StudentOne!O175),"",StudentOne!O175)</f>
        <v/>
      </c>
      <c r="D185" s="117"/>
      <c r="E185" s="103"/>
      <c r="F185" s="103"/>
      <c r="G185" s="103"/>
      <c r="H185" s="103"/>
      <c r="I185" s="103"/>
      <c r="J185" s="113"/>
      <c r="K185" s="103"/>
      <c r="L185" s="119" t="str">
        <f t="shared" si="22"/>
        <v/>
      </c>
      <c r="M185" s="22" t="str">
        <f t="shared" si="23"/>
        <v/>
      </c>
      <c r="N185" s="86" t="str">
        <f t="shared" si="24"/>
        <v/>
      </c>
      <c r="O185" s="88" t="str">
        <f t="shared" si="25"/>
        <v/>
      </c>
      <c r="P185" s="114"/>
      <c r="Q185" s="115"/>
      <c r="R185" s="116"/>
    </row>
    <row r="186" spans="1:18" ht="16" x14ac:dyDescent="0.2">
      <c r="A186" s="74">
        <v>174</v>
      </c>
      <c r="B186" s="75" t="str">
        <f>IF(ISBLANK(StudentOne!N176),"",StudentOne!N176)</f>
        <v/>
      </c>
      <c r="C186" s="72" t="str">
        <f>IF(ISBLANK(StudentOne!O176),"",StudentOne!O176)</f>
        <v/>
      </c>
      <c r="D186" s="117"/>
      <c r="E186" s="103"/>
      <c r="F186" s="103"/>
      <c r="G186" s="103"/>
      <c r="H186" s="103"/>
      <c r="I186" s="103"/>
      <c r="J186" s="113"/>
      <c r="K186" s="103"/>
      <c r="L186" s="119" t="str">
        <f t="shared" si="22"/>
        <v/>
      </c>
      <c r="M186" s="22" t="str">
        <f t="shared" si="23"/>
        <v/>
      </c>
      <c r="N186" s="86" t="str">
        <f t="shared" si="24"/>
        <v/>
      </c>
      <c r="O186" s="88" t="str">
        <f t="shared" si="25"/>
        <v/>
      </c>
      <c r="P186" s="114"/>
      <c r="Q186" s="115"/>
      <c r="R186" s="116"/>
    </row>
    <row r="187" spans="1:18" ht="16" x14ac:dyDescent="0.2">
      <c r="A187" s="74">
        <v>175</v>
      </c>
      <c r="B187" s="75" t="str">
        <f>IF(ISBLANK(StudentOne!N177),"",StudentOne!N177)</f>
        <v/>
      </c>
      <c r="C187" s="72" t="str">
        <f>IF(ISBLANK(StudentOne!O177),"",StudentOne!O177)</f>
        <v/>
      </c>
      <c r="D187" s="117"/>
      <c r="E187" s="103"/>
      <c r="F187" s="103"/>
      <c r="G187" s="103"/>
      <c r="H187" s="103"/>
      <c r="I187" s="103"/>
      <c r="J187" s="113"/>
      <c r="K187" s="103"/>
      <c r="L187" s="119" t="str">
        <f t="shared" si="22"/>
        <v/>
      </c>
      <c r="M187" s="22" t="str">
        <f t="shared" si="23"/>
        <v/>
      </c>
      <c r="N187" s="86" t="str">
        <f t="shared" si="24"/>
        <v/>
      </c>
      <c r="O187" s="88" t="str">
        <f t="shared" si="25"/>
        <v/>
      </c>
      <c r="P187" s="114"/>
      <c r="Q187" s="115"/>
      <c r="R187" s="116"/>
    </row>
    <row r="188" spans="1:18" ht="16" x14ac:dyDescent="0.2">
      <c r="A188" s="74">
        <v>176</v>
      </c>
      <c r="B188" s="75" t="str">
        <f>IF(ISBLANK(StudentOne!N178),"",StudentOne!N178)</f>
        <v/>
      </c>
      <c r="C188" s="72" t="str">
        <f>IF(ISBLANK(StudentOne!O178),"",StudentOne!O178)</f>
        <v/>
      </c>
      <c r="D188" s="117"/>
      <c r="E188" s="103"/>
      <c r="F188" s="103"/>
      <c r="G188" s="103"/>
      <c r="H188" s="103"/>
      <c r="I188" s="103"/>
      <c r="J188" s="113"/>
      <c r="K188" s="103"/>
      <c r="L188" s="119" t="str">
        <f t="shared" si="22"/>
        <v/>
      </c>
      <c r="M188" s="22" t="str">
        <f t="shared" si="23"/>
        <v/>
      </c>
      <c r="N188" s="86" t="str">
        <f t="shared" si="24"/>
        <v/>
      </c>
      <c r="O188" s="88" t="str">
        <f t="shared" si="25"/>
        <v/>
      </c>
      <c r="P188" s="114"/>
      <c r="Q188" s="115"/>
      <c r="R188" s="116"/>
    </row>
    <row r="189" spans="1:18" ht="16" x14ac:dyDescent="0.2">
      <c r="A189" s="74">
        <v>177</v>
      </c>
      <c r="B189" s="75" t="str">
        <f>IF(ISBLANK(StudentOne!N179),"",StudentOne!N179)</f>
        <v/>
      </c>
      <c r="C189" s="72" t="str">
        <f>IF(ISBLANK(StudentOne!O179),"",StudentOne!O179)</f>
        <v/>
      </c>
      <c r="D189" s="117"/>
      <c r="E189" s="103"/>
      <c r="F189" s="103"/>
      <c r="G189" s="103"/>
      <c r="H189" s="103"/>
      <c r="I189" s="103"/>
      <c r="J189" s="113"/>
      <c r="K189" s="103"/>
      <c r="L189" s="119" t="str">
        <f t="shared" si="22"/>
        <v/>
      </c>
      <c r="M189" s="22" t="str">
        <f t="shared" si="23"/>
        <v/>
      </c>
      <c r="N189" s="86" t="str">
        <f t="shared" si="24"/>
        <v/>
      </c>
      <c r="O189" s="88" t="str">
        <f t="shared" si="25"/>
        <v/>
      </c>
      <c r="P189" s="114"/>
      <c r="Q189" s="115"/>
      <c r="R189" s="116"/>
    </row>
    <row r="190" spans="1:18" ht="16" x14ac:dyDescent="0.2">
      <c r="A190" s="74">
        <v>178</v>
      </c>
      <c r="B190" s="75" t="str">
        <f>IF(ISBLANK(StudentOne!N180),"",StudentOne!N180)</f>
        <v/>
      </c>
      <c r="C190" s="72" t="str">
        <f>IF(ISBLANK(StudentOne!O180),"",StudentOne!O180)</f>
        <v/>
      </c>
      <c r="D190" s="117"/>
      <c r="E190" s="103"/>
      <c r="F190" s="103"/>
      <c r="G190" s="103"/>
      <c r="H190" s="103"/>
      <c r="I190" s="103"/>
      <c r="J190" s="113"/>
      <c r="K190" s="103"/>
      <c r="L190" s="119" t="str">
        <f t="shared" si="22"/>
        <v/>
      </c>
      <c r="M190" s="22" t="str">
        <f t="shared" si="23"/>
        <v/>
      </c>
      <c r="N190" s="86" t="str">
        <f t="shared" si="24"/>
        <v/>
      </c>
      <c r="O190" s="88" t="str">
        <f t="shared" si="25"/>
        <v/>
      </c>
      <c r="P190" s="114"/>
      <c r="Q190" s="115"/>
      <c r="R190" s="116"/>
    </row>
    <row r="191" spans="1:18" ht="16" x14ac:dyDescent="0.2">
      <c r="A191" s="74">
        <v>179</v>
      </c>
      <c r="B191" s="75" t="str">
        <f>IF(ISBLANK(StudentOne!N181),"",StudentOne!N181)</f>
        <v/>
      </c>
      <c r="C191" s="72" t="str">
        <f>IF(ISBLANK(StudentOne!O181),"",StudentOne!O181)</f>
        <v/>
      </c>
      <c r="D191" s="117"/>
      <c r="E191" s="103"/>
      <c r="F191" s="103"/>
      <c r="G191" s="103"/>
      <c r="H191" s="103"/>
      <c r="I191" s="103"/>
      <c r="J191" s="113"/>
      <c r="K191" s="103"/>
      <c r="L191" s="119" t="str">
        <f t="shared" si="22"/>
        <v/>
      </c>
      <c r="M191" s="22" t="str">
        <f t="shared" si="23"/>
        <v/>
      </c>
      <c r="N191" s="86" t="str">
        <f t="shared" si="24"/>
        <v/>
      </c>
      <c r="O191" s="88" t="str">
        <f t="shared" si="25"/>
        <v/>
      </c>
      <c r="P191" s="114"/>
      <c r="Q191" s="115"/>
      <c r="R191" s="116"/>
    </row>
    <row r="192" spans="1:18" ht="16" x14ac:dyDescent="0.2">
      <c r="A192" s="74">
        <v>180</v>
      </c>
      <c r="B192" s="75" t="str">
        <f>IF(ISBLANK(StudentOne!N182),"",StudentOne!N182)</f>
        <v/>
      </c>
      <c r="C192" s="72" t="str">
        <f>IF(ISBLANK(StudentOne!O182),"",StudentOne!O182)</f>
        <v/>
      </c>
      <c r="D192" s="117"/>
      <c r="E192" s="103"/>
      <c r="F192" s="103"/>
      <c r="G192" s="103"/>
      <c r="H192" s="103"/>
      <c r="I192" s="103"/>
      <c r="J192" s="113"/>
      <c r="K192" s="103"/>
      <c r="L192" s="119" t="str">
        <f t="shared" si="22"/>
        <v/>
      </c>
      <c r="M192" s="22" t="str">
        <f t="shared" si="23"/>
        <v/>
      </c>
      <c r="N192" s="86" t="str">
        <f t="shared" si="24"/>
        <v/>
      </c>
      <c r="O192" s="88" t="str">
        <f t="shared" si="25"/>
        <v/>
      </c>
      <c r="P192" s="114"/>
      <c r="Q192" s="115"/>
      <c r="R192" s="116"/>
    </row>
    <row r="193" spans="1:18" ht="16" x14ac:dyDescent="0.2">
      <c r="A193" s="74">
        <v>181</v>
      </c>
      <c r="B193" s="75" t="str">
        <f>IF(ISBLANK(StudentOne!N183),"",StudentOne!N183)</f>
        <v/>
      </c>
      <c r="C193" s="72" t="str">
        <f>IF(ISBLANK(StudentOne!O183),"",StudentOne!O183)</f>
        <v/>
      </c>
      <c r="D193" s="117"/>
      <c r="E193" s="103"/>
      <c r="F193" s="103"/>
      <c r="G193" s="103"/>
      <c r="H193" s="103"/>
      <c r="I193" s="103"/>
      <c r="J193" s="113"/>
      <c r="K193" s="103"/>
      <c r="L193" s="119" t="str">
        <f t="shared" si="22"/>
        <v/>
      </c>
      <c r="M193" s="22" t="str">
        <f t="shared" si="23"/>
        <v/>
      </c>
      <c r="N193" s="86" t="str">
        <f t="shared" si="24"/>
        <v/>
      </c>
      <c r="O193" s="88" t="str">
        <f t="shared" si="25"/>
        <v/>
      </c>
      <c r="P193" s="114"/>
      <c r="Q193" s="115"/>
      <c r="R193" s="116"/>
    </row>
    <row r="194" spans="1:18" ht="16" x14ac:dyDescent="0.2">
      <c r="A194" s="74">
        <v>182</v>
      </c>
      <c r="B194" s="75" t="str">
        <f>IF(ISBLANK(StudentOne!N184),"",StudentOne!N184)</f>
        <v/>
      </c>
      <c r="C194" s="72" t="str">
        <f>IF(ISBLANK(StudentOne!O184),"",StudentOne!O184)</f>
        <v/>
      </c>
      <c r="D194" s="117"/>
      <c r="E194" s="103"/>
      <c r="F194" s="103"/>
      <c r="G194" s="103"/>
      <c r="H194" s="103"/>
      <c r="I194" s="103"/>
      <c r="J194" s="113"/>
      <c r="K194" s="103"/>
      <c r="L194" s="119" t="str">
        <f t="shared" si="22"/>
        <v/>
      </c>
      <c r="M194" s="22" t="str">
        <f t="shared" si="23"/>
        <v/>
      </c>
      <c r="N194" s="86" t="str">
        <f t="shared" si="24"/>
        <v/>
      </c>
      <c r="O194" s="88" t="str">
        <f t="shared" si="25"/>
        <v/>
      </c>
      <c r="P194" s="114"/>
      <c r="Q194" s="115"/>
      <c r="R194" s="116"/>
    </row>
    <row r="195" spans="1:18" ht="16" x14ac:dyDescent="0.2">
      <c r="A195" s="74">
        <v>183</v>
      </c>
      <c r="B195" s="75" t="str">
        <f>IF(ISBLANK(StudentOne!N185),"",StudentOne!N185)</f>
        <v/>
      </c>
      <c r="C195" s="72" t="str">
        <f>IF(ISBLANK(StudentOne!O185),"",StudentOne!O185)</f>
        <v/>
      </c>
      <c r="D195" s="117"/>
      <c r="E195" s="103"/>
      <c r="F195" s="103"/>
      <c r="G195" s="103"/>
      <c r="H195" s="103"/>
      <c r="I195" s="103"/>
      <c r="J195" s="113"/>
      <c r="K195" s="103"/>
      <c r="L195" s="119" t="str">
        <f t="shared" si="22"/>
        <v/>
      </c>
      <c r="M195" s="22" t="str">
        <f t="shared" si="23"/>
        <v/>
      </c>
      <c r="N195" s="86" t="str">
        <f t="shared" si="24"/>
        <v/>
      </c>
      <c r="O195" s="88" t="str">
        <f t="shared" si="25"/>
        <v/>
      </c>
      <c r="P195" s="114"/>
      <c r="Q195" s="115"/>
      <c r="R195" s="116"/>
    </row>
    <row r="196" spans="1:18" ht="16" x14ac:dyDescent="0.2">
      <c r="A196" s="74">
        <v>184</v>
      </c>
      <c r="B196" s="75" t="str">
        <f>IF(ISBLANK(StudentOne!N186),"",StudentOne!N186)</f>
        <v/>
      </c>
      <c r="C196" s="72" t="str">
        <f>IF(ISBLANK(StudentOne!O186),"",StudentOne!O186)</f>
        <v/>
      </c>
      <c r="D196" s="117"/>
      <c r="E196" s="103"/>
      <c r="F196" s="103"/>
      <c r="G196" s="103"/>
      <c r="H196" s="103"/>
      <c r="I196" s="103"/>
      <c r="J196" s="113"/>
      <c r="K196" s="103"/>
      <c r="L196" s="119" t="str">
        <f t="shared" si="22"/>
        <v/>
      </c>
      <c r="M196" s="22" t="str">
        <f t="shared" si="23"/>
        <v/>
      </c>
      <c r="N196" s="86" t="str">
        <f t="shared" si="24"/>
        <v/>
      </c>
      <c r="O196" s="88" t="str">
        <f t="shared" si="25"/>
        <v/>
      </c>
      <c r="P196" s="114"/>
      <c r="Q196" s="115"/>
      <c r="R196" s="116"/>
    </row>
    <row r="197" spans="1:18" ht="16" x14ac:dyDescent="0.2">
      <c r="A197" s="74">
        <v>185</v>
      </c>
      <c r="B197" s="75" t="str">
        <f>IF(ISBLANK(StudentOne!N187),"",StudentOne!N187)</f>
        <v/>
      </c>
      <c r="C197" s="72" t="str">
        <f>IF(ISBLANK(StudentOne!O187),"",StudentOne!O187)</f>
        <v/>
      </c>
      <c r="D197" s="117"/>
      <c r="E197" s="103"/>
      <c r="F197" s="103"/>
      <c r="G197" s="103"/>
      <c r="H197" s="103"/>
      <c r="I197" s="103"/>
      <c r="J197" s="113"/>
      <c r="K197" s="103"/>
      <c r="L197" s="119" t="str">
        <f t="shared" si="22"/>
        <v/>
      </c>
      <c r="M197" s="22" t="str">
        <f t="shared" si="23"/>
        <v/>
      </c>
      <c r="N197" s="86" t="str">
        <f t="shared" si="24"/>
        <v/>
      </c>
      <c r="O197" s="88" t="str">
        <f t="shared" si="25"/>
        <v/>
      </c>
      <c r="P197" s="114"/>
      <c r="Q197" s="115"/>
      <c r="R197" s="116"/>
    </row>
    <row r="198" spans="1:18" ht="16" x14ac:dyDescent="0.2">
      <c r="A198" s="74">
        <v>186</v>
      </c>
      <c r="B198" s="75" t="str">
        <f>IF(ISBLANK(StudentOne!N188),"",StudentOne!N188)</f>
        <v/>
      </c>
      <c r="C198" s="72" t="str">
        <f>IF(ISBLANK(StudentOne!O188),"",StudentOne!O188)</f>
        <v/>
      </c>
      <c r="D198" s="117"/>
      <c r="E198" s="103"/>
      <c r="F198" s="103"/>
      <c r="G198" s="103"/>
      <c r="H198" s="103"/>
      <c r="I198" s="103"/>
      <c r="J198" s="113"/>
      <c r="K198" s="103"/>
      <c r="L198" s="119" t="str">
        <f t="shared" si="22"/>
        <v/>
      </c>
      <c r="M198" s="22" t="str">
        <f t="shared" si="23"/>
        <v/>
      </c>
      <c r="N198" s="86" t="str">
        <f t="shared" si="24"/>
        <v/>
      </c>
      <c r="O198" s="88" t="str">
        <f t="shared" si="25"/>
        <v/>
      </c>
      <c r="P198" s="114"/>
      <c r="Q198" s="115"/>
      <c r="R198" s="116"/>
    </row>
    <row r="199" spans="1:18" ht="16" x14ac:dyDescent="0.2">
      <c r="A199" s="74">
        <v>187</v>
      </c>
      <c r="B199" s="75" t="str">
        <f>IF(ISBLANK(StudentOne!N189),"",StudentOne!N189)</f>
        <v/>
      </c>
      <c r="C199" s="72" t="str">
        <f>IF(ISBLANK(StudentOne!O189),"",StudentOne!O189)</f>
        <v/>
      </c>
      <c r="D199" s="117"/>
      <c r="E199" s="103"/>
      <c r="F199" s="103"/>
      <c r="G199" s="103"/>
      <c r="H199" s="103"/>
      <c r="I199" s="103"/>
      <c r="J199" s="113"/>
      <c r="K199" s="103"/>
      <c r="L199" s="119" t="str">
        <f t="shared" si="22"/>
        <v/>
      </c>
      <c r="M199" s="22" t="str">
        <f t="shared" si="23"/>
        <v/>
      </c>
      <c r="N199" s="86" t="str">
        <f t="shared" si="24"/>
        <v/>
      </c>
      <c r="O199" s="88" t="str">
        <f t="shared" si="25"/>
        <v/>
      </c>
      <c r="P199" s="114"/>
      <c r="Q199" s="115"/>
      <c r="R199" s="116"/>
    </row>
    <row r="200" spans="1:18" ht="16" x14ac:dyDescent="0.2">
      <c r="A200" s="74">
        <v>188</v>
      </c>
      <c r="B200" s="75" t="str">
        <f>IF(ISBLANK(StudentOne!N190),"",StudentOne!N190)</f>
        <v/>
      </c>
      <c r="C200" s="72" t="str">
        <f>IF(ISBLANK(StudentOne!O190),"",StudentOne!O190)</f>
        <v/>
      </c>
      <c r="D200" s="117"/>
      <c r="E200" s="103"/>
      <c r="F200" s="103"/>
      <c r="G200" s="103"/>
      <c r="H200" s="103"/>
      <c r="I200" s="103"/>
      <c r="J200" s="113"/>
      <c r="K200" s="103"/>
      <c r="L200" s="119" t="str">
        <f t="shared" si="22"/>
        <v/>
      </c>
      <c r="M200" s="22" t="str">
        <f t="shared" si="23"/>
        <v/>
      </c>
      <c r="N200" s="86" t="str">
        <f t="shared" si="24"/>
        <v/>
      </c>
      <c r="O200" s="88" t="str">
        <f t="shared" si="25"/>
        <v/>
      </c>
      <c r="P200" s="114"/>
      <c r="Q200" s="115"/>
      <c r="R200" s="116"/>
    </row>
    <row r="201" spans="1:18" ht="16" x14ac:dyDescent="0.2">
      <c r="A201" s="74">
        <v>189</v>
      </c>
      <c r="B201" s="75" t="str">
        <f>IF(ISBLANK(StudentOne!N191),"",StudentOne!N191)</f>
        <v/>
      </c>
      <c r="C201" s="72" t="str">
        <f>IF(ISBLANK(StudentOne!O191),"",StudentOne!O191)</f>
        <v/>
      </c>
      <c r="D201" s="117"/>
      <c r="E201" s="103"/>
      <c r="F201" s="103"/>
      <c r="G201" s="103"/>
      <c r="H201" s="103"/>
      <c r="I201" s="103"/>
      <c r="J201" s="113"/>
      <c r="K201" s="103"/>
      <c r="L201" s="119" t="str">
        <f t="shared" si="22"/>
        <v/>
      </c>
      <c r="M201" s="22" t="str">
        <f t="shared" si="23"/>
        <v/>
      </c>
      <c r="N201" s="86" t="str">
        <f t="shared" si="24"/>
        <v/>
      </c>
      <c r="O201" s="88" t="str">
        <f t="shared" si="25"/>
        <v/>
      </c>
      <c r="P201" s="114"/>
      <c r="Q201" s="115"/>
      <c r="R201" s="116"/>
    </row>
    <row r="202" spans="1:18" ht="16" x14ac:dyDescent="0.2">
      <c r="A202" s="74">
        <v>190</v>
      </c>
      <c r="B202" s="75" t="str">
        <f>IF(ISBLANK(StudentOne!N192),"",StudentOne!N192)</f>
        <v/>
      </c>
      <c r="C202" s="72" t="str">
        <f>IF(ISBLANK(StudentOne!O192),"",StudentOne!O192)</f>
        <v/>
      </c>
      <c r="D202" s="117"/>
      <c r="E202" s="103"/>
      <c r="F202" s="103"/>
      <c r="G202" s="103"/>
      <c r="H202" s="103"/>
      <c r="I202" s="103"/>
      <c r="J202" s="113"/>
      <c r="K202" s="103"/>
      <c r="L202" s="119" t="str">
        <f t="shared" si="22"/>
        <v/>
      </c>
      <c r="M202" s="22" t="str">
        <f t="shared" si="23"/>
        <v/>
      </c>
      <c r="N202" s="86" t="str">
        <f t="shared" si="24"/>
        <v/>
      </c>
      <c r="O202" s="88" t="str">
        <f t="shared" si="25"/>
        <v/>
      </c>
      <c r="P202" s="114"/>
      <c r="Q202" s="115"/>
      <c r="R202" s="116"/>
    </row>
    <row r="203" spans="1:18" ht="16" x14ac:dyDescent="0.2">
      <c r="A203" s="74">
        <v>191</v>
      </c>
      <c r="B203" s="75" t="str">
        <f>IF(ISBLANK(StudentOne!N193),"",StudentOne!N193)</f>
        <v/>
      </c>
      <c r="C203" s="72" t="str">
        <f>IF(ISBLANK(StudentOne!O193),"",StudentOne!O193)</f>
        <v/>
      </c>
      <c r="D203" s="117"/>
      <c r="E203" s="103"/>
      <c r="F203" s="103"/>
      <c r="G203" s="103"/>
      <c r="H203" s="103"/>
      <c r="I203" s="103"/>
      <c r="J203" s="113"/>
      <c r="K203" s="103"/>
      <c r="L203" s="119" t="str">
        <f t="shared" si="22"/>
        <v/>
      </c>
      <c r="M203" s="22" t="str">
        <f t="shared" si="23"/>
        <v/>
      </c>
      <c r="N203" s="86" t="str">
        <f t="shared" si="24"/>
        <v/>
      </c>
      <c r="O203" s="88" t="str">
        <f t="shared" si="25"/>
        <v/>
      </c>
      <c r="P203" s="114"/>
      <c r="Q203" s="115"/>
      <c r="R203" s="116"/>
    </row>
    <row r="204" spans="1:18" ht="16" x14ac:dyDescent="0.2">
      <c r="A204" s="74">
        <v>192</v>
      </c>
      <c r="B204" s="75" t="str">
        <f>IF(ISBLANK(StudentOne!N194),"",StudentOne!N194)</f>
        <v/>
      </c>
      <c r="C204" s="72" t="str">
        <f>IF(ISBLANK(StudentOne!O194),"",StudentOne!O194)</f>
        <v/>
      </c>
      <c r="D204" s="117"/>
      <c r="E204" s="103"/>
      <c r="F204" s="103"/>
      <c r="G204" s="103"/>
      <c r="H204" s="103"/>
      <c r="I204" s="103"/>
      <c r="J204" s="113"/>
      <c r="K204" s="103"/>
      <c r="L204" s="119" t="str">
        <f t="shared" si="22"/>
        <v/>
      </c>
      <c r="M204" s="22" t="str">
        <f t="shared" si="23"/>
        <v/>
      </c>
      <c r="N204" s="86" t="str">
        <f t="shared" si="24"/>
        <v/>
      </c>
      <c r="O204" s="88" t="str">
        <f t="shared" si="25"/>
        <v/>
      </c>
      <c r="P204" s="114"/>
      <c r="Q204" s="115"/>
      <c r="R204" s="116"/>
    </row>
    <row r="205" spans="1:18" ht="16" x14ac:dyDescent="0.2">
      <c r="A205" s="74">
        <v>193</v>
      </c>
      <c r="B205" s="75" t="str">
        <f>IF(ISBLANK(StudentOne!N195),"",StudentOne!N195)</f>
        <v/>
      </c>
      <c r="C205" s="72" t="str">
        <f>IF(ISBLANK(StudentOne!O195),"",StudentOne!O195)</f>
        <v/>
      </c>
      <c r="D205" s="117"/>
      <c r="E205" s="103"/>
      <c r="F205" s="103"/>
      <c r="G205" s="103"/>
      <c r="H205" s="103"/>
      <c r="I205" s="103"/>
      <c r="J205" s="113"/>
      <c r="K205" s="103"/>
      <c r="L205" s="119" t="str">
        <f t="shared" ref="L205:L212" si="26">IF(B205="","",IF($E$8="No","N/A",100*SUM((E205*E$10/E$11),(F205*F$10/F$11),(G205*G$10/G$11),(H205*H$10/H$11),(I205*I$10/I$11),(J205*J$10/J$11),(K205*K$10/K$11))))</f>
        <v/>
      </c>
      <c r="M205" s="22" t="str">
        <f t="shared" ref="M205:M212" si="27">IF($B205="","",IF(L205="N/A","N/A",IF(SUM(IF(E205&lt;&gt;"",$E$10),IF(F205&lt;&gt;"",$F$10),IF(G205&lt;&gt;"",$G$10),IF(H205&lt;&gt;"",$H$10),IF(I205&lt;&gt;"",$I$10),IF(J205&lt;&gt;"",$J$10),IF(K205&lt;&gt;"",$K$10))&lt;0.8,$F$1,IF($L205&lt;47,$G$1,IF($L205&lt;$J$2,$H$1,IF($L205&lt;$K$2,$J$1,IF($L205&lt;$L$2,$K$1,IF($L205&lt;$M$2,$L$1,$M$1))))))))</f>
        <v/>
      </c>
      <c r="N205" s="86" t="str">
        <f t="shared" ref="N205:N212" si="28">IF(OR($C$6="",$C$7=""),"",IF(Q205&lt;&gt;"",Q205,IF(P205=$I$1,P205,IF(P205=$H$1,P205,M205))))</f>
        <v/>
      </c>
      <c r="O205" s="88" t="str">
        <f t="shared" ref="O205:O212" si="29">IF(P205&lt;&gt;"",P205,IF(Q205&lt;&gt;"",Q205,IF(M205=$F$1,$F$1,IF(L205="","",IF(L205=0,$F$1,IF(L205&lt;$N$2,$O$1,$N$1))))))</f>
        <v/>
      </c>
      <c r="P205" s="114"/>
      <c r="Q205" s="115"/>
      <c r="R205" s="116"/>
    </row>
    <row r="206" spans="1:18" ht="16" x14ac:dyDescent="0.2">
      <c r="A206" s="74">
        <v>194</v>
      </c>
      <c r="B206" s="75" t="str">
        <f>IF(ISBLANK(StudentOne!N196),"",StudentOne!N196)</f>
        <v/>
      </c>
      <c r="C206" s="72" t="str">
        <f>IF(ISBLANK(StudentOne!O196),"",StudentOne!O196)</f>
        <v/>
      </c>
      <c r="D206" s="117"/>
      <c r="E206" s="103"/>
      <c r="F206" s="103"/>
      <c r="G206" s="103"/>
      <c r="H206" s="103"/>
      <c r="I206" s="103"/>
      <c r="J206" s="113"/>
      <c r="K206" s="103"/>
      <c r="L206" s="119" t="str">
        <f t="shared" si="26"/>
        <v/>
      </c>
      <c r="M206" s="22" t="str">
        <f t="shared" si="27"/>
        <v/>
      </c>
      <c r="N206" s="86" t="str">
        <f t="shared" si="28"/>
        <v/>
      </c>
      <c r="O206" s="88" t="str">
        <f t="shared" si="29"/>
        <v/>
      </c>
      <c r="P206" s="114"/>
      <c r="Q206" s="115"/>
      <c r="R206" s="116"/>
    </row>
    <row r="207" spans="1:18" ht="16" x14ac:dyDescent="0.2">
      <c r="A207" s="74">
        <v>195</v>
      </c>
      <c r="B207" s="75" t="str">
        <f>IF(ISBLANK(StudentOne!N197),"",StudentOne!N197)</f>
        <v/>
      </c>
      <c r="C207" s="72" t="str">
        <f>IF(ISBLANK(StudentOne!O197),"",StudentOne!O197)</f>
        <v/>
      </c>
      <c r="D207" s="117"/>
      <c r="E207" s="103"/>
      <c r="F207" s="103"/>
      <c r="G207" s="103"/>
      <c r="H207" s="103"/>
      <c r="I207" s="103"/>
      <c r="J207" s="113"/>
      <c r="K207" s="103"/>
      <c r="L207" s="119" t="str">
        <f t="shared" si="26"/>
        <v/>
      </c>
      <c r="M207" s="22" t="str">
        <f t="shared" si="27"/>
        <v/>
      </c>
      <c r="N207" s="86" t="str">
        <f t="shared" si="28"/>
        <v/>
      </c>
      <c r="O207" s="88" t="str">
        <f t="shared" si="29"/>
        <v/>
      </c>
      <c r="P207" s="114"/>
      <c r="Q207" s="115"/>
      <c r="R207" s="116"/>
    </row>
    <row r="208" spans="1:18" ht="16" x14ac:dyDescent="0.2">
      <c r="A208" s="74">
        <v>196</v>
      </c>
      <c r="B208" s="75" t="str">
        <f>IF(ISBLANK(StudentOne!N198),"",StudentOne!N198)</f>
        <v/>
      </c>
      <c r="C208" s="72" t="str">
        <f>IF(ISBLANK(StudentOne!O198),"",StudentOne!O198)</f>
        <v/>
      </c>
      <c r="D208" s="117"/>
      <c r="E208" s="103"/>
      <c r="F208" s="103"/>
      <c r="G208" s="103"/>
      <c r="H208" s="103"/>
      <c r="I208" s="103"/>
      <c r="J208" s="113"/>
      <c r="K208" s="103"/>
      <c r="L208" s="119" t="str">
        <f t="shared" si="26"/>
        <v/>
      </c>
      <c r="M208" s="22" t="str">
        <f t="shared" si="27"/>
        <v/>
      </c>
      <c r="N208" s="86" t="str">
        <f t="shared" si="28"/>
        <v/>
      </c>
      <c r="O208" s="88" t="str">
        <f t="shared" si="29"/>
        <v/>
      </c>
      <c r="P208" s="114"/>
      <c r="Q208" s="115"/>
      <c r="R208" s="116"/>
    </row>
    <row r="209" spans="1:21" ht="16" x14ac:dyDescent="0.2">
      <c r="A209" s="74">
        <v>197</v>
      </c>
      <c r="B209" s="75" t="str">
        <f>IF(ISBLANK(StudentOne!N199),"",StudentOne!N199)</f>
        <v/>
      </c>
      <c r="C209" s="72" t="str">
        <f>IF(ISBLANK(StudentOne!O199),"",StudentOne!O199)</f>
        <v/>
      </c>
      <c r="D209" s="117"/>
      <c r="E209" s="103"/>
      <c r="F209" s="103"/>
      <c r="G209" s="103"/>
      <c r="H209" s="103"/>
      <c r="I209" s="103"/>
      <c r="J209" s="113"/>
      <c r="K209" s="103"/>
      <c r="L209" s="119" t="str">
        <f t="shared" si="26"/>
        <v/>
      </c>
      <c r="M209" s="22" t="str">
        <f t="shared" si="27"/>
        <v/>
      </c>
      <c r="N209" s="86" t="str">
        <f t="shared" si="28"/>
        <v/>
      </c>
      <c r="O209" s="88" t="str">
        <f t="shared" si="29"/>
        <v/>
      </c>
      <c r="P209" s="114"/>
      <c r="Q209" s="115"/>
      <c r="R209" s="116"/>
    </row>
    <row r="210" spans="1:21" ht="16" x14ac:dyDescent="0.2">
      <c r="A210" s="74">
        <v>198</v>
      </c>
      <c r="B210" s="75" t="str">
        <f>IF(ISBLANK(StudentOne!N200),"",StudentOne!N200)</f>
        <v/>
      </c>
      <c r="C210" s="72" t="str">
        <f>IF(ISBLANK(StudentOne!O200),"",StudentOne!O200)</f>
        <v/>
      </c>
      <c r="D210" s="117"/>
      <c r="E210" s="103"/>
      <c r="F210" s="103"/>
      <c r="G210" s="103"/>
      <c r="H210" s="103"/>
      <c r="I210" s="103"/>
      <c r="J210" s="113"/>
      <c r="K210" s="103"/>
      <c r="L210" s="119" t="str">
        <f t="shared" si="26"/>
        <v/>
      </c>
      <c r="M210" s="22" t="str">
        <f t="shared" si="27"/>
        <v/>
      </c>
      <c r="N210" s="86" t="str">
        <f t="shared" si="28"/>
        <v/>
      </c>
      <c r="O210" s="88" t="str">
        <f t="shared" si="29"/>
        <v/>
      </c>
      <c r="P210" s="114"/>
      <c r="Q210" s="115"/>
      <c r="R210" s="116"/>
    </row>
    <row r="211" spans="1:21" ht="16" x14ac:dyDescent="0.2">
      <c r="A211" s="74">
        <v>199</v>
      </c>
      <c r="B211" s="75" t="str">
        <f>IF(ISBLANK(StudentOne!N201),"",StudentOne!N201)</f>
        <v/>
      </c>
      <c r="C211" s="72" t="str">
        <f>IF(ISBLANK(StudentOne!O201),"",StudentOne!O201)</f>
        <v/>
      </c>
      <c r="D211" s="117"/>
      <c r="E211" s="103"/>
      <c r="F211" s="103"/>
      <c r="G211" s="103"/>
      <c r="H211" s="103"/>
      <c r="I211" s="103"/>
      <c r="J211" s="113"/>
      <c r="K211" s="103"/>
      <c r="L211" s="119" t="str">
        <f t="shared" si="26"/>
        <v/>
      </c>
      <c r="M211" s="22" t="str">
        <f t="shared" si="27"/>
        <v/>
      </c>
      <c r="N211" s="86" t="str">
        <f t="shared" si="28"/>
        <v/>
      </c>
      <c r="O211" s="88" t="str">
        <f t="shared" si="29"/>
        <v/>
      </c>
      <c r="P211" s="114"/>
      <c r="Q211" s="115"/>
      <c r="R211" s="116"/>
    </row>
    <row r="212" spans="1:21" ht="16" x14ac:dyDescent="0.2">
      <c r="A212" s="74">
        <v>200</v>
      </c>
      <c r="B212" s="75" t="str">
        <f>IF(ISBLANK(StudentOne!N202),"",StudentOne!N202)</f>
        <v/>
      </c>
      <c r="C212" s="72" t="str">
        <f>IF(ISBLANK(StudentOne!O202),"",StudentOne!O202)</f>
        <v/>
      </c>
      <c r="D212" s="117"/>
      <c r="E212" s="103"/>
      <c r="F212" s="103"/>
      <c r="G212" s="103"/>
      <c r="H212" s="103"/>
      <c r="I212" s="103"/>
      <c r="J212" s="113"/>
      <c r="K212" s="103"/>
      <c r="L212" s="119" t="str">
        <f t="shared" si="26"/>
        <v/>
      </c>
      <c r="M212" s="22" t="str">
        <f t="shared" si="27"/>
        <v/>
      </c>
      <c r="N212" s="86" t="str">
        <f t="shared" si="28"/>
        <v/>
      </c>
      <c r="O212" s="88" t="str">
        <f t="shared" si="29"/>
        <v/>
      </c>
      <c r="P212" s="114"/>
      <c r="Q212" s="115"/>
      <c r="R212" s="116"/>
    </row>
    <row r="213" spans="1:21" s="11" customFormat="1" ht="15" x14ac:dyDescent="0.2">
      <c r="A213" s="7"/>
      <c r="B213" s="51"/>
      <c r="C213" s="52"/>
      <c r="D213" s="52"/>
      <c r="E213" s="9"/>
      <c r="F213" s="9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9"/>
      <c r="T213" s="10"/>
      <c r="U213" s="10"/>
    </row>
    <row r="214" spans="1:21" s="11" customFormat="1" ht="15" x14ac:dyDescent="0.2">
      <c r="A214" s="7"/>
      <c r="B214" s="12"/>
      <c r="C214" s="13"/>
      <c r="D214" s="82" t="s">
        <v>69</v>
      </c>
      <c r="E214" s="82"/>
      <c r="F214" s="82" t="s">
        <v>70</v>
      </c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9"/>
      <c r="T214" s="10"/>
      <c r="U214" s="10"/>
    </row>
    <row r="215" spans="1:21" s="11" customFormat="1" ht="15" x14ac:dyDescent="0.2">
      <c r="A215" s="7"/>
      <c r="B215" s="80" t="s">
        <v>71</v>
      </c>
      <c r="C215" s="15" t="s">
        <v>34</v>
      </c>
      <c r="D215" s="15"/>
      <c r="E215" s="14"/>
      <c r="F215" s="16"/>
      <c r="G215" s="16"/>
      <c r="H215" s="16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9"/>
      <c r="T215" s="10"/>
      <c r="U215" s="10"/>
    </row>
    <row r="216" spans="1:21" s="11" customFormat="1" ht="30" x14ac:dyDescent="0.2">
      <c r="A216" s="7"/>
      <c r="B216" s="81"/>
      <c r="C216" s="78" t="s">
        <v>78</v>
      </c>
      <c r="D216" s="18"/>
      <c r="E216" s="15"/>
      <c r="F216" s="19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9"/>
      <c r="T216" s="10"/>
      <c r="U216" s="10"/>
    </row>
    <row r="217" spans="1:21" s="11" customFormat="1" ht="15" x14ac:dyDescent="0.2">
      <c r="A217" s="7"/>
      <c r="B217" s="80"/>
      <c r="C217" s="17"/>
      <c r="D217" s="13"/>
      <c r="E217" s="15"/>
      <c r="F217" s="20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9"/>
      <c r="T217" s="10"/>
      <c r="U217" s="10"/>
    </row>
    <row r="218" spans="1:21" s="11" customFormat="1" ht="15" x14ac:dyDescent="0.2">
      <c r="A218" s="7"/>
      <c r="B218" s="81" t="s">
        <v>72</v>
      </c>
      <c r="C218" s="15" t="s">
        <v>73</v>
      </c>
      <c r="D218" s="13"/>
      <c r="E218" s="15"/>
      <c r="F218" s="15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9"/>
      <c r="T218" s="10"/>
      <c r="U218" s="10"/>
    </row>
    <row r="219" spans="1:21" s="11" customFormat="1" ht="30" x14ac:dyDescent="0.2">
      <c r="A219" s="7"/>
      <c r="B219" s="81"/>
      <c r="C219" s="78" t="s">
        <v>78</v>
      </c>
      <c r="D219" s="18"/>
      <c r="E219" s="15"/>
      <c r="F219" s="21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9"/>
      <c r="T219" s="10"/>
      <c r="U219" s="10"/>
    </row>
    <row r="220" spans="1:21" s="11" customFormat="1" ht="15" x14ac:dyDescent="0.2">
      <c r="A220" s="7"/>
      <c r="B220" s="81"/>
      <c r="C220" s="17"/>
      <c r="D220" s="17"/>
      <c r="E220" s="15"/>
      <c r="F220" s="15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9"/>
      <c r="T220" s="10"/>
      <c r="U220" s="10"/>
    </row>
    <row r="221" spans="1:21" s="11" customFormat="1" ht="15" x14ac:dyDescent="0.2">
      <c r="A221" s="7"/>
      <c r="B221" s="81" t="s">
        <v>74</v>
      </c>
      <c r="C221" s="79" t="s">
        <v>79</v>
      </c>
      <c r="D221" s="18"/>
      <c r="E221" s="15"/>
      <c r="F221" s="21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9"/>
      <c r="T221" s="10"/>
      <c r="U221" s="10"/>
    </row>
    <row r="222" spans="1:21" s="11" customFormat="1" ht="30" x14ac:dyDescent="0.2">
      <c r="A222" s="7"/>
      <c r="B222" s="81"/>
      <c r="C222" s="78" t="s">
        <v>80</v>
      </c>
      <c r="D222" s="17"/>
      <c r="E222" s="15"/>
      <c r="F222" s="15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9"/>
      <c r="T222" s="10"/>
      <c r="U222" s="10"/>
    </row>
    <row r="223" spans="1:21" s="11" customFormat="1" ht="15" x14ac:dyDescent="0.2">
      <c r="A223" s="7"/>
      <c r="B223" s="81"/>
      <c r="C223" s="17"/>
      <c r="D223" s="13"/>
      <c r="E223" s="15"/>
      <c r="F223" s="15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9"/>
      <c r="T223" s="10"/>
      <c r="U223" s="10"/>
    </row>
    <row r="224" spans="1:21" s="11" customFormat="1" ht="15" x14ac:dyDescent="0.2">
      <c r="A224" s="7"/>
      <c r="B224" s="81" t="s">
        <v>75</v>
      </c>
      <c r="C224" s="17" t="s">
        <v>76</v>
      </c>
      <c r="D224" s="18"/>
      <c r="E224" s="15"/>
      <c r="F224" s="21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9"/>
      <c r="T224" s="10"/>
      <c r="U224" s="10"/>
    </row>
  </sheetData>
  <sheetProtection selectLockedCells="1" sort="0" autoFilter="0"/>
  <protectedRanges>
    <protectedRange sqref="A12:A212" name="Range1"/>
  </protectedRanges>
  <autoFilter ref="A12:V12" xr:uid="{00000000-0009-0000-0000-000001000000}">
    <sortState xmlns:xlrd2="http://schemas.microsoft.com/office/spreadsheetml/2017/richdata2" ref="A13:V212">
      <sortCondition descending="1" ref="L12:L212"/>
    </sortState>
  </autoFilter>
  <conditionalFormatting sqref="L10">
    <cfRule type="cellIs" dxfId="8" priority="15" operator="lessThan">
      <formula>1</formula>
    </cfRule>
    <cfRule type="cellIs" dxfId="7" priority="16" operator="greaterThan">
      <formula>1</formula>
    </cfRule>
  </conditionalFormatting>
  <conditionalFormatting sqref="E13:E212">
    <cfRule type="expression" dxfId="6" priority="14">
      <formula>OR(E13&lt;0,E13&gt;$E$11)</formula>
    </cfRule>
  </conditionalFormatting>
  <conditionalFormatting sqref="F13:F212">
    <cfRule type="expression" dxfId="5" priority="13">
      <formula>OR(F13&lt;0,F13&gt;$F$11)</formula>
    </cfRule>
  </conditionalFormatting>
  <conditionalFormatting sqref="H13:H212">
    <cfRule type="expression" dxfId="4" priority="11">
      <formula>OR(H13&lt;0,H13&gt;$H$11)</formula>
    </cfRule>
  </conditionalFormatting>
  <conditionalFormatting sqref="I13:I212">
    <cfRule type="expression" dxfId="3" priority="10">
      <formula>OR(I13&lt;0,I13&gt;$I$11)</formula>
    </cfRule>
  </conditionalFormatting>
  <conditionalFormatting sqref="J13:J212">
    <cfRule type="expression" dxfId="2" priority="9">
      <formula>OR(J13&lt;0,J13&gt;$J$11)</formula>
    </cfRule>
  </conditionalFormatting>
  <conditionalFormatting sqref="K13:K212">
    <cfRule type="expression" dxfId="1" priority="8">
      <formula>OR(K13&lt;0,K13&gt;$K$11)</formula>
    </cfRule>
  </conditionalFormatting>
  <conditionalFormatting sqref="G13:G212">
    <cfRule type="expression" dxfId="0" priority="2">
      <formula>OR(G13&lt;0,G13&gt;$G$11)</formula>
    </cfRule>
  </conditionalFormatting>
  <dataValidations count="1">
    <dataValidation type="list" allowBlank="1" showInputMessage="1" showErrorMessage="1" sqref="E8 L8" xr:uid="{00000000-0002-0000-0100-000000000000}">
      <formula1>"Yes,No"</formula1>
    </dataValidation>
  </dataValidations>
  <pageMargins left="0.43307086614173229" right="0.47244094488188981" top="0.6692913385826772" bottom="0.55118110236220474" header="0.51181102362204722" footer="0.31496062992125984"/>
  <pageSetup paperSize="9" scale="53" pageOrder="overThenDown" orientation="landscape" horizontalDpi="300" verticalDpi="300" r:id="rId1"/>
  <headerFooter alignWithMargins="0">
    <oddFooter>&amp;LPage &amp;P of &amp;N&amp;R&amp;D&amp;T</oddFooter>
  </headerFooter>
  <rowBreaks count="4" manualBreakCount="4">
    <brk id="62" max="16383" man="1"/>
    <brk id="112" max="16383" man="1"/>
    <brk id="162" max="16383" man="1"/>
    <brk id="212" max="16383" man="1"/>
  </rowBreaks>
  <colBreaks count="2" manualBreakCount="2">
    <brk id="18" max="1048575" man="1"/>
    <brk id="1210" max="1048575" man="1"/>
  </colBreaks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Data!$B$9:$B$30</xm:f>
          </x14:formula1>
          <xm:sqref>Q13:Q212</xm:sqref>
        </x14:dataValidation>
        <x14:dataValidation type="list" allowBlank="1" showInputMessage="1" showErrorMessage="1" xr:uid="{00000000-0002-0000-0100-000002000000}">
          <x14:formula1>
            <xm:f>Data!$D$14:$D$16</xm:f>
          </x14:formula1>
          <xm:sqref>P13:P212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E30"/>
  <sheetViews>
    <sheetView workbookViewId="0">
      <selection activeCell="D5" sqref="D5"/>
    </sheetView>
  </sheetViews>
  <sheetFormatPr baseColWidth="10" defaultColWidth="8.83203125" defaultRowHeight="15" x14ac:dyDescent="0.2"/>
  <sheetData>
    <row r="3" spans="2:5" x14ac:dyDescent="0.2">
      <c r="B3" t="s">
        <v>37</v>
      </c>
      <c r="D3" t="s">
        <v>47</v>
      </c>
      <c r="E3" t="s">
        <v>47</v>
      </c>
    </row>
    <row r="4" spans="2:5" x14ac:dyDescent="0.2">
      <c r="B4" t="s">
        <v>38</v>
      </c>
      <c r="D4" t="s">
        <v>48</v>
      </c>
      <c r="E4" t="s">
        <v>48</v>
      </c>
    </row>
    <row r="5" spans="2:5" x14ac:dyDescent="0.2">
      <c r="D5" t="s">
        <v>49</v>
      </c>
      <c r="E5" t="s">
        <v>49</v>
      </c>
    </row>
    <row r="6" spans="2:5" x14ac:dyDescent="0.2">
      <c r="B6" t="s">
        <v>24</v>
      </c>
      <c r="D6" t="s">
        <v>1</v>
      </c>
      <c r="E6" t="s">
        <v>1</v>
      </c>
    </row>
    <row r="7" spans="2:5" x14ac:dyDescent="0.2">
      <c r="B7" t="s">
        <v>50</v>
      </c>
      <c r="E7" t="s">
        <v>51</v>
      </c>
    </row>
    <row r="8" spans="2:5" x14ac:dyDescent="0.2">
      <c r="D8" t="s">
        <v>2</v>
      </c>
    </row>
    <row r="9" spans="2:5" x14ac:dyDescent="0.2">
      <c r="B9" t="s">
        <v>28</v>
      </c>
      <c r="D9" t="s">
        <v>52</v>
      </c>
    </row>
    <row r="10" spans="2:5" x14ac:dyDescent="0.2">
      <c r="B10" t="s">
        <v>27</v>
      </c>
      <c r="D10" t="s">
        <v>84</v>
      </c>
    </row>
    <row r="11" spans="2:5" x14ac:dyDescent="0.2">
      <c r="B11" t="s">
        <v>26</v>
      </c>
      <c r="D11" t="s">
        <v>85</v>
      </c>
    </row>
    <row r="12" spans="2:5" x14ac:dyDescent="0.2">
      <c r="B12" t="s">
        <v>25</v>
      </c>
      <c r="D12" t="s">
        <v>86</v>
      </c>
    </row>
    <row r="13" spans="2:5" x14ac:dyDescent="0.2">
      <c r="B13" t="s">
        <v>53</v>
      </c>
    </row>
    <row r="14" spans="2:5" x14ac:dyDescent="0.2">
      <c r="B14" t="s">
        <v>23</v>
      </c>
      <c r="D14" t="s">
        <v>24</v>
      </c>
    </row>
    <row r="15" spans="2:5" x14ac:dyDescent="0.2">
      <c r="B15" t="s">
        <v>54</v>
      </c>
      <c r="D15" t="s">
        <v>55</v>
      </c>
    </row>
    <row r="16" spans="2:5" x14ac:dyDescent="0.2">
      <c r="B16" t="s">
        <v>56</v>
      </c>
      <c r="D16" t="s">
        <v>57</v>
      </c>
    </row>
    <row r="17" spans="2:2" x14ac:dyDescent="0.2">
      <c r="B17" t="s">
        <v>22</v>
      </c>
    </row>
    <row r="18" spans="2:2" x14ac:dyDescent="0.2">
      <c r="B18" t="s">
        <v>58</v>
      </c>
    </row>
    <row r="19" spans="2:2" x14ac:dyDescent="0.2">
      <c r="B19" t="s">
        <v>59</v>
      </c>
    </row>
    <row r="20" spans="2:2" x14ac:dyDescent="0.2">
      <c r="B20" t="s">
        <v>60</v>
      </c>
    </row>
    <row r="21" spans="2:2" x14ac:dyDescent="0.2">
      <c r="B21" t="s">
        <v>61</v>
      </c>
    </row>
    <row r="22" spans="2:2" x14ac:dyDescent="0.2">
      <c r="B22" t="s">
        <v>62</v>
      </c>
    </row>
    <row r="23" spans="2:2" x14ac:dyDescent="0.2">
      <c r="B23" t="s">
        <v>63</v>
      </c>
    </row>
    <row r="24" spans="2:2" x14ac:dyDescent="0.2">
      <c r="B24" t="s">
        <v>64</v>
      </c>
    </row>
    <row r="25" spans="2:2" x14ac:dyDescent="0.2">
      <c r="B25" t="s">
        <v>65</v>
      </c>
    </row>
    <row r="26" spans="2:2" x14ac:dyDescent="0.2">
      <c r="B26" t="s">
        <v>66</v>
      </c>
    </row>
    <row r="27" spans="2:2" x14ac:dyDescent="0.2">
      <c r="B27" t="s">
        <v>55</v>
      </c>
    </row>
    <row r="28" spans="2:2" x14ac:dyDescent="0.2">
      <c r="B28" t="s">
        <v>57</v>
      </c>
    </row>
    <row r="29" spans="2:2" x14ac:dyDescent="0.2">
      <c r="B29" t="s">
        <v>24</v>
      </c>
    </row>
    <row r="30" spans="2:2" x14ac:dyDescent="0.2">
      <c r="B30" t="s">
        <v>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D23BF17FCDC947B8E404D646247F8D" ma:contentTypeVersion="12" ma:contentTypeDescription="Create a new document." ma:contentTypeScope="" ma:versionID="6f0f8a301bd3e0c8b5ed750a66ab7022">
  <xsd:schema xmlns:xsd="http://www.w3.org/2001/XMLSchema" xmlns:xs="http://www.w3.org/2001/XMLSchema" xmlns:p="http://schemas.microsoft.com/office/2006/metadata/properties" xmlns:ns2="0f5e39c8-e5a1-4a0d-b53f-9134be983d19" xmlns:ns3="c64b295e-e158-430a-a9fe-95bbf17b9d7d" targetNamespace="http://schemas.microsoft.com/office/2006/metadata/properties" ma:root="true" ma:fieldsID="765cdbe449e857445462344bdfd818c7" ns2:_="" ns3:_="">
    <xsd:import namespace="0f5e39c8-e5a1-4a0d-b53f-9134be983d19"/>
    <xsd:import namespace="c64b295e-e158-430a-a9fe-95bbf17b9d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5e39c8-e5a1-4a0d-b53f-9134be983d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4b295e-e158-430a-a9fe-95bbf17b9d7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7B74ED-91C5-4E17-B28E-EA9C6ABB059A}">
  <ds:schemaRefs>
    <ds:schemaRef ds:uri="http://www.w3.org/XML/1998/namespace"/>
    <ds:schemaRef ds:uri="http://schemas.microsoft.com/office/2006/metadata/properties"/>
    <ds:schemaRef ds:uri="c64b295e-e158-430a-a9fe-95bbf17b9d7d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0f5e39c8-e5a1-4a0d-b53f-9134be983d19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21D594B-0021-4179-9913-3252929B89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5e39c8-e5a1-4a0d-b53f-9134be983d19"/>
    <ds:schemaRef ds:uri="c64b295e-e158-430a-a9fe-95bbf17b9d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0A081D9-1BD4-41F6-BBA2-932ADB2192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StudentOne</vt:lpstr>
      <vt:lpstr>RawResults</vt:lpstr>
      <vt:lpstr>Data</vt:lpstr>
      <vt:lpstr>RawResults!Print_Area</vt:lpstr>
      <vt:lpstr>RawResults!Print_Titles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Thomas Valayil</dc:creator>
  <cp:lastModifiedBy>Lindsay Ward</cp:lastModifiedBy>
  <cp:lastPrinted>2019-04-03T05:17:51Z</cp:lastPrinted>
  <dcterms:created xsi:type="dcterms:W3CDTF">2019-01-31T03:26:38Z</dcterms:created>
  <dcterms:modified xsi:type="dcterms:W3CDTF">2020-06-24T07:17:19Z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0x01010060D23BF17FCDC947B8E404D646247F8D</vt:lpwstr>
  </property>
</Properties>
</file>