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ilson1999/Library/Mobile Documents/com~apple~CloudDocs/Psychology MA/Second Year (2022-2023)/Thesis/Thesis analyses (ID)/"/>
    </mc:Choice>
  </mc:AlternateContent>
  <xr:revisionPtr revIDLastSave="0" documentId="13_ncr:1_{818D5D96-00CF-8142-93A5-E32CE46A1DCD}" xr6:coauthVersionLast="47" xr6:coauthVersionMax="47" xr10:uidLastSave="{00000000-0000-0000-0000-000000000000}"/>
  <bookViews>
    <workbookView xWindow="0" yWindow="760" windowWidth="30240" windowHeight="17760" activeTab="4" xr2:uid="{C1881726-4D90-2D4E-A682-279E039057A5}"/>
  </bookViews>
  <sheets>
    <sheet name="D1 (6-2)" sheetId="1" r:id="rId1"/>
    <sheet name="D2 (6-5)" sheetId="2" r:id="rId2"/>
    <sheet name="D3 (6-7)" sheetId="3" r:id="rId3"/>
    <sheet name="D4 (6-9)" sheetId="4" r:id="rId4"/>
    <sheet name="All Days (Grams)" sheetId="5" r:id="rId5"/>
    <sheet name="All Days (Kcals)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3" l="1"/>
  <c r="G50" i="6"/>
  <c r="F50" i="6"/>
  <c r="E50" i="6"/>
  <c r="D50" i="6"/>
  <c r="C50" i="6"/>
  <c r="B50" i="6"/>
  <c r="G49" i="6"/>
  <c r="F49" i="6"/>
  <c r="E49" i="6"/>
  <c r="D49" i="6"/>
  <c r="C49" i="6"/>
  <c r="B49" i="6"/>
  <c r="G48" i="6"/>
  <c r="F48" i="6"/>
  <c r="E48" i="6"/>
  <c r="D48" i="6"/>
  <c r="C48" i="6"/>
  <c r="B48" i="6"/>
  <c r="G47" i="6"/>
  <c r="F47" i="6"/>
  <c r="E47" i="6"/>
  <c r="D47" i="6"/>
  <c r="C47" i="6"/>
  <c r="B47" i="6"/>
  <c r="G46" i="6"/>
  <c r="F46" i="6"/>
  <c r="E46" i="6"/>
  <c r="D46" i="6"/>
  <c r="C46" i="6"/>
  <c r="B46" i="6"/>
  <c r="G45" i="6"/>
  <c r="F45" i="6"/>
  <c r="E45" i="6"/>
  <c r="D45" i="6"/>
  <c r="C45" i="6"/>
  <c r="B45" i="6"/>
  <c r="G44" i="6"/>
  <c r="F44" i="6"/>
  <c r="E44" i="6"/>
  <c r="D44" i="6"/>
  <c r="C44" i="6"/>
  <c r="B44" i="6"/>
  <c r="G43" i="6"/>
  <c r="F43" i="6"/>
  <c r="E43" i="6"/>
  <c r="D43" i="6"/>
  <c r="C43" i="6"/>
  <c r="B43" i="6"/>
  <c r="G42" i="6"/>
  <c r="F42" i="6"/>
  <c r="E42" i="6"/>
  <c r="D42" i="6"/>
  <c r="C42" i="6"/>
  <c r="B42" i="6"/>
  <c r="G41" i="6"/>
  <c r="F41" i="6"/>
  <c r="E41" i="6"/>
  <c r="D41" i="6"/>
  <c r="C41" i="6"/>
  <c r="B41" i="6"/>
  <c r="G40" i="6"/>
  <c r="F40" i="6"/>
  <c r="E40" i="6"/>
  <c r="D40" i="6"/>
  <c r="C40" i="6"/>
  <c r="B40" i="6"/>
  <c r="G39" i="6"/>
  <c r="F39" i="6"/>
  <c r="E39" i="6"/>
  <c r="D39" i="6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Q8" i="4"/>
  <c r="P3" i="4"/>
  <c r="N11" i="4"/>
  <c r="M9" i="4"/>
  <c r="P10" i="3"/>
  <c r="P3" i="3"/>
  <c r="P7" i="3"/>
  <c r="Q14" i="2"/>
  <c r="Q12" i="2"/>
  <c r="Q5" i="2"/>
  <c r="P9" i="2"/>
  <c r="O13" i="2"/>
  <c r="O12" i="2"/>
  <c r="M5" i="2"/>
  <c r="S5" i="1"/>
  <c r="R11" i="1"/>
  <c r="Q14" i="1"/>
  <c r="Q9" i="1"/>
  <c r="Q7" i="1"/>
  <c r="P8" i="1"/>
  <c r="P7" i="1"/>
  <c r="P6" i="1"/>
  <c r="O13" i="1"/>
  <c r="N13" i="1"/>
  <c r="S4" i="4"/>
  <c r="S5" i="4"/>
  <c r="S6" i="4"/>
  <c r="S7" i="4"/>
  <c r="S8" i="4"/>
  <c r="S9" i="4"/>
  <c r="S10" i="4"/>
  <c r="S11" i="4"/>
  <c r="S12" i="4"/>
  <c r="S13" i="4"/>
  <c r="S14" i="4"/>
  <c r="R4" i="4"/>
  <c r="R5" i="4"/>
  <c r="R6" i="4"/>
  <c r="R7" i="4"/>
  <c r="R8" i="4"/>
  <c r="R9" i="4"/>
  <c r="R10" i="4"/>
  <c r="R11" i="4"/>
  <c r="R12" i="4"/>
  <c r="R13" i="4"/>
  <c r="R14" i="4"/>
  <c r="Q4" i="4"/>
  <c r="Q5" i="4"/>
  <c r="Q6" i="4"/>
  <c r="Q7" i="4"/>
  <c r="Q9" i="4"/>
  <c r="Q10" i="4"/>
  <c r="Q11" i="4"/>
  <c r="Q12" i="4"/>
  <c r="Q13" i="4"/>
  <c r="Q14" i="4"/>
  <c r="P4" i="4"/>
  <c r="P5" i="4"/>
  <c r="P6" i="4"/>
  <c r="P7" i="4"/>
  <c r="P8" i="4"/>
  <c r="P9" i="4"/>
  <c r="P10" i="4"/>
  <c r="P11" i="4"/>
  <c r="P12" i="4"/>
  <c r="P13" i="4"/>
  <c r="P14" i="4"/>
  <c r="O4" i="4"/>
  <c r="O5" i="4"/>
  <c r="O6" i="4"/>
  <c r="O7" i="4"/>
  <c r="O8" i="4"/>
  <c r="O9" i="4"/>
  <c r="O10" i="4"/>
  <c r="O11" i="4"/>
  <c r="O12" i="4"/>
  <c r="O13" i="4"/>
  <c r="O14" i="4"/>
  <c r="N4" i="4"/>
  <c r="N5" i="4"/>
  <c r="N6" i="4"/>
  <c r="N7" i="4"/>
  <c r="N8" i="4"/>
  <c r="N9" i="4"/>
  <c r="N10" i="4"/>
  <c r="N12" i="4"/>
  <c r="N13" i="4"/>
  <c r="N14" i="4"/>
  <c r="N3" i="4"/>
  <c r="O3" i="4"/>
  <c r="Q3" i="4"/>
  <c r="R3" i="4"/>
  <c r="S3" i="4"/>
  <c r="M4" i="4"/>
  <c r="M5" i="4"/>
  <c r="M6" i="4"/>
  <c r="M7" i="4"/>
  <c r="M8" i="4"/>
  <c r="M10" i="4"/>
  <c r="M11" i="4"/>
  <c r="M12" i="4"/>
  <c r="M13" i="4"/>
  <c r="M14" i="4"/>
  <c r="M3" i="4"/>
  <c r="S4" i="3"/>
  <c r="S5" i="3"/>
  <c r="S6" i="3"/>
  <c r="S7" i="3"/>
  <c r="S8" i="3"/>
  <c r="S9" i="3"/>
  <c r="S10" i="3"/>
  <c r="S11" i="3"/>
  <c r="S12" i="3"/>
  <c r="S13" i="3"/>
  <c r="S14" i="3"/>
  <c r="R4" i="3"/>
  <c r="R5" i="3"/>
  <c r="R6" i="3"/>
  <c r="R7" i="3"/>
  <c r="R8" i="3"/>
  <c r="R9" i="3"/>
  <c r="R10" i="3"/>
  <c r="R11" i="3"/>
  <c r="R12" i="3"/>
  <c r="R13" i="3"/>
  <c r="R14" i="3"/>
  <c r="Q4" i="3"/>
  <c r="Q5" i="3"/>
  <c r="Q6" i="3"/>
  <c r="Q7" i="3"/>
  <c r="Q8" i="3"/>
  <c r="Q9" i="3"/>
  <c r="Q10" i="3"/>
  <c r="Q11" i="3"/>
  <c r="Q12" i="3"/>
  <c r="Q13" i="3"/>
  <c r="P4" i="3"/>
  <c r="P5" i="3"/>
  <c r="P6" i="3"/>
  <c r="P8" i="3"/>
  <c r="P9" i="3"/>
  <c r="P11" i="3"/>
  <c r="P12" i="3"/>
  <c r="P13" i="3"/>
  <c r="P14" i="3"/>
  <c r="O4" i="3"/>
  <c r="O5" i="3"/>
  <c r="O6" i="3"/>
  <c r="O7" i="3"/>
  <c r="O8" i="3"/>
  <c r="O9" i="3"/>
  <c r="O10" i="3"/>
  <c r="O11" i="3"/>
  <c r="O12" i="3"/>
  <c r="O13" i="3"/>
  <c r="O14" i="3"/>
  <c r="N4" i="3"/>
  <c r="N5" i="3"/>
  <c r="N6" i="3"/>
  <c r="N7" i="3"/>
  <c r="N8" i="3"/>
  <c r="N9" i="3"/>
  <c r="N10" i="3"/>
  <c r="N11" i="3"/>
  <c r="N12" i="3"/>
  <c r="N13" i="3"/>
  <c r="N14" i="3"/>
  <c r="N3" i="3"/>
  <c r="O3" i="3"/>
  <c r="Q3" i="3"/>
  <c r="R3" i="3"/>
  <c r="S3" i="3"/>
  <c r="M4" i="3"/>
  <c r="M5" i="3"/>
  <c r="M6" i="3"/>
  <c r="M7" i="3"/>
  <c r="M8" i="3"/>
  <c r="M9" i="3"/>
  <c r="M10" i="3"/>
  <c r="M11" i="3"/>
  <c r="M12" i="3"/>
  <c r="M13" i="3"/>
  <c r="M14" i="3"/>
  <c r="M3" i="3"/>
  <c r="S4" i="2"/>
  <c r="S5" i="2"/>
  <c r="S6" i="2"/>
  <c r="S7" i="2"/>
  <c r="S8" i="2"/>
  <c r="S9" i="2"/>
  <c r="S10" i="2"/>
  <c r="S11" i="2"/>
  <c r="S12" i="2"/>
  <c r="S13" i="2"/>
  <c r="S14" i="2"/>
  <c r="R4" i="2"/>
  <c r="R5" i="2"/>
  <c r="R6" i="2"/>
  <c r="R7" i="2"/>
  <c r="R8" i="2"/>
  <c r="R9" i="2"/>
  <c r="R10" i="2"/>
  <c r="R11" i="2"/>
  <c r="R12" i="2"/>
  <c r="R13" i="2"/>
  <c r="R14" i="2"/>
  <c r="Q4" i="2"/>
  <c r="Q6" i="2"/>
  <c r="Q7" i="2"/>
  <c r="Q8" i="2"/>
  <c r="Q9" i="2"/>
  <c r="Q10" i="2"/>
  <c r="Q11" i="2"/>
  <c r="Q13" i="2"/>
  <c r="P4" i="2"/>
  <c r="P5" i="2"/>
  <c r="P6" i="2"/>
  <c r="P7" i="2"/>
  <c r="P8" i="2"/>
  <c r="P10" i="2"/>
  <c r="P11" i="2"/>
  <c r="P12" i="2"/>
  <c r="P13" i="2"/>
  <c r="P14" i="2"/>
  <c r="O4" i="2"/>
  <c r="O5" i="2"/>
  <c r="O6" i="2"/>
  <c r="O7" i="2"/>
  <c r="O8" i="2"/>
  <c r="O9" i="2"/>
  <c r="O10" i="2"/>
  <c r="O11" i="2"/>
  <c r="O14" i="2"/>
  <c r="N4" i="2"/>
  <c r="N5" i="2"/>
  <c r="N6" i="2"/>
  <c r="N7" i="2"/>
  <c r="N8" i="2"/>
  <c r="N9" i="2"/>
  <c r="N10" i="2"/>
  <c r="N11" i="2"/>
  <c r="N12" i="2"/>
  <c r="N13" i="2"/>
  <c r="N14" i="2"/>
  <c r="N3" i="2"/>
  <c r="O3" i="2"/>
  <c r="P3" i="2"/>
  <c r="Q3" i="2"/>
  <c r="R3" i="2"/>
  <c r="S3" i="2"/>
  <c r="M4" i="2"/>
  <c r="M6" i="2"/>
  <c r="M7" i="2"/>
  <c r="M8" i="2"/>
  <c r="M9" i="2"/>
  <c r="M10" i="2"/>
  <c r="M11" i="2"/>
  <c r="M12" i="2"/>
  <c r="M13" i="2"/>
  <c r="M14" i="2"/>
  <c r="M3" i="2"/>
  <c r="S4" i="1"/>
  <c r="S6" i="1"/>
  <c r="S7" i="1"/>
  <c r="S8" i="1"/>
  <c r="S9" i="1"/>
  <c r="S10" i="1"/>
  <c r="S11" i="1"/>
  <c r="S12" i="1"/>
  <c r="S13" i="1"/>
  <c r="S14" i="1"/>
  <c r="R4" i="1"/>
  <c r="R5" i="1"/>
  <c r="R6" i="1"/>
  <c r="R7" i="1"/>
  <c r="R8" i="1"/>
  <c r="R9" i="1"/>
  <c r="R10" i="1"/>
  <c r="R12" i="1"/>
  <c r="R13" i="1"/>
  <c r="R14" i="1"/>
  <c r="Q4" i="1"/>
  <c r="Q5" i="1"/>
  <c r="Q6" i="1"/>
  <c r="Q8" i="1"/>
  <c r="Q10" i="1"/>
  <c r="Q11" i="1"/>
  <c r="Q12" i="1"/>
  <c r="Q13" i="1"/>
  <c r="P4" i="1"/>
  <c r="P5" i="1"/>
  <c r="P9" i="1"/>
  <c r="P10" i="1"/>
  <c r="P11" i="1"/>
  <c r="P12" i="1"/>
  <c r="P13" i="1"/>
  <c r="P14" i="1"/>
  <c r="O4" i="1"/>
  <c r="O5" i="1"/>
  <c r="O6" i="1"/>
  <c r="O7" i="1"/>
  <c r="O8" i="1"/>
  <c r="O9" i="1"/>
  <c r="O10" i="1"/>
  <c r="O11" i="1"/>
  <c r="O12" i="1"/>
  <c r="O14" i="1"/>
  <c r="N4" i="1"/>
  <c r="N5" i="1"/>
  <c r="N6" i="1"/>
  <c r="N7" i="1"/>
  <c r="N8" i="1"/>
  <c r="N9" i="1"/>
  <c r="N10" i="1"/>
  <c r="N11" i="1"/>
  <c r="N12" i="1"/>
  <c r="N14" i="1"/>
  <c r="O3" i="1"/>
  <c r="P3" i="1"/>
  <c r="Q3" i="1"/>
  <c r="R3" i="1"/>
  <c r="S3" i="1"/>
  <c r="N3" i="1"/>
  <c r="M9" i="1"/>
  <c r="M4" i="1"/>
  <c r="M5" i="1"/>
  <c r="M6" i="1"/>
  <c r="M7" i="1"/>
  <c r="M8" i="1"/>
  <c r="M10" i="1"/>
  <c r="M11" i="1"/>
  <c r="M12" i="1"/>
  <c r="M13" i="1"/>
  <c r="M14" i="1"/>
  <c r="M3" i="1"/>
</calcChain>
</file>

<file path=xl/sharedStrings.xml><?xml version="1.0" encoding="utf-8"?>
<sst xmlns="http://schemas.openxmlformats.org/spreadsheetml/2006/main" count="432" uniqueCount="25">
  <si>
    <t>Pre</t>
  </si>
  <si>
    <t>H2O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</si>
  <si>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</si>
  <si>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</si>
  <si>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</si>
  <si>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</si>
  <si>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</si>
  <si>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</si>
  <si>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</si>
  <si>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</si>
  <si>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</si>
  <si>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</si>
  <si>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</si>
  <si>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</si>
  <si>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Post</t>
  </si>
  <si>
    <t>Spill</t>
  </si>
  <si>
    <t>Grams</t>
  </si>
  <si>
    <t>Condition</t>
  </si>
  <si>
    <t>NAL</t>
  </si>
  <si>
    <t>LO</t>
  </si>
  <si>
    <t>HI</t>
  </si>
  <si>
    <t>VEH</t>
  </si>
  <si>
    <t>Day</t>
  </si>
  <si>
    <t>Rat</t>
  </si>
  <si>
    <t>Kcals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</si>
</sst>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4" xfId="0" applyFont="1" applyBorder="1"/>
    <xf numFmtId="9" fontId="1" fillId="0" borderId="5" xfId="0" applyNumberFormat="1" applyFont="1" applyBorder="1"/>
    <xf numFmtId="0" fontId="1" fillId="0" borderId="5" xfId="0" applyFont="1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2B54-28C8-C949-BE77-1551CD1F5F9F}">
  <dimension ref="A1:U30"/>
  <sheetViews>
    <sheetView topLeftCell="J1" workbookViewId="0">
      <selection activeCell="L1" sqref="L1:U14"/>
    </sheetView>
  </sheetViews>
  <sheetFormatPr baseColWidth="10" defaultRowHeight="16" x14ac:dyDescent="0.2"/>
  <sheetData>
    <row r="1" spans="1:21" x14ac:dyDescent="0.2">
      <c r="A1" s="9" t="s">
        <v>0</v>
      </c>
      <c r="B1" s="10"/>
      <c r="C1" s="10"/>
      <c r="D1" s="10"/>
      <c r="E1" s="10"/>
      <c r="F1" s="10"/>
      <c r="G1" s="10"/>
      <c r="H1" s="11"/>
      <c r="I1" s="1"/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2"/>
    </row>
    <row r="2" spans="1:21" x14ac:dyDescent="0.2">
      <c r="A2" s="2"/>
      <c r="B2" s="3">
        <v>0</v>
      </c>
      <c r="C2" s="3">
        <v>0.2</v>
      </c>
      <c r="D2" s="3">
        <v>0.4</v>
      </c>
      <c r="E2" s="3">
        <v>0.6</v>
      </c>
      <c r="F2" s="3">
        <v>0.8</v>
      </c>
      <c r="G2" s="3">
        <v>1</v>
      </c>
      <c r="H2" s="4" t="s">
        <v>1</v>
      </c>
      <c r="I2" s="1"/>
      <c r="L2" s="2"/>
      <c r="M2" s="3">
        <v>0</v>
      </c>
      <c r="N2" s="3">
        <v>0.2</v>
      </c>
      <c r="O2" s="3">
        <v>0.4</v>
      </c>
      <c r="P2" s="3">
        <v>0.6</v>
      </c>
      <c r="Q2" s="3">
        <v>0.8</v>
      </c>
      <c r="R2" s="3">
        <v>1</v>
      </c>
      <c r="S2" s="4" t="s">
        <v>1</v>
      </c>
      <c r="T2" s="4" t="s">
        <v>15</v>
      </c>
      <c r="U2" s="5" t="s">
        <v>17</v>
      </c>
    </row>
    <row r="3" spans="1:21" x14ac:dyDescent="0.2">
      <c r="A3" s="2" t="s">
        <v>2</v>
      </c>
      <c r="B3" s="1">
        <v>230.45</v>
      </c>
      <c r="C3" s="1">
        <v>244.1</v>
      </c>
      <c r="D3" s="1">
        <v>258.42</v>
      </c>
      <c r="E3" s="1">
        <v>272.18</v>
      </c>
      <c r="F3" s="1">
        <v>268.95</v>
      </c>
      <c r="G3" s="1">
        <v>195.91</v>
      </c>
      <c r="H3" s="1">
        <v>81.92</v>
      </c>
      <c r="I3" s="1"/>
      <c r="L3" s="2" t="s">
        <v>2</v>
      </c>
      <c r="M3" s="1">
        <f>B3-B19</f>
        <v>4.9999999999982947E-2</v>
      </c>
      <c r="N3" s="1">
        <f t="shared" ref="N3:N14" si="0">C3-C19</f>
        <v>0.21999999999999886</v>
      </c>
      <c r="O3" s="1">
        <f t="shared" ref="O3:O14" si="1">D3-D19</f>
        <v>0.56000000000000227</v>
      </c>
      <c r="P3" s="1">
        <f t="shared" ref="P3:P14" si="2">E3-E19</f>
        <v>1.0500000000000114</v>
      </c>
      <c r="Q3" s="1">
        <f t="shared" ref="Q3:Q13" si="3">F3-F19</f>
        <v>2.0699999999999932</v>
      </c>
      <c r="R3" s="1">
        <f t="shared" ref="R3:R14" si="4">G3-G19</f>
        <v>0</v>
      </c>
      <c r="S3" s="1">
        <f t="shared" ref="S3:S14" si="5">H3-H19</f>
        <v>0.31000000000000227</v>
      </c>
      <c r="T3" s="1">
        <v>0.13</v>
      </c>
      <c r="U3" t="s">
        <v>18</v>
      </c>
    </row>
    <row r="4" spans="1:21" x14ac:dyDescent="0.2">
      <c r="A4" s="2" t="s">
        <v>3</v>
      </c>
      <c r="B4" s="1">
        <v>224.24</v>
      </c>
      <c r="C4" s="1">
        <v>244.55</v>
      </c>
      <c r="D4" s="1">
        <v>256.75</v>
      </c>
      <c r="E4" s="1">
        <v>269.74</v>
      </c>
      <c r="F4" s="1">
        <v>276.61</v>
      </c>
      <c r="G4" s="1">
        <v>198.88</v>
      </c>
      <c r="H4" s="1">
        <v>89.18</v>
      </c>
      <c r="I4" s="1"/>
      <c r="L4" s="2" t="s">
        <v>3</v>
      </c>
      <c r="M4" s="1">
        <f t="shared" ref="M4:M14" si="6">B4-B20</f>
        <v>5.0000000000011369E-2</v>
      </c>
      <c r="N4" s="1">
        <f t="shared" si="0"/>
        <v>5.0000000000011369E-2</v>
      </c>
      <c r="O4" s="1">
        <f t="shared" si="1"/>
        <v>5.0000000000011369E-2</v>
      </c>
      <c r="P4" s="1">
        <f t="shared" si="2"/>
        <v>4.9700000000000273</v>
      </c>
      <c r="Q4" s="1">
        <f t="shared" si="3"/>
        <v>0.68999999999999773</v>
      </c>
      <c r="R4" s="1">
        <f t="shared" si="4"/>
        <v>3.5999999999999943</v>
      </c>
      <c r="S4" s="1">
        <f t="shared" si="5"/>
        <v>0.25</v>
      </c>
      <c r="T4" s="1">
        <v>0.48</v>
      </c>
      <c r="U4" t="s">
        <v>19</v>
      </c>
    </row>
    <row r="5" spans="1:21" x14ac:dyDescent="0.2">
      <c r="A5" s="2" t="s">
        <v>4</v>
      </c>
      <c r="B5" s="1">
        <v>219.71</v>
      </c>
      <c r="C5" s="1">
        <v>247.97</v>
      </c>
      <c r="D5" s="1">
        <v>255.8</v>
      </c>
      <c r="E5" s="1">
        <v>269.62</v>
      </c>
      <c r="F5" s="1">
        <v>276.14</v>
      </c>
      <c r="G5" s="1">
        <v>192.25</v>
      </c>
      <c r="H5" s="1">
        <v>89.78</v>
      </c>
      <c r="I5" s="1"/>
      <c r="L5" s="2" t="s">
        <v>4</v>
      </c>
      <c r="M5" s="1">
        <f t="shared" si="6"/>
        <v>3.1700000000000159</v>
      </c>
      <c r="N5" s="1">
        <f t="shared" si="0"/>
        <v>6.0000000000002274E-2</v>
      </c>
      <c r="O5" s="1">
        <f t="shared" si="1"/>
        <v>0.17000000000001592</v>
      </c>
      <c r="P5" s="1">
        <f t="shared" si="2"/>
        <v>-4.0000000000020464E-2</v>
      </c>
      <c r="Q5" s="1">
        <f t="shared" si="3"/>
        <v>0.25</v>
      </c>
      <c r="R5" s="1">
        <f t="shared" si="4"/>
        <v>0.18000000000000682</v>
      </c>
      <c r="S5" s="1">
        <f>H5-H21</f>
        <v>0</v>
      </c>
      <c r="T5" s="1">
        <v>0.01</v>
      </c>
      <c r="U5" t="s">
        <v>18</v>
      </c>
    </row>
    <row r="6" spans="1:21" x14ac:dyDescent="0.2">
      <c r="A6" s="2" t="s">
        <v>5</v>
      </c>
      <c r="B6" s="1">
        <v>234.9</v>
      </c>
      <c r="C6" s="1">
        <v>248.64</v>
      </c>
      <c r="D6" s="1">
        <v>258.87</v>
      </c>
      <c r="E6" s="1">
        <v>264.27</v>
      </c>
      <c r="F6" s="1">
        <v>272.36</v>
      </c>
      <c r="G6" s="1">
        <v>186.37</v>
      </c>
      <c r="H6" s="1">
        <v>90.83</v>
      </c>
      <c r="I6" s="1"/>
      <c r="L6" s="2" t="s">
        <v>5</v>
      </c>
      <c r="M6" s="1">
        <f t="shared" si="6"/>
        <v>3.9999999999992042E-2</v>
      </c>
      <c r="N6" s="1">
        <f t="shared" si="0"/>
        <v>0.11999999999997613</v>
      </c>
      <c r="O6" s="1">
        <f t="shared" si="1"/>
        <v>6.9999999999993179E-2</v>
      </c>
      <c r="P6" s="1">
        <f>E6-E22</f>
        <v>0</v>
      </c>
      <c r="Q6" s="1">
        <f t="shared" si="3"/>
        <v>5.0300000000000296</v>
      </c>
      <c r="R6" s="1">
        <f t="shared" si="4"/>
        <v>0</v>
      </c>
      <c r="S6" s="1">
        <f t="shared" si="5"/>
        <v>1.0000000000005116E-2</v>
      </c>
      <c r="T6" s="1">
        <v>0.14000000000000001</v>
      </c>
      <c r="U6" t="s">
        <v>18</v>
      </c>
    </row>
    <row r="7" spans="1:21" x14ac:dyDescent="0.2">
      <c r="A7" s="2" t="s">
        <v>6</v>
      </c>
      <c r="B7" s="1">
        <v>227.44</v>
      </c>
      <c r="C7" s="1">
        <v>242.2</v>
      </c>
      <c r="D7" s="1">
        <v>259.33999999999997</v>
      </c>
      <c r="E7" s="1">
        <v>265.75</v>
      </c>
      <c r="F7" s="1">
        <v>276.83</v>
      </c>
      <c r="G7" s="1">
        <v>189.44</v>
      </c>
      <c r="H7" s="1">
        <v>89.94</v>
      </c>
      <c r="I7" s="1"/>
      <c r="L7" s="2" t="s">
        <v>6</v>
      </c>
      <c r="M7" s="1">
        <f t="shared" si="6"/>
        <v>0.18999999999999773</v>
      </c>
      <c r="N7" s="1">
        <f t="shared" si="0"/>
        <v>8.9999999999974989E-2</v>
      </c>
      <c r="O7" s="1">
        <f t="shared" si="1"/>
        <v>0.32999999999998408</v>
      </c>
      <c r="P7" s="1">
        <f>E7-E23</f>
        <v>0</v>
      </c>
      <c r="Q7" s="1">
        <f>F7-F23</f>
        <v>11.949999999999989</v>
      </c>
      <c r="R7" s="1">
        <f t="shared" si="4"/>
        <v>0</v>
      </c>
      <c r="S7" s="1">
        <f t="shared" si="5"/>
        <v>1.9999999999996021E-2</v>
      </c>
      <c r="T7" s="1">
        <v>0.1</v>
      </c>
      <c r="U7" t="s">
        <v>20</v>
      </c>
    </row>
    <row r="8" spans="1:21" x14ac:dyDescent="0.2">
      <c r="A8" s="2" t="s">
        <v>7</v>
      </c>
      <c r="B8" s="1">
        <v>217.76</v>
      </c>
      <c r="C8" s="1">
        <v>243.11</v>
      </c>
      <c r="D8" s="1">
        <v>255.84</v>
      </c>
      <c r="E8" s="1">
        <v>265.76</v>
      </c>
      <c r="F8" s="1">
        <v>274.32</v>
      </c>
      <c r="G8" s="1">
        <v>189.53</v>
      </c>
      <c r="H8" s="1">
        <v>85.5</v>
      </c>
      <c r="I8" s="1"/>
      <c r="L8" s="2" t="s">
        <v>7</v>
      </c>
      <c r="M8" s="1">
        <f t="shared" si="6"/>
        <v>3.0000000000001137E-2</v>
      </c>
      <c r="N8" s="1">
        <f t="shared" si="0"/>
        <v>6.0000000000002274E-2</v>
      </c>
      <c r="O8" s="1">
        <f t="shared" si="1"/>
        <v>3.9999999999992042E-2</v>
      </c>
      <c r="P8" s="1">
        <f>E8-E24</f>
        <v>0</v>
      </c>
      <c r="Q8" s="1">
        <f t="shared" si="3"/>
        <v>2.9300000000000068</v>
      </c>
      <c r="R8" s="1">
        <f t="shared" si="4"/>
        <v>2.0000000000010232E-2</v>
      </c>
      <c r="S8" s="1">
        <f t="shared" si="5"/>
        <v>0.14000000000000057</v>
      </c>
      <c r="T8" s="1">
        <v>0.24</v>
      </c>
      <c r="U8" t="s">
        <v>21</v>
      </c>
    </row>
    <row r="9" spans="1:21" x14ac:dyDescent="0.2">
      <c r="A9" s="2" t="s">
        <v>8</v>
      </c>
      <c r="B9" s="1">
        <v>200.92</v>
      </c>
      <c r="C9" s="1">
        <v>219.49</v>
      </c>
      <c r="D9" s="1">
        <v>230.63</v>
      </c>
      <c r="E9" s="1">
        <v>246.83</v>
      </c>
      <c r="F9" s="1">
        <v>237.63</v>
      </c>
      <c r="G9" s="1">
        <v>181.58</v>
      </c>
      <c r="H9" s="1">
        <v>81.61</v>
      </c>
      <c r="I9" s="1"/>
      <c r="L9" s="2" t="s">
        <v>8</v>
      </c>
      <c r="M9" s="1">
        <f>B9-B25</f>
        <v>9.9999999999909051E-3</v>
      </c>
      <c r="N9" s="1">
        <f t="shared" si="0"/>
        <v>2.0000000000010232E-2</v>
      </c>
      <c r="O9" s="1">
        <f t="shared" si="1"/>
        <v>0.78000000000000114</v>
      </c>
      <c r="P9" s="1">
        <f t="shared" si="2"/>
        <v>1.1800000000000068</v>
      </c>
      <c r="Q9" s="1">
        <f>F9-F25</f>
        <v>17.840000000000003</v>
      </c>
      <c r="R9" s="1">
        <f t="shared" si="4"/>
        <v>0</v>
      </c>
      <c r="S9" s="1">
        <f t="shared" si="5"/>
        <v>0.42000000000000171</v>
      </c>
      <c r="T9" s="1">
        <v>0.08</v>
      </c>
      <c r="U9" t="s">
        <v>20</v>
      </c>
    </row>
    <row r="10" spans="1:21" x14ac:dyDescent="0.2">
      <c r="A10" s="2" t="s">
        <v>9</v>
      </c>
      <c r="B10" s="1">
        <v>204.39</v>
      </c>
      <c r="C10" s="1">
        <v>216.22</v>
      </c>
      <c r="D10" s="1">
        <v>230.44</v>
      </c>
      <c r="E10" s="1">
        <v>243.29</v>
      </c>
      <c r="F10" s="1">
        <v>235.39</v>
      </c>
      <c r="G10" s="1">
        <v>181.3</v>
      </c>
      <c r="H10" s="1">
        <v>88.93</v>
      </c>
      <c r="I10" s="1"/>
      <c r="L10" s="2" t="s">
        <v>9</v>
      </c>
      <c r="M10" s="1">
        <f t="shared" si="6"/>
        <v>6.9999999999993179E-2</v>
      </c>
      <c r="N10" s="1">
        <f t="shared" si="0"/>
        <v>5.0000000000011369E-2</v>
      </c>
      <c r="O10" s="1">
        <f t="shared" si="1"/>
        <v>0.87000000000000455</v>
      </c>
      <c r="P10" s="1">
        <f t="shared" si="2"/>
        <v>1.4899999999999807</v>
      </c>
      <c r="Q10" s="1">
        <f t="shared" si="3"/>
        <v>1.3599999999999852</v>
      </c>
      <c r="R10" s="1">
        <f t="shared" si="4"/>
        <v>2.0000000000010232E-2</v>
      </c>
      <c r="S10" s="1">
        <f t="shared" si="5"/>
        <v>0.18000000000000682</v>
      </c>
      <c r="T10" s="1">
        <v>0.01</v>
      </c>
      <c r="U10" t="s">
        <v>21</v>
      </c>
    </row>
    <row r="11" spans="1:21" x14ac:dyDescent="0.2">
      <c r="A11" s="2" t="s">
        <v>10</v>
      </c>
      <c r="B11" s="1">
        <v>207.36</v>
      </c>
      <c r="C11" s="1">
        <v>211.32</v>
      </c>
      <c r="D11" s="1">
        <v>225.5</v>
      </c>
      <c r="E11" s="1">
        <v>247.1</v>
      </c>
      <c r="F11" s="1">
        <v>238.32</v>
      </c>
      <c r="G11" s="1">
        <v>181.92</v>
      </c>
      <c r="H11" s="1">
        <v>89.78</v>
      </c>
      <c r="I11" s="1"/>
      <c r="L11" s="2" t="s">
        <v>10</v>
      </c>
      <c r="M11" s="1">
        <f t="shared" si="6"/>
        <v>0.55000000000001137</v>
      </c>
      <c r="N11" s="1">
        <f t="shared" si="0"/>
        <v>1.8299999999999841</v>
      </c>
      <c r="O11" s="1">
        <f t="shared" si="1"/>
        <v>5.0000000000011369E-2</v>
      </c>
      <c r="P11" s="1">
        <f t="shared" si="2"/>
        <v>0.50999999999999091</v>
      </c>
      <c r="Q11" s="1">
        <f t="shared" si="3"/>
        <v>3.2599999999999909</v>
      </c>
      <c r="R11" s="1">
        <f>G11-G27</f>
        <v>-6.0000000000002274E-2</v>
      </c>
      <c r="S11" s="1">
        <f t="shared" si="5"/>
        <v>0.21999999999999886</v>
      </c>
      <c r="T11" s="1">
        <v>0.33</v>
      </c>
      <c r="U11" t="s">
        <v>19</v>
      </c>
    </row>
    <row r="12" spans="1:21" x14ac:dyDescent="0.2">
      <c r="A12" s="2" t="s">
        <v>11</v>
      </c>
      <c r="B12" s="1">
        <v>208.58</v>
      </c>
      <c r="C12" s="1">
        <v>207.48</v>
      </c>
      <c r="D12" s="1">
        <v>220.93</v>
      </c>
      <c r="E12" s="1">
        <v>251.34</v>
      </c>
      <c r="F12" s="1">
        <v>244.4</v>
      </c>
      <c r="G12" s="1">
        <v>177.9</v>
      </c>
      <c r="H12" s="1">
        <v>90.82</v>
      </c>
      <c r="I12" s="1"/>
      <c r="L12" s="2" t="s">
        <v>11</v>
      </c>
      <c r="M12" s="1">
        <f t="shared" si="6"/>
        <v>2.0000000000010232E-2</v>
      </c>
      <c r="N12" s="1">
        <f t="shared" si="0"/>
        <v>3.0000000000001137E-2</v>
      </c>
      <c r="O12" s="1">
        <f t="shared" si="1"/>
        <v>2.0000000000010232E-2</v>
      </c>
      <c r="P12" s="1">
        <f t="shared" si="2"/>
        <v>2.0000000000010232E-2</v>
      </c>
      <c r="Q12" s="1">
        <f t="shared" si="3"/>
        <v>2.1899999999999977</v>
      </c>
      <c r="R12" s="1">
        <f t="shared" si="4"/>
        <v>0.42000000000001592</v>
      </c>
      <c r="S12" s="1">
        <f t="shared" si="5"/>
        <v>6.9999999999993179E-2</v>
      </c>
      <c r="T12" s="1">
        <v>7.0000000000000007E-2</v>
      </c>
      <c r="U12" t="s">
        <v>18</v>
      </c>
    </row>
    <row r="13" spans="1:21" x14ac:dyDescent="0.2">
      <c r="A13" s="2" t="s">
        <v>12</v>
      </c>
      <c r="B13" s="1">
        <v>203.49</v>
      </c>
      <c r="C13" s="1">
        <v>216.95</v>
      </c>
      <c r="D13" s="1">
        <v>228.81</v>
      </c>
      <c r="E13" s="1">
        <v>232.32</v>
      </c>
      <c r="F13" s="1">
        <v>230.31</v>
      </c>
      <c r="G13" s="1">
        <v>173.09</v>
      </c>
      <c r="H13" s="1">
        <v>89.92</v>
      </c>
      <c r="I13" s="1"/>
      <c r="L13" s="2" t="s">
        <v>12</v>
      </c>
      <c r="M13" s="1">
        <f t="shared" si="6"/>
        <v>0.20000000000001705</v>
      </c>
      <c r="N13" s="1">
        <f>C13-C29</f>
        <v>2.5499999999999829</v>
      </c>
      <c r="O13" s="1">
        <f>D13-D29</f>
        <v>2.6299999999999955</v>
      </c>
      <c r="P13" s="1">
        <f t="shared" si="2"/>
        <v>0.35999999999998522</v>
      </c>
      <c r="Q13" s="1">
        <f t="shared" si="3"/>
        <v>1.1299999999999955</v>
      </c>
      <c r="R13" s="1">
        <f t="shared" si="4"/>
        <v>0.96000000000000796</v>
      </c>
      <c r="S13" s="1">
        <f t="shared" si="5"/>
        <v>1.8900000000000006</v>
      </c>
      <c r="T13" s="1">
        <v>0.18</v>
      </c>
      <c r="U13" t="s">
        <v>19</v>
      </c>
    </row>
    <row r="14" spans="1:21" x14ac:dyDescent="0.2">
      <c r="A14" s="2" t="s">
        <v>13</v>
      </c>
      <c r="B14" s="1">
        <v>200.29</v>
      </c>
      <c r="C14" s="1">
        <v>208.18</v>
      </c>
      <c r="D14" s="1">
        <v>228.73</v>
      </c>
      <c r="E14" s="1">
        <v>244.42</v>
      </c>
      <c r="F14" s="1">
        <v>243.58</v>
      </c>
      <c r="G14" s="1">
        <v>205.41</v>
      </c>
      <c r="H14" s="1">
        <v>85.36</v>
      </c>
      <c r="I14" s="1"/>
      <c r="L14" s="2" t="s">
        <v>13</v>
      </c>
      <c r="M14" s="1">
        <f t="shared" si="6"/>
        <v>1.999999999998181E-2</v>
      </c>
      <c r="N14" s="1">
        <f t="shared" si="0"/>
        <v>2.0000000000010232E-2</v>
      </c>
      <c r="O14" s="1">
        <f t="shared" si="1"/>
        <v>3.0000000000001137E-2</v>
      </c>
      <c r="P14" s="1">
        <f t="shared" si="2"/>
        <v>1.999999999998181E-2</v>
      </c>
      <c r="Q14" s="1">
        <f>F14-F30</f>
        <v>6.5700000000000216</v>
      </c>
      <c r="R14" s="1">
        <f t="shared" si="4"/>
        <v>9.9999999999909051E-3</v>
      </c>
      <c r="S14" s="1">
        <f t="shared" si="5"/>
        <v>0.26000000000000512</v>
      </c>
      <c r="T14" s="1">
        <v>0.04</v>
      </c>
      <c r="U14" t="s">
        <v>21</v>
      </c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9" t="s">
        <v>14</v>
      </c>
      <c r="B17" s="10"/>
      <c r="C17" s="10"/>
      <c r="D17" s="10"/>
      <c r="E17" s="10"/>
      <c r="F17" s="10"/>
      <c r="G17" s="10"/>
      <c r="H17" s="10"/>
      <c r="I17" s="11"/>
    </row>
    <row r="18" spans="1:9" x14ac:dyDescent="0.2">
      <c r="A18" s="2"/>
      <c r="B18" s="3">
        <v>0</v>
      </c>
      <c r="C18" s="3">
        <v>0.2</v>
      </c>
      <c r="D18" s="3">
        <v>0.4</v>
      </c>
      <c r="E18" s="3">
        <v>0.6</v>
      </c>
      <c r="F18" s="3">
        <v>0.8</v>
      </c>
      <c r="G18" s="3">
        <v>1</v>
      </c>
      <c r="H18" s="4" t="s">
        <v>1</v>
      </c>
      <c r="I18" s="4" t="s">
        <v>15</v>
      </c>
    </row>
    <row r="19" spans="1:9" x14ac:dyDescent="0.2">
      <c r="A19" s="2" t="s">
        <v>2</v>
      </c>
      <c r="B19" s="1">
        <v>230.4</v>
      </c>
      <c r="C19" s="1">
        <v>243.88</v>
      </c>
      <c r="D19" s="1">
        <v>257.86</v>
      </c>
      <c r="E19" s="1">
        <v>271.13</v>
      </c>
      <c r="F19" s="1">
        <v>266.88</v>
      </c>
      <c r="G19" s="1">
        <v>195.91</v>
      </c>
      <c r="H19" s="1">
        <v>81.61</v>
      </c>
      <c r="I19" s="1">
        <v>0.13</v>
      </c>
    </row>
    <row r="20" spans="1:9" x14ac:dyDescent="0.2">
      <c r="A20" s="2" t="s">
        <v>3</v>
      </c>
      <c r="B20" s="1">
        <v>224.19</v>
      </c>
      <c r="C20" s="1">
        <v>244.5</v>
      </c>
      <c r="D20" s="1">
        <v>256.7</v>
      </c>
      <c r="E20" s="1">
        <v>264.77</v>
      </c>
      <c r="F20" s="1">
        <v>275.92</v>
      </c>
      <c r="G20" s="1">
        <v>195.28</v>
      </c>
      <c r="H20" s="1">
        <v>88.93</v>
      </c>
      <c r="I20" s="1">
        <v>0.48</v>
      </c>
    </row>
    <row r="21" spans="1:9" x14ac:dyDescent="0.2">
      <c r="A21" s="2" t="s">
        <v>4</v>
      </c>
      <c r="B21" s="1">
        <v>216.54</v>
      </c>
      <c r="C21" s="1">
        <v>247.91</v>
      </c>
      <c r="D21" s="1">
        <v>255.63</v>
      </c>
      <c r="E21" s="1">
        <v>269.66000000000003</v>
      </c>
      <c r="F21" s="1">
        <v>275.89</v>
      </c>
      <c r="G21" s="1">
        <v>192.07</v>
      </c>
      <c r="H21" s="1">
        <v>89.78</v>
      </c>
      <c r="I21" s="1">
        <v>0.01</v>
      </c>
    </row>
    <row r="22" spans="1:9" x14ac:dyDescent="0.2">
      <c r="A22" s="2" t="s">
        <v>5</v>
      </c>
      <c r="B22" s="1">
        <v>234.86</v>
      </c>
      <c r="C22" s="1">
        <v>248.52</v>
      </c>
      <c r="D22" s="1">
        <v>258.8</v>
      </c>
      <c r="E22" s="1">
        <v>264.27</v>
      </c>
      <c r="F22" s="1">
        <v>267.33</v>
      </c>
      <c r="G22" s="1">
        <v>186.37</v>
      </c>
      <c r="H22" s="1">
        <v>90.82</v>
      </c>
      <c r="I22" s="1">
        <v>0.14000000000000001</v>
      </c>
    </row>
    <row r="23" spans="1:9" x14ac:dyDescent="0.2">
      <c r="A23" s="2" t="s">
        <v>6</v>
      </c>
      <c r="B23" s="1">
        <v>227.25</v>
      </c>
      <c r="C23" s="1">
        <v>242.11</v>
      </c>
      <c r="D23" s="1">
        <v>259.01</v>
      </c>
      <c r="E23" s="1">
        <v>265.75</v>
      </c>
      <c r="F23" s="1">
        <v>264.88</v>
      </c>
      <c r="G23" s="1">
        <v>189.44</v>
      </c>
      <c r="H23" s="1">
        <v>89.92</v>
      </c>
      <c r="I23" s="1">
        <v>0.1</v>
      </c>
    </row>
    <row r="24" spans="1:9" x14ac:dyDescent="0.2">
      <c r="A24" s="2" t="s">
        <v>7</v>
      </c>
      <c r="B24" s="1">
        <v>217.73</v>
      </c>
      <c r="C24" s="1">
        <v>243.05</v>
      </c>
      <c r="D24" s="1">
        <v>255.8</v>
      </c>
      <c r="E24" s="1">
        <v>265.76</v>
      </c>
      <c r="F24" s="1">
        <v>271.39</v>
      </c>
      <c r="G24" s="1">
        <v>189.51</v>
      </c>
      <c r="H24" s="1">
        <v>85.36</v>
      </c>
      <c r="I24" s="1">
        <v>0.24</v>
      </c>
    </row>
    <row r="25" spans="1:9" x14ac:dyDescent="0.2">
      <c r="A25" s="2" t="s">
        <v>8</v>
      </c>
      <c r="B25" s="1">
        <v>200.91</v>
      </c>
      <c r="C25" s="1">
        <v>219.47</v>
      </c>
      <c r="D25" s="1">
        <v>229.85</v>
      </c>
      <c r="E25" s="1">
        <v>245.65</v>
      </c>
      <c r="F25" s="1">
        <v>219.79</v>
      </c>
      <c r="G25" s="1">
        <v>181.58</v>
      </c>
      <c r="H25" s="1">
        <v>81.19</v>
      </c>
      <c r="I25" s="1">
        <v>0.08</v>
      </c>
    </row>
    <row r="26" spans="1:9" x14ac:dyDescent="0.2">
      <c r="A26" s="2" t="s">
        <v>9</v>
      </c>
      <c r="B26" s="1">
        <v>204.32</v>
      </c>
      <c r="C26" s="1">
        <v>216.17</v>
      </c>
      <c r="D26" s="1">
        <v>229.57</v>
      </c>
      <c r="E26" s="1">
        <v>241.8</v>
      </c>
      <c r="F26" s="1">
        <v>234.03</v>
      </c>
      <c r="G26" s="1">
        <v>181.28</v>
      </c>
      <c r="H26" s="1">
        <v>88.75</v>
      </c>
      <c r="I26" s="1">
        <v>0.01</v>
      </c>
    </row>
    <row r="27" spans="1:9" x14ac:dyDescent="0.2">
      <c r="A27" s="2" t="s">
        <v>10</v>
      </c>
      <c r="B27" s="1">
        <v>206.81</v>
      </c>
      <c r="C27" s="1">
        <v>209.49</v>
      </c>
      <c r="D27" s="1">
        <v>225.45</v>
      </c>
      <c r="E27" s="1">
        <v>246.59</v>
      </c>
      <c r="F27" s="1">
        <v>235.06</v>
      </c>
      <c r="G27" s="1">
        <v>181.98</v>
      </c>
      <c r="H27" s="1">
        <v>89.56</v>
      </c>
      <c r="I27" s="1">
        <v>0.33</v>
      </c>
    </row>
    <row r="28" spans="1:9" x14ac:dyDescent="0.2">
      <c r="A28" s="2" t="s">
        <v>11</v>
      </c>
      <c r="B28" s="1">
        <v>208.56</v>
      </c>
      <c r="C28" s="1">
        <v>207.45</v>
      </c>
      <c r="D28" s="1">
        <v>220.91</v>
      </c>
      <c r="E28" s="1">
        <v>251.32</v>
      </c>
      <c r="F28" s="1">
        <v>242.21</v>
      </c>
      <c r="G28" s="1">
        <v>177.48</v>
      </c>
      <c r="H28" s="1">
        <v>90.75</v>
      </c>
      <c r="I28" s="1">
        <v>7.0000000000000007E-2</v>
      </c>
    </row>
    <row r="29" spans="1:9" x14ac:dyDescent="0.2">
      <c r="A29" s="2" t="s">
        <v>12</v>
      </c>
      <c r="B29" s="1">
        <v>203.29</v>
      </c>
      <c r="C29" s="1">
        <v>214.4</v>
      </c>
      <c r="D29" s="1">
        <v>226.18</v>
      </c>
      <c r="E29" s="1">
        <v>231.96</v>
      </c>
      <c r="F29" s="1">
        <v>229.18</v>
      </c>
      <c r="G29" s="1">
        <v>172.13</v>
      </c>
      <c r="H29" s="1">
        <v>88.03</v>
      </c>
      <c r="I29" s="1">
        <v>0.18</v>
      </c>
    </row>
    <row r="30" spans="1:9" x14ac:dyDescent="0.2">
      <c r="A30" s="2" t="s">
        <v>13</v>
      </c>
      <c r="B30" s="1">
        <v>200.27</v>
      </c>
      <c r="C30" s="1">
        <v>208.16</v>
      </c>
      <c r="D30" s="1">
        <v>228.7</v>
      </c>
      <c r="E30" s="1">
        <v>244.4</v>
      </c>
      <c r="F30" s="1">
        <v>237.01</v>
      </c>
      <c r="G30" s="1">
        <v>205.4</v>
      </c>
      <c r="H30" s="1">
        <v>85.1</v>
      </c>
      <c r="I30" s="1">
        <v>0.04</v>
      </c>
    </row>
  </sheetData>
  <mergeCells count="3">
    <mergeCell ref="A1:H1"/>
    <mergeCell ref="A17:I17"/>
    <mergeCell ref="L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72B7-5334-5349-82E1-815EBA199F84}">
  <dimension ref="A1:U30"/>
  <sheetViews>
    <sheetView topLeftCell="I1" workbookViewId="0">
      <selection activeCell="L3" sqref="L3:U14"/>
    </sheetView>
  </sheetViews>
  <sheetFormatPr baseColWidth="10" defaultRowHeight="16" x14ac:dyDescent="0.2"/>
  <sheetData>
    <row r="1" spans="1:21" x14ac:dyDescent="0.2">
      <c r="A1" s="9" t="s">
        <v>0</v>
      </c>
      <c r="B1" s="10"/>
      <c r="C1" s="10"/>
      <c r="D1" s="10"/>
      <c r="E1" s="10"/>
      <c r="F1" s="10"/>
      <c r="G1" s="10"/>
      <c r="H1" s="11"/>
      <c r="I1" s="1"/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2"/>
    </row>
    <row r="2" spans="1:21" x14ac:dyDescent="0.2">
      <c r="A2" s="2"/>
      <c r="B2" s="3">
        <v>0</v>
      </c>
      <c r="C2" s="3">
        <v>0.2</v>
      </c>
      <c r="D2" s="3">
        <v>0.4</v>
      </c>
      <c r="E2" s="3">
        <v>0.6</v>
      </c>
      <c r="F2" s="3">
        <v>0.8</v>
      </c>
      <c r="G2" s="3">
        <v>1</v>
      </c>
      <c r="H2" s="4" t="s">
        <v>1</v>
      </c>
      <c r="I2" s="1"/>
      <c r="L2" s="2"/>
      <c r="M2" s="3">
        <v>0</v>
      </c>
      <c r="N2" s="3">
        <v>0.2</v>
      </c>
      <c r="O2" s="3">
        <v>0.4</v>
      </c>
      <c r="P2" s="3">
        <v>0.6</v>
      </c>
      <c r="Q2" s="3">
        <v>0.8</v>
      </c>
      <c r="R2" s="3">
        <v>1</v>
      </c>
      <c r="S2" s="4" t="s">
        <v>1</v>
      </c>
      <c r="T2" s="4" t="s">
        <v>15</v>
      </c>
      <c r="U2" s="5" t="s">
        <v>17</v>
      </c>
    </row>
    <row r="3" spans="1:21" x14ac:dyDescent="0.2">
      <c r="A3" s="2" t="s">
        <v>2</v>
      </c>
      <c r="B3" s="1">
        <v>227.04</v>
      </c>
      <c r="C3" s="1">
        <v>246.83</v>
      </c>
      <c r="D3" s="1">
        <v>256.23</v>
      </c>
      <c r="E3" s="1">
        <v>271.64999999999998</v>
      </c>
      <c r="F3" s="1">
        <v>280.52</v>
      </c>
      <c r="G3" s="1">
        <v>196.51</v>
      </c>
      <c r="H3" s="1">
        <v>88.17</v>
      </c>
      <c r="I3" s="1"/>
      <c r="L3" s="2" t="s">
        <v>2</v>
      </c>
      <c r="M3" s="1">
        <f>B3-B19</f>
        <v>0.12999999999999545</v>
      </c>
      <c r="N3" s="1">
        <f t="shared" ref="N3:S14" si="0">C3-C19</f>
        <v>0.21999999999999886</v>
      </c>
      <c r="O3" s="1">
        <f t="shared" si="0"/>
        <v>9.9999999999909051E-3</v>
      </c>
      <c r="P3" s="1">
        <f t="shared" si="0"/>
        <v>2.5699999999999932</v>
      </c>
      <c r="Q3" s="1">
        <f t="shared" si="0"/>
        <v>2.0099999999999909</v>
      </c>
      <c r="R3" s="1">
        <f t="shared" si="0"/>
        <v>9.9999999999909051E-3</v>
      </c>
      <c r="S3" s="1">
        <f t="shared" si="0"/>
        <v>0.21999999999999886</v>
      </c>
      <c r="T3" s="1">
        <v>0.09</v>
      </c>
      <c r="U3" s="1" t="s">
        <v>21</v>
      </c>
    </row>
    <row r="4" spans="1:21" x14ac:dyDescent="0.2">
      <c r="A4" s="2" t="s">
        <v>3</v>
      </c>
      <c r="B4" s="1">
        <v>232</v>
      </c>
      <c r="C4" s="1">
        <v>244.82</v>
      </c>
      <c r="D4" s="1">
        <v>257.87</v>
      </c>
      <c r="E4" s="1">
        <v>274.87</v>
      </c>
      <c r="F4" s="1">
        <v>272.93</v>
      </c>
      <c r="G4" s="1">
        <v>196.65</v>
      </c>
      <c r="H4" s="1">
        <v>80.489999999999995</v>
      </c>
      <c r="I4" s="1"/>
      <c r="L4" s="2" t="s">
        <v>3</v>
      </c>
      <c r="M4" s="1">
        <f t="shared" ref="M4:M14" si="1">B4-B20</f>
        <v>0.12000000000000455</v>
      </c>
      <c r="N4" s="1">
        <f t="shared" si="0"/>
        <v>0.23999999999998067</v>
      </c>
      <c r="O4" s="1">
        <f t="shared" si="0"/>
        <v>0.45999999999997954</v>
      </c>
      <c r="P4" s="1">
        <f t="shared" si="0"/>
        <v>5.9399999999999977</v>
      </c>
      <c r="Q4" s="1">
        <f t="shared" si="0"/>
        <v>4.0099999999999909</v>
      </c>
      <c r="R4" s="1">
        <f t="shared" si="0"/>
        <v>0.17000000000001592</v>
      </c>
      <c r="S4" s="1">
        <f t="shared" si="0"/>
        <v>0.14999999999999147</v>
      </c>
      <c r="T4" s="1">
        <v>0.14000000000000001</v>
      </c>
      <c r="U4" s="1" t="s">
        <v>20</v>
      </c>
    </row>
    <row r="5" spans="1:21" x14ac:dyDescent="0.2">
      <c r="A5" s="2" t="s">
        <v>4</v>
      </c>
      <c r="B5" s="1">
        <v>221.33</v>
      </c>
      <c r="C5" s="1">
        <v>246.68</v>
      </c>
      <c r="D5" s="1">
        <v>256.51</v>
      </c>
      <c r="E5" s="1">
        <v>272.22000000000003</v>
      </c>
      <c r="F5" s="1">
        <v>277.92</v>
      </c>
      <c r="G5" s="1">
        <v>195.63</v>
      </c>
      <c r="H5" s="1">
        <v>89.24</v>
      </c>
      <c r="I5" s="1"/>
      <c r="L5" s="2" t="s">
        <v>4</v>
      </c>
      <c r="M5" s="1">
        <f>B5-B21</f>
        <v>2.5400000000000205</v>
      </c>
      <c r="N5" s="1">
        <f t="shared" si="0"/>
        <v>8.0000000000012506E-2</v>
      </c>
      <c r="O5" s="1">
        <f t="shared" si="0"/>
        <v>2.9999999999972715E-2</v>
      </c>
      <c r="P5" s="1">
        <f t="shared" si="0"/>
        <v>-9.9999999999909051E-3</v>
      </c>
      <c r="Q5" s="1">
        <f>F5-F21</f>
        <v>11.439999999999998</v>
      </c>
      <c r="R5" s="1">
        <f t="shared" si="0"/>
        <v>0.53000000000000114</v>
      </c>
      <c r="S5" s="1">
        <f t="shared" si="0"/>
        <v>3.0000000000001137E-2</v>
      </c>
      <c r="T5" s="1">
        <v>7.0000000000000007E-2</v>
      </c>
      <c r="U5" s="1" t="s">
        <v>20</v>
      </c>
    </row>
    <row r="6" spans="1:21" x14ac:dyDescent="0.2">
      <c r="A6" s="2" t="s">
        <v>5</v>
      </c>
      <c r="B6" s="1">
        <v>234.82</v>
      </c>
      <c r="C6" s="1">
        <v>248.44</v>
      </c>
      <c r="D6" s="1">
        <v>259.69</v>
      </c>
      <c r="E6" s="1">
        <v>264.64</v>
      </c>
      <c r="F6" s="1">
        <v>273.52999999999997</v>
      </c>
      <c r="G6" s="1">
        <v>185.01</v>
      </c>
      <c r="H6" s="1">
        <v>90.4</v>
      </c>
      <c r="I6" s="1"/>
      <c r="L6" s="2" t="s">
        <v>5</v>
      </c>
      <c r="M6" s="1">
        <f t="shared" si="1"/>
        <v>7.9999999999984084E-2</v>
      </c>
      <c r="N6" s="1">
        <f t="shared" si="0"/>
        <v>0.21000000000000796</v>
      </c>
      <c r="O6" s="1">
        <f t="shared" si="0"/>
        <v>2.9999999999972715E-2</v>
      </c>
      <c r="P6" s="1">
        <f t="shared" si="0"/>
        <v>-2.0000000000038654E-2</v>
      </c>
      <c r="Q6" s="1">
        <f t="shared" si="0"/>
        <v>5.6099999999999568</v>
      </c>
      <c r="R6" s="1">
        <f t="shared" si="0"/>
        <v>0</v>
      </c>
      <c r="S6" s="1">
        <f t="shared" si="0"/>
        <v>0</v>
      </c>
      <c r="T6" s="1">
        <v>0.12</v>
      </c>
      <c r="U6" s="1" t="s">
        <v>21</v>
      </c>
    </row>
    <row r="7" spans="1:21" x14ac:dyDescent="0.2">
      <c r="A7" s="2" t="s">
        <v>6</v>
      </c>
      <c r="B7" s="1">
        <v>227.83</v>
      </c>
      <c r="C7" s="1">
        <v>243.23</v>
      </c>
      <c r="D7" s="1">
        <v>259.41000000000003</v>
      </c>
      <c r="E7" s="1">
        <v>265.60000000000002</v>
      </c>
      <c r="F7" s="1">
        <v>278.52999999999997</v>
      </c>
      <c r="G7" s="1">
        <v>189.48</v>
      </c>
      <c r="H7" s="1">
        <v>87.96</v>
      </c>
      <c r="I7" s="1"/>
      <c r="L7" s="2" t="s">
        <v>6</v>
      </c>
      <c r="M7" s="1">
        <f t="shared" si="1"/>
        <v>0.10000000000002274</v>
      </c>
      <c r="N7" s="1">
        <f t="shared" si="0"/>
        <v>0.23999999999998067</v>
      </c>
      <c r="O7" s="1">
        <f t="shared" si="0"/>
        <v>0.22000000000002728</v>
      </c>
      <c r="P7" s="1">
        <f t="shared" si="0"/>
        <v>0.1400000000000432</v>
      </c>
      <c r="Q7" s="1">
        <f t="shared" si="0"/>
        <v>5.839999999999975</v>
      </c>
      <c r="R7" s="1">
        <f t="shared" si="0"/>
        <v>0</v>
      </c>
      <c r="S7" s="1">
        <f t="shared" si="0"/>
        <v>0.25999999999999091</v>
      </c>
      <c r="T7" s="1">
        <v>0</v>
      </c>
      <c r="U7" s="1" t="s">
        <v>21</v>
      </c>
    </row>
    <row r="8" spans="1:21" x14ac:dyDescent="0.2">
      <c r="A8" s="2" t="s">
        <v>7</v>
      </c>
      <c r="B8" s="1">
        <v>218.84</v>
      </c>
      <c r="C8" s="1">
        <v>244.19</v>
      </c>
      <c r="D8" s="1">
        <v>257.35000000000002</v>
      </c>
      <c r="E8" s="1">
        <v>266.64</v>
      </c>
      <c r="F8" s="1">
        <v>275.05</v>
      </c>
      <c r="G8" s="1">
        <v>189.37</v>
      </c>
      <c r="H8" s="1">
        <v>84.64</v>
      </c>
      <c r="I8" s="1"/>
      <c r="L8" s="2" t="s">
        <v>7</v>
      </c>
      <c r="M8" s="1">
        <f t="shared" si="1"/>
        <v>6.9999999999993179E-2</v>
      </c>
      <c r="N8" s="1">
        <f t="shared" si="0"/>
        <v>0.13999999999998636</v>
      </c>
      <c r="O8" s="1">
        <f t="shared" si="0"/>
        <v>0.11000000000001364</v>
      </c>
      <c r="P8" s="1">
        <f t="shared" si="0"/>
        <v>-2.0000000000038654E-2</v>
      </c>
      <c r="Q8" s="1">
        <f t="shared" si="0"/>
        <v>5.6000000000000227</v>
      </c>
      <c r="R8" s="1">
        <f t="shared" si="0"/>
        <v>0.52000000000001023</v>
      </c>
      <c r="S8" s="1">
        <f t="shared" si="0"/>
        <v>0.18000000000000682</v>
      </c>
      <c r="T8" s="1">
        <v>0.19</v>
      </c>
      <c r="U8" s="1" t="s">
        <v>19</v>
      </c>
    </row>
    <row r="9" spans="1:21" x14ac:dyDescent="0.2">
      <c r="A9" s="2" t="s">
        <v>8</v>
      </c>
      <c r="B9" s="1">
        <v>199.5</v>
      </c>
      <c r="C9" s="1">
        <v>222.37</v>
      </c>
      <c r="D9" s="1">
        <v>236.4</v>
      </c>
      <c r="E9" s="1">
        <v>246.01</v>
      </c>
      <c r="F9" s="1">
        <v>239.1</v>
      </c>
      <c r="G9" s="1">
        <v>181.53</v>
      </c>
      <c r="H9" s="1">
        <v>80.34</v>
      </c>
      <c r="I9" s="1"/>
      <c r="L9" s="2" t="s">
        <v>8</v>
      </c>
      <c r="M9" s="1">
        <f t="shared" si="1"/>
        <v>3.9999999999992042E-2</v>
      </c>
      <c r="N9" s="1">
        <f t="shared" si="0"/>
        <v>5.0000000000011369E-2</v>
      </c>
      <c r="O9" s="1">
        <f t="shared" si="0"/>
        <v>0.25</v>
      </c>
      <c r="P9" s="1">
        <f>E9-E25</f>
        <v>11.489999999999981</v>
      </c>
      <c r="Q9" s="1">
        <f t="shared" si="0"/>
        <v>5.1599999999999966</v>
      </c>
      <c r="R9" s="1">
        <f t="shared" si="0"/>
        <v>-0.12000000000000455</v>
      </c>
      <c r="S9" s="1">
        <f t="shared" si="0"/>
        <v>0.14000000000000057</v>
      </c>
      <c r="T9" s="1">
        <v>0.79</v>
      </c>
      <c r="U9" s="1" t="s">
        <v>19</v>
      </c>
    </row>
    <row r="10" spans="1:21" x14ac:dyDescent="0.2">
      <c r="A10" s="2" t="s">
        <v>9</v>
      </c>
      <c r="B10" s="1">
        <v>204.33</v>
      </c>
      <c r="C10" s="1">
        <v>219.36</v>
      </c>
      <c r="D10" s="1">
        <v>232.23</v>
      </c>
      <c r="E10" s="1">
        <v>243.78</v>
      </c>
      <c r="F10" s="1">
        <v>240.87</v>
      </c>
      <c r="G10" s="1">
        <v>181.13</v>
      </c>
      <c r="H10" s="1">
        <v>87.95</v>
      </c>
      <c r="I10" s="1"/>
      <c r="L10" s="2" t="s">
        <v>9</v>
      </c>
      <c r="M10" s="1">
        <f t="shared" si="1"/>
        <v>0.11000000000001364</v>
      </c>
      <c r="N10" s="1">
        <f t="shared" si="0"/>
        <v>9.0000000000003411E-2</v>
      </c>
      <c r="O10" s="1">
        <f t="shared" si="0"/>
        <v>0.18999999999999773</v>
      </c>
      <c r="P10" s="1">
        <f t="shared" si="0"/>
        <v>9.8799999999999955</v>
      </c>
      <c r="Q10" s="1">
        <f t="shared" si="0"/>
        <v>1.5200000000000102</v>
      </c>
      <c r="R10" s="1">
        <f t="shared" si="0"/>
        <v>-3.0000000000001137E-2</v>
      </c>
      <c r="S10" s="1">
        <f t="shared" si="0"/>
        <v>0.21000000000000796</v>
      </c>
      <c r="T10" s="1">
        <v>0.14000000000000001</v>
      </c>
      <c r="U10" s="1" t="s">
        <v>20</v>
      </c>
    </row>
    <row r="11" spans="1:21" x14ac:dyDescent="0.2">
      <c r="A11" s="2" t="s">
        <v>10</v>
      </c>
      <c r="B11" s="1">
        <v>207.27</v>
      </c>
      <c r="C11" s="1">
        <v>210.47</v>
      </c>
      <c r="D11" s="1">
        <v>226.72</v>
      </c>
      <c r="E11" s="1">
        <v>246.87</v>
      </c>
      <c r="F11" s="1">
        <v>240.64</v>
      </c>
      <c r="G11" s="1">
        <v>182</v>
      </c>
      <c r="H11" s="1">
        <v>89.21</v>
      </c>
      <c r="I11" s="1"/>
      <c r="L11" s="2" t="s">
        <v>10</v>
      </c>
      <c r="M11" s="1">
        <f t="shared" si="1"/>
        <v>0.74000000000000909</v>
      </c>
      <c r="N11" s="1">
        <f t="shared" si="0"/>
        <v>3.4699999999999989</v>
      </c>
      <c r="O11" s="1">
        <f t="shared" si="0"/>
        <v>0.88999999999998636</v>
      </c>
      <c r="P11" s="1">
        <f t="shared" si="0"/>
        <v>1.1200000000000045</v>
      </c>
      <c r="Q11" s="1">
        <f t="shared" si="0"/>
        <v>5.1599999999999966</v>
      </c>
      <c r="R11" s="1">
        <f t="shared" si="0"/>
        <v>-3.0000000000001137E-2</v>
      </c>
      <c r="S11" s="1">
        <f t="shared" si="0"/>
        <v>0.16999999999998749</v>
      </c>
      <c r="T11" s="1">
        <v>0.12</v>
      </c>
      <c r="U11" s="1" t="s">
        <v>21</v>
      </c>
    </row>
    <row r="12" spans="1:21" x14ac:dyDescent="0.2">
      <c r="A12" s="2" t="s">
        <v>11</v>
      </c>
      <c r="B12" s="1">
        <v>208.64</v>
      </c>
      <c r="C12" s="1">
        <v>208.21</v>
      </c>
      <c r="D12" s="1">
        <v>223.38</v>
      </c>
      <c r="E12" s="1">
        <v>252.22</v>
      </c>
      <c r="F12" s="1">
        <v>246.11</v>
      </c>
      <c r="G12" s="1">
        <v>180.98</v>
      </c>
      <c r="H12" s="1">
        <v>90.4</v>
      </c>
      <c r="I12" s="1"/>
      <c r="L12" s="2" t="s">
        <v>11</v>
      </c>
      <c r="M12" s="1">
        <f t="shared" si="1"/>
        <v>9.9999999999909051E-3</v>
      </c>
      <c r="N12" s="1">
        <f t="shared" si="0"/>
        <v>1.0000000000019327E-2</v>
      </c>
      <c r="O12" s="1">
        <f>D12-D28</f>
        <v>0</v>
      </c>
      <c r="P12" s="1">
        <f t="shared" si="0"/>
        <v>2.0600000000000023</v>
      </c>
      <c r="Q12" s="1">
        <f>F12-F28</f>
        <v>5</v>
      </c>
      <c r="R12" s="1">
        <f t="shared" si="0"/>
        <v>1.999999999998181E-2</v>
      </c>
      <c r="S12" s="1">
        <f t="shared" si="0"/>
        <v>1.0000000000005116E-2</v>
      </c>
      <c r="T12" s="1">
        <v>0.04</v>
      </c>
      <c r="U12" s="1" t="s">
        <v>21</v>
      </c>
    </row>
    <row r="13" spans="1:21" x14ac:dyDescent="0.2">
      <c r="A13" s="2" t="s">
        <v>12</v>
      </c>
      <c r="B13" s="1">
        <v>201.27</v>
      </c>
      <c r="C13" s="1">
        <v>214.79</v>
      </c>
      <c r="D13" s="1">
        <v>228.71</v>
      </c>
      <c r="E13" s="1">
        <v>236.44</v>
      </c>
      <c r="F13" s="1">
        <v>234.83</v>
      </c>
      <c r="G13" s="1">
        <v>178.91</v>
      </c>
      <c r="H13" s="1">
        <v>87.7</v>
      </c>
      <c r="I13" s="1"/>
      <c r="L13" s="2" t="s">
        <v>12</v>
      </c>
      <c r="M13" s="1">
        <f t="shared" si="1"/>
        <v>0.11000000000001364</v>
      </c>
      <c r="N13" s="1">
        <f t="shared" si="0"/>
        <v>9.0900000000000034</v>
      </c>
      <c r="O13" s="1">
        <f>D13-D29</f>
        <v>5.6700000000000159</v>
      </c>
      <c r="P13" s="1">
        <f t="shared" si="0"/>
        <v>0.81000000000000227</v>
      </c>
      <c r="Q13" s="1">
        <f t="shared" si="0"/>
        <v>1.9000000000000057</v>
      </c>
      <c r="R13" s="1">
        <f t="shared" si="0"/>
        <v>0.59000000000000341</v>
      </c>
      <c r="S13" s="1">
        <f t="shared" si="0"/>
        <v>0.26000000000000512</v>
      </c>
      <c r="T13" s="1">
        <v>0.14000000000000001</v>
      </c>
      <c r="U13" s="1" t="s">
        <v>20</v>
      </c>
    </row>
    <row r="14" spans="1:21" x14ac:dyDescent="0.2">
      <c r="A14" s="2" t="s">
        <v>13</v>
      </c>
      <c r="B14" s="1">
        <v>199.63</v>
      </c>
      <c r="C14" s="1">
        <v>211.25</v>
      </c>
      <c r="D14" s="1">
        <v>227.91</v>
      </c>
      <c r="E14" s="1">
        <v>244.92</v>
      </c>
      <c r="F14" s="1">
        <v>250.16</v>
      </c>
      <c r="G14" s="1">
        <v>205.43</v>
      </c>
      <c r="H14" s="1">
        <v>84.46</v>
      </c>
      <c r="I14" s="1"/>
      <c r="L14" s="2" t="s">
        <v>13</v>
      </c>
      <c r="M14" s="1">
        <f t="shared" si="1"/>
        <v>4.9999999999982947E-2</v>
      </c>
      <c r="N14" s="1">
        <f t="shared" si="0"/>
        <v>0.12000000000000455</v>
      </c>
      <c r="O14" s="1">
        <f t="shared" si="0"/>
        <v>2.0000000000010232E-2</v>
      </c>
      <c r="P14" s="1">
        <f t="shared" si="0"/>
        <v>8.9999999999974989E-2</v>
      </c>
      <c r="Q14" s="1">
        <f>F14-F30</f>
        <v>12.159999999999997</v>
      </c>
      <c r="R14" s="1">
        <f t="shared" si="0"/>
        <v>-4.9999999999982947E-2</v>
      </c>
      <c r="S14" s="1">
        <f t="shared" si="0"/>
        <v>0.23999999999999488</v>
      </c>
      <c r="T14" s="1">
        <v>0.14000000000000001</v>
      </c>
      <c r="U14" s="1" t="s">
        <v>19</v>
      </c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9" t="s">
        <v>14</v>
      </c>
      <c r="B17" s="10"/>
      <c r="C17" s="10"/>
      <c r="D17" s="10"/>
      <c r="E17" s="10"/>
      <c r="F17" s="10"/>
      <c r="G17" s="10"/>
      <c r="H17" s="10"/>
      <c r="I17" s="11"/>
    </row>
    <row r="18" spans="1:9" x14ac:dyDescent="0.2">
      <c r="A18" s="2"/>
      <c r="B18" s="3">
        <v>0</v>
      </c>
      <c r="C18" s="3">
        <v>0.2</v>
      </c>
      <c r="D18" s="3">
        <v>0.4</v>
      </c>
      <c r="E18" s="3">
        <v>0.6</v>
      </c>
      <c r="F18" s="3">
        <v>0.8</v>
      </c>
      <c r="G18" s="3">
        <v>1</v>
      </c>
      <c r="H18" s="4" t="s">
        <v>1</v>
      </c>
      <c r="I18" s="4" t="s">
        <v>15</v>
      </c>
    </row>
    <row r="19" spans="1:9" x14ac:dyDescent="0.2">
      <c r="A19" s="2" t="s">
        <v>2</v>
      </c>
      <c r="B19" s="1">
        <v>226.91</v>
      </c>
      <c r="C19" s="1">
        <v>246.61</v>
      </c>
      <c r="D19" s="1">
        <v>256.22000000000003</v>
      </c>
      <c r="E19" s="1">
        <v>269.08</v>
      </c>
      <c r="F19" s="1">
        <v>278.51</v>
      </c>
      <c r="G19" s="1">
        <v>196.5</v>
      </c>
      <c r="H19" s="1">
        <v>87.95</v>
      </c>
      <c r="I19" s="1">
        <v>0.09</v>
      </c>
    </row>
    <row r="20" spans="1:9" x14ac:dyDescent="0.2">
      <c r="A20" s="2" t="s">
        <v>3</v>
      </c>
      <c r="B20" s="1">
        <v>231.88</v>
      </c>
      <c r="C20" s="1">
        <v>244.58</v>
      </c>
      <c r="D20" s="1">
        <v>257.41000000000003</v>
      </c>
      <c r="E20" s="1">
        <v>268.93</v>
      </c>
      <c r="F20" s="1">
        <v>268.92</v>
      </c>
      <c r="G20" s="1">
        <v>196.48</v>
      </c>
      <c r="H20" s="1">
        <v>80.34</v>
      </c>
      <c r="I20" s="1">
        <v>0.14000000000000001</v>
      </c>
    </row>
    <row r="21" spans="1:9" x14ac:dyDescent="0.2">
      <c r="A21" s="2" t="s">
        <v>4</v>
      </c>
      <c r="B21" s="1">
        <v>218.79</v>
      </c>
      <c r="C21" s="1">
        <v>246.6</v>
      </c>
      <c r="D21" s="1">
        <v>256.48</v>
      </c>
      <c r="E21" s="1">
        <v>272.23</v>
      </c>
      <c r="F21" s="1">
        <v>266.48</v>
      </c>
      <c r="G21" s="1">
        <v>195.1</v>
      </c>
      <c r="H21" s="1">
        <v>89.21</v>
      </c>
      <c r="I21" s="1">
        <v>7.0000000000000007E-2</v>
      </c>
    </row>
    <row r="22" spans="1:9" x14ac:dyDescent="0.2">
      <c r="A22" s="2" t="s">
        <v>5</v>
      </c>
      <c r="B22" s="1">
        <v>234.74</v>
      </c>
      <c r="C22" s="1">
        <v>248.23</v>
      </c>
      <c r="D22" s="1">
        <v>259.66000000000003</v>
      </c>
      <c r="E22" s="1">
        <v>264.66000000000003</v>
      </c>
      <c r="F22" s="1">
        <v>267.92</v>
      </c>
      <c r="G22" s="1">
        <v>185.01</v>
      </c>
      <c r="H22" s="1">
        <v>90.4</v>
      </c>
      <c r="I22" s="1">
        <v>0.12</v>
      </c>
    </row>
    <row r="23" spans="1:9" x14ac:dyDescent="0.2">
      <c r="A23" s="2" t="s">
        <v>6</v>
      </c>
      <c r="B23" s="1">
        <v>227.73</v>
      </c>
      <c r="C23" s="1">
        <v>242.99</v>
      </c>
      <c r="D23" s="1">
        <v>259.19</v>
      </c>
      <c r="E23" s="1">
        <v>265.45999999999998</v>
      </c>
      <c r="F23" s="1">
        <v>272.69</v>
      </c>
      <c r="G23" s="1">
        <v>189.48</v>
      </c>
      <c r="H23" s="1">
        <v>87.7</v>
      </c>
      <c r="I23" s="1">
        <v>0</v>
      </c>
    </row>
    <row r="24" spans="1:9" x14ac:dyDescent="0.2">
      <c r="A24" s="2" t="s">
        <v>7</v>
      </c>
      <c r="B24" s="1">
        <v>218.77</v>
      </c>
      <c r="C24" s="1">
        <v>244.05</v>
      </c>
      <c r="D24" s="1">
        <v>257.24</v>
      </c>
      <c r="E24" s="1">
        <v>266.66000000000003</v>
      </c>
      <c r="F24" s="1">
        <v>269.45</v>
      </c>
      <c r="G24" s="1">
        <v>188.85</v>
      </c>
      <c r="H24" s="1">
        <v>84.46</v>
      </c>
      <c r="I24" s="1">
        <v>0.19</v>
      </c>
    </row>
    <row r="25" spans="1:9" x14ac:dyDescent="0.2">
      <c r="A25" s="2" t="s">
        <v>8</v>
      </c>
      <c r="B25" s="1">
        <v>199.46</v>
      </c>
      <c r="C25" s="1">
        <v>222.32</v>
      </c>
      <c r="D25" s="1">
        <v>236.15</v>
      </c>
      <c r="E25" s="1">
        <v>234.52</v>
      </c>
      <c r="F25" s="1">
        <v>233.94</v>
      </c>
      <c r="G25" s="1">
        <v>181.65</v>
      </c>
      <c r="H25" s="1">
        <v>80.2</v>
      </c>
      <c r="I25" s="1">
        <v>0.79</v>
      </c>
    </row>
    <row r="26" spans="1:9" x14ac:dyDescent="0.2">
      <c r="A26" s="2" t="s">
        <v>9</v>
      </c>
      <c r="B26" s="1">
        <v>204.22</v>
      </c>
      <c r="C26" s="1">
        <v>219.27</v>
      </c>
      <c r="D26" s="1">
        <v>232.04</v>
      </c>
      <c r="E26" s="1">
        <v>233.9</v>
      </c>
      <c r="F26" s="1">
        <v>239.35</v>
      </c>
      <c r="G26" s="1">
        <v>181.16</v>
      </c>
      <c r="H26" s="1">
        <v>87.74</v>
      </c>
      <c r="I26" s="1">
        <v>0.14000000000000001</v>
      </c>
    </row>
    <row r="27" spans="1:9" x14ac:dyDescent="0.2">
      <c r="A27" s="2" t="s">
        <v>10</v>
      </c>
      <c r="B27" s="1">
        <v>206.53</v>
      </c>
      <c r="C27" s="1">
        <v>207</v>
      </c>
      <c r="D27" s="1">
        <v>225.83</v>
      </c>
      <c r="E27" s="1">
        <v>245.75</v>
      </c>
      <c r="F27" s="1">
        <v>235.48</v>
      </c>
      <c r="G27" s="1">
        <v>182.03</v>
      </c>
      <c r="H27" s="1">
        <v>89.04</v>
      </c>
      <c r="I27" s="1">
        <v>0.12</v>
      </c>
    </row>
    <row r="28" spans="1:9" x14ac:dyDescent="0.2">
      <c r="A28" s="2" t="s">
        <v>11</v>
      </c>
      <c r="B28" s="1">
        <v>208.63</v>
      </c>
      <c r="C28" s="1">
        <v>208.2</v>
      </c>
      <c r="D28" s="1">
        <v>223.38</v>
      </c>
      <c r="E28" s="1">
        <v>250.16</v>
      </c>
      <c r="F28" s="1">
        <v>241.11</v>
      </c>
      <c r="G28" s="1">
        <v>180.96</v>
      </c>
      <c r="H28" s="1">
        <v>90.39</v>
      </c>
      <c r="I28" s="1">
        <v>0.04</v>
      </c>
    </row>
    <row r="29" spans="1:9" x14ac:dyDescent="0.2">
      <c r="A29" s="2" t="s">
        <v>12</v>
      </c>
      <c r="B29" s="1">
        <v>201.16</v>
      </c>
      <c r="C29" s="1">
        <v>205.7</v>
      </c>
      <c r="D29" s="1">
        <v>223.04</v>
      </c>
      <c r="E29" s="1">
        <v>235.63</v>
      </c>
      <c r="F29" s="1">
        <v>232.93</v>
      </c>
      <c r="G29" s="1">
        <v>178.32</v>
      </c>
      <c r="H29" s="1">
        <v>87.44</v>
      </c>
      <c r="I29" s="1">
        <v>0.14000000000000001</v>
      </c>
    </row>
    <row r="30" spans="1:9" x14ac:dyDescent="0.2">
      <c r="A30" s="2" t="s">
        <v>13</v>
      </c>
      <c r="B30" s="1">
        <v>199.58</v>
      </c>
      <c r="C30" s="1">
        <v>211.13</v>
      </c>
      <c r="D30" s="1">
        <v>227.89</v>
      </c>
      <c r="E30" s="1">
        <v>244.83</v>
      </c>
      <c r="F30" s="1">
        <v>238</v>
      </c>
      <c r="G30" s="1">
        <v>205.48</v>
      </c>
      <c r="H30" s="1">
        <v>84.22</v>
      </c>
      <c r="I30" s="1">
        <v>0.14000000000000001</v>
      </c>
    </row>
  </sheetData>
  <mergeCells count="3">
    <mergeCell ref="A1:H1"/>
    <mergeCell ref="A17:I17"/>
    <mergeCell ref="L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0B80-55BC-2A4E-9ACE-91CBD9806FC1}">
  <dimension ref="A1:U30"/>
  <sheetViews>
    <sheetView workbookViewId="0">
      <selection activeCell="P22" sqref="P22"/>
    </sheetView>
  </sheetViews>
  <sheetFormatPr baseColWidth="10" defaultRowHeight="16" x14ac:dyDescent="0.2"/>
  <sheetData>
    <row r="1" spans="1:21" x14ac:dyDescent="0.2">
      <c r="A1" s="9" t="s">
        <v>0</v>
      </c>
      <c r="B1" s="10"/>
      <c r="C1" s="10"/>
      <c r="D1" s="10"/>
      <c r="E1" s="10"/>
      <c r="F1" s="10"/>
      <c r="G1" s="10"/>
      <c r="H1" s="11"/>
      <c r="I1" s="1"/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2"/>
    </row>
    <row r="2" spans="1:21" x14ac:dyDescent="0.2">
      <c r="A2" s="2"/>
      <c r="B2" s="3">
        <v>0</v>
      </c>
      <c r="C2" s="3">
        <v>0.2</v>
      </c>
      <c r="D2" s="3">
        <v>0.4</v>
      </c>
      <c r="E2" s="3">
        <v>0.6</v>
      </c>
      <c r="F2" s="3">
        <v>0.8</v>
      </c>
      <c r="G2" s="3">
        <v>1</v>
      </c>
      <c r="H2" s="4" t="s">
        <v>1</v>
      </c>
      <c r="I2" s="1"/>
      <c r="L2" s="2"/>
      <c r="M2" s="3">
        <v>0</v>
      </c>
      <c r="N2" s="3">
        <v>0.2</v>
      </c>
      <c r="O2" s="3">
        <v>0.4</v>
      </c>
      <c r="P2" s="3">
        <v>0.6</v>
      </c>
      <c r="Q2" s="3">
        <v>0.8</v>
      </c>
      <c r="R2" s="3">
        <v>1</v>
      </c>
      <c r="S2" s="4" t="s">
        <v>1</v>
      </c>
      <c r="T2" s="4" t="s">
        <v>15</v>
      </c>
      <c r="U2" s="5" t="s">
        <v>17</v>
      </c>
    </row>
    <row r="3" spans="1:21" x14ac:dyDescent="0.2">
      <c r="A3" s="2" t="s">
        <v>2</v>
      </c>
      <c r="B3" s="1">
        <v>231.04</v>
      </c>
      <c r="C3" s="1">
        <v>244.77</v>
      </c>
      <c r="D3" s="1">
        <v>257.64999999999998</v>
      </c>
      <c r="E3" s="1">
        <v>271.31</v>
      </c>
      <c r="F3" s="1">
        <v>272.86</v>
      </c>
      <c r="G3" s="1">
        <v>191.46</v>
      </c>
      <c r="H3" s="1">
        <v>80</v>
      </c>
      <c r="I3" s="1"/>
      <c r="L3" s="2" t="s">
        <v>2</v>
      </c>
      <c r="M3" s="1">
        <f>B3-B19</f>
        <v>3.0000000000001137E-2</v>
      </c>
      <c r="N3" s="1">
        <f t="shared" ref="N3:S14" si="0">C3-C19</f>
        <v>0.29000000000002046</v>
      </c>
      <c r="O3" s="1">
        <f t="shared" si="0"/>
        <v>0.87999999999999545</v>
      </c>
      <c r="P3" s="1">
        <f>E3-E19</f>
        <v>8.8199999999999932</v>
      </c>
      <c r="Q3" s="1">
        <f t="shared" si="0"/>
        <v>6.1100000000000136</v>
      </c>
      <c r="R3" s="1">
        <f t="shared" si="0"/>
        <v>-3.0000000000001137E-2</v>
      </c>
      <c r="S3" s="1">
        <f t="shared" si="0"/>
        <v>4.0000000000006253E-2</v>
      </c>
      <c r="T3" s="1">
        <v>1.42</v>
      </c>
      <c r="U3" t="s">
        <v>20</v>
      </c>
    </row>
    <row r="4" spans="1:21" x14ac:dyDescent="0.2">
      <c r="A4" s="2" t="s">
        <v>3</v>
      </c>
      <c r="B4" s="1">
        <v>225.86</v>
      </c>
      <c r="C4" s="1">
        <v>246.9</v>
      </c>
      <c r="D4" s="1">
        <v>257.14</v>
      </c>
      <c r="E4" s="1">
        <v>271.8</v>
      </c>
      <c r="F4" s="1">
        <v>279.02</v>
      </c>
      <c r="G4" s="1">
        <v>200.73</v>
      </c>
      <c r="H4" s="1">
        <v>87.69</v>
      </c>
      <c r="I4" s="1"/>
      <c r="L4" s="2" t="s">
        <v>3</v>
      </c>
      <c r="M4" s="1">
        <f t="shared" ref="M4:M14" si="1">B4-B20</f>
        <v>0.16000000000002501</v>
      </c>
      <c r="N4" s="1">
        <f t="shared" si="0"/>
        <v>0.26000000000001933</v>
      </c>
      <c r="O4" s="1">
        <f t="shared" si="0"/>
        <v>-3.0000000000029559E-2</v>
      </c>
      <c r="P4" s="1">
        <f t="shared" si="0"/>
        <v>1.6200000000000045</v>
      </c>
      <c r="Q4" s="1">
        <f t="shared" si="0"/>
        <v>0.87000000000000455</v>
      </c>
      <c r="R4" s="1">
        <f t="shared" si="0"/>
        <v>-4.0000000000020464E-2</v>
      </c>
      <c r="S4" s="1">
        <f t="shared" si="0"/>
        <v>6.9999999999993179E-2</v>
      </c>
      <c r="T4" s="1">
        <v>0</v>
      </c>
      <c r="U4" t="s">
        <v>18</v>
      </c>
    </row>
    <row r="5" spans="1:21" x14ac:dyDescent="0.2">
      <c r="A5" s="2" t="s">
        <v>4</v>
      </c>
      <c r="B5" s="1">
        <v>219.65</v>
      </c>
      <c r="C5" s="1">
        <v>246.31</v>
      </c>
      <c r="D5" s="1">
        <v>256.91000000000003</v>
      </c>
      <c r="E5" s="1">
        <v>272.08999999999997</v>
      </c>
      <c r="F5" s="1">
        <v>276.69</v>
      </c>
      <c r="G5" s="1">
        <v>193.91</v>
      </c>
      <c r="H5" s="1">
        <v>88.92</v>
      </c>
      <c r="I5" s="1"/>
      <c r="L5" s="2" t="s">
        <v>4</v>
      </c>
      <c r="M5" s="1">
        <f t="shared" si="1"/>
        <v>3.6700000000000159</v>
      </c>
      <c r="N5" s="1">
        <f t="shared" si="0"/>
        <v>0.15000000000000568</v>
      </c>
      <c r="O5" s="1">
        <f t="shared" si="0"/>
        <v>2.2000000000000171</v>
      </c>
      <c r="P5" s="1">
        <f t="shared" si="0"/>
        <v>-1.0000000000047748E-2</v>
      </c>
      <c r="Q5" s="1">
        <f t="shared" si="0"/>
        <v>1.0099999999999909</v>
      </c>
      <c r="R5" s="1">
        <f t="shared" si="0"/>
        <v>0</v>
      </c>
      <c r="S5" s="1">
        <f t="shared" si="0"/>
        <v>0.12999999999999545</v>
      </c>
      <c r="T5" s="1">
        <v>0</v>
      </c>
      <c r="U5" t="s">
        <v>19</v>
      </c>
    </row>
    <row r="6" spans="1:21" x14ac:dyDescent="0.2">
      <c r="A6" s="2" t="s">
        <v>5</v>
      </c>
      <c r="B6" s="1">
        <v>236.51</v>
      </c>
      <c r="C6" s="1">
        <v>248.83</v>
      </c>
      <c r="D6" s="1">
        <v>260.63</v>
      </c>
      <c r="E6" s="1">
        <v>265.19</v>
      </c>
      <c r="F6" s="1">
        <v>273.70999999999998</v>
      </c>
      <c r="G6" s="1">
        <v>190.89</v>
      </c>
      <c r="H6" s="1">
        <v>90.34</v>
      </c>
      <c r="I6" s="1"/>
      <c r="L6" s="2" t="s">
        <v>5</v>
      </c>
      <c r="M6" s="1">
        <f t="shared" si="1"/>
        <v>7.9999999999984084E-2</v>
      </c>
      <c r="N6" s="1">
        <f t="shared" si="0"/>
        <v>0.25</v>
      </c>
      <c r="O6" s="1">
        <f t="shared" si="0"/>
        <v>6.0000000000002274E-2</v>
      </c>
      <c r="P6" s="1">
        <f t="shared" si="0"/>
        <v>5.0000000000011369E-2</v>
      </c>
      <c r="Q6" s="1">
        <f t="shared" si="0"/>
        <v>5.8100000000000023</v>
      </c>
      <c r="R6" s="1">
        <f t="shared" si="0"/>
        <v>4.7699999999999818</v>
      </c>
      <c r="S6" s="1">
        <f t="shared" si="0"/>
        <v>0</v>
      </c>
      <c r="T6" s="1">
        <v>0.6</v>
      </c>
      <c r="U6" t="s">
        <v>20</v>
      </c>
    </row>
    <row r="7" spans="1:21" x14ac:dyDescent="0.2">
      <c r="A7" s="2" t="s">
        <v>6</v>
      </c>
      <c r="B7" s="1">
        <v>226.79</v>
      </c>
      <c r="C7" s="1">
        <v>243.95</v>
      </c>
      <c r="D7" s="1">
        <v>259.45999999999998</v>
      </c>
      <c r="E7" s="1">
        <v>265.51</v>
      </c>
      <c r="F7" s="1">
        <v>280.89</v>
      </c>
      <c r="G7" s="1">
        <v>196.54</v>
      </c>
      <c r="H7" s="1">
        <v>87.4</v>
      </c>
      <c r="I7" s="1"/>
      <c r="L7" s="2" t="s">
        <v>6</v>
      </c>
      <c r="M7" s="1">
        <f t="shared" si="1"/>
        <v>0.97999999999998977</v>
      </c>
      <c r="N7" s="1">
        <f t="shared" si="0"/>
        <v>0.12999999999999545</v>
      </c>
      <c r="O7" s="1">
        <f t="shared" si="0"/>
        <v>0.16999999999995907</v>
      </c>
      <c r="P7" s="1">
        <f>E7-E23</f>
        <v>0.62999999999999545</v>
      </c>
      <c r="Q7" s="1">
        <f t="shared" si="0"/>
        <v>7.9900000000000091</v>
      </c>
      <c r="R7" s="1">
        <f t="shared" si="0"/>
        <v>9.9999999999909051E-3</v>
      </c>
      <c r="S7" s="1">
        <f t="shared" si="0"/>
        <v>0</v>
      </c>
      <c r="T7" s="1">
        <v>0.04</v>
      </c>
      <c r="U7" t="s">
        <v>19</v>
      </c>
    </row>
    <row r="8" spans="1:21" x14ac:dyDescent="0.2">
      <c r="A8" s="2" t="s">
        <v>7</v>
      </c>
      <c r="B8" s="1">
        <v>218.68</v>
      </c>
      <c r="C8" s="1">
        <v>244.87</v>
      </c>
      <c r="D8" s="1">
        <v>257.02</v>
      </c>
      <c r="E8" s="1">
        <v>267.77999999999997</v>
      </c>
      <c r="F8" s="1">
        <v>275.43</v>
      </c>
      <c r="G8" s="1">
        <v>189.3</v>
      </c>
      <c r="H8" s="1">
        <v>83.99</v>
      </c>
      <c r="I8" s="1"/>
      <c r="L8" s="2" t="s">
        <v>7</v>
      </c>
      <c r="M8" s="1">
        <f t="shared" si="1"/>
        <v>0.12999999999999545</v>
      </c>
      <c r="N8" s="1">
        <f t="shared" si="0"/>
        <v>9.0000000000003411E-2</v>
      </c>
      <c r="O8" s="1">
        <f t="shared" si="0"/>
        <v>7.9999999999984084E-2</v>
      </c>
      <c r="P8" s="1">
        <f t="shared" si="0"/>
        <v>1.999999999998181E-2</v>
      </c>
      <c r="Q8" s="1">
        <f t="shared" si="0"/>
        <v>3.0400000000000205</v>
      </c>
      <c r="R8" s="1">
        <f t="shared" si="0"/>
        <v>0.17000000000001592</v>
      </c>
      <c r="S8" s="1">
        <f t="shared" si="0"/>
        <v>0.25</v>
      </c>
      <c r="T8" s="1">
        <v>0.14000000000000001</v>
      </c>
      <c r="U8" t="s">
        <v>18</v>
      </c>
    </row>
    <row r="9" spans="1:21" x14ac:dyDescent="0.2">
      <c r="A9" s="2" t="s">
        <v>8</v>
      </c>
      <c r="B9" s="1">
        <v>197.93</v>
      </c>
      <c r="C9" s="1">
        <v>222.6</v>
      </c>
      <c r="D9" s="1">
        <v>234.04</v>
      </c>
      <c r="E9" s="1">
        <v>247.94</v>
      </c>
      <c r="F9" s="1">
        <v>242.65</v>
      </c>
      <c r="G9" s="1">
        <v>181.58</v>
      </c>
      <c r="H9" s="1">
        <v>79.959999999999994</v>
      </c>
      <c r="I9" s="1"/>
      <c r="L9" s="2" t="s">
        <v>8</v>
      </c>
      <c r="M9" s="1">
        <f t="shared" si="1"/>
        <v>0</v>
      </c>
      <c r="N9" s="1">
        <f t="shared" si="0"/>
        <v>9.9999999999909051E-3</v>
      </c>
      <c r="O9" s="1">
        <f t="shared" si="0"/>
        <v>9.9999999999909051E-3</v>
      </c>
      <c r="P9" s="1">
        <f t="shared" si="0"/>
        <v>5.7299999999999898</v>
      </c>
      <c r="Q9" s="1">
        <f t="shared" si="0"/>
        <v>2.3100000000000023</v>
      </c>
      <c r="R9" s="1">
        <f t="shared" si="0"/>
        <v>1.0000000000019327E-2</v>
      </c>
      <c r="S9" s="1">
        <f t="shared" si="0"/>
        <v>0.31999999999999318</v>
      </c>
      <c r="T9" s="1">
        <v>0.24</v>
      </c>
      <c r="U9" t="s">
        <v>18</v>
      </c>
    </row>
    <row r="10" spans="1:21" x14ac:dyDescent="0.2">
      <c r="A10" s="2" t="s">
        <v>9</v>
      </c>
      <c r="B10" s="1">
        <v>202.91</v>
      </c>
      <c r="C10" s="1">
        <v>217.81</v>
      </c>
      <c r="D10" s="1">
        <v>233.32</v>
      </c>
      <c r="E10" s="1">
        <v>243.36</v>
      </c>
      <c r="F10" s="1">
        <v>245.3</v>
      </c>
      <c r="G10" s="1">
        <v>181.14</v>
      </c>
      <c r="H10" s="1">
        <v>87.62</v>
      </c>
      <c r="I10" s="1"/>
      <c r="L10" s="2" t="s">
        <v>9</v>
      </c>
      <c r="M10" s="1">
        <f t="shared" si="1"/>
        <v>4.9999999999982947E-2</v>
      </c>
      <c r="N10" s="1">
        <f t="shared" si="0"/>
        <v>9.9999999999909051E-3</v>
      </c>
      <c r="O10" s="1">
        <f t="shared" si="0"/>
        <v>7.9999999999984084E-2</v>
      </c>
      <c r="P10" s="1">
        <f>E10-E26</f>
        <v>6.6400000000000148</v>
      </c>
      <c r="Q10" s="1">
        <f t="shared" si="0"/>
        <v>2.0000000000010232E-2</v>
      </c>
      <c r="R10" s="1">
        <f t="shared" si="0"/>
        <v>0</v>
      </c>
      <c r="S10" s="1">
        <f t="shared" si="0"/>
        <v>0.13000000000000966</v>
      </c>
      <c r="T10" s="1">
        <v>0.01</v>
      </c>
      <c r="U10" t="s">
        <v>18</v>
      </c>
    </row>
    <row r="11" spans="1:21" x14ac:dyDescent="0.2">
      <c r="A11" s="2" t="s">
        <v>10</v>
      </c>
      <c r="B11" s="1">
        <v>208.36</v>
      </c>
      <c r="C11" s="1">
        <v>212.3</v>
      </c>
      <c r="D11" s="1">
        <v>226.97</v>
      </c>
      <c r="E11" s="1">
        <v>246.72</v>
      </c>
      <c r="F11" s="1">
        <v>241.35</v>
      </c>
      <c r="G11" s="1">
        <v>182.04</v>
      </c>
      <c r="H11" s="1">
        <v>88.79</v>
      </c>
      <c r="I11" s="1"/>
      <c r="L11" s="2" t="s">
        <v>10</v>
      </c>
      <c r="M11" s="1">
        <f t="shared" si="1"/>
        <v>0.58000000000001251</v>
      </c>
      <c r="N11" s="1">
        <f t="shared" si="0"/>
        <v>3.25</v>
      </c>
      <c r="O11" s="1">
        <f t="shared" si="0"/>
        <v>0.62999999999999545</v>
      </c>
      <c r="P11" s="1">
        <f t="shared" si="0"/>
        <v>0.21000000000000796</v>
      </c>
      <c r="Q11" s="1">
        <f t="shared" si="0"/>
        <v>1.0499999999999829</v>
      </c>
      <c r="R11" s="1">
        <f t="shared" si="0"/>
        <v>1.999999999998181E-2</v>
      </c>
      <c r="S11" s="1">
        <f t="shared" si="0"/>
        <v>0.30000000000001137</v>
      </c>
      <c r="T11" s="1">
        <v>0.02</v>
      </c>
      <c r="U11" t="s">
        <v>18</v>
      </c>
    </row>
    <row r="12" spans="1:21" x14ac:dyDescent="0.2">
      <c r="A12" s="2" t="s">
        <v>11</v>
      </c>
      <c r="B12" s="1">
        <v>208.65</v>
      </c>
      <c r="C12" s="1">
        <v>208.21</v>
      </c>
      <c r="D12" s="1">
        <v>224.22</v>
      </c>
      <c r="E12" s="1">
        <v>250.99</v>
      </c>
      <c r="F12" s="1">
        <v>245.81</v>
      </c>
      <c r="G12" s="1">
        <v>180.91</v>
      </c>
      <c r="H12" s="1">
        <v>90.34</v>
      </c>
      <c r="I12" s="1"/>
      <c r="L12" s="2" t="s">
        <v>11</v>
      </c>
      <c r="M12" s="1">
        <f t="shared" si="1"/>
        <v>2.0000000000010232E-2</v>
      </c>
      <c r="N12" s="1">
        <f t="shared" si="0"/>
        <v>2.0000000000010232E-2</v>
      </c>
      <c r="O12" s="1">
        <f t="shared" si="0"/>
        <v>0.52000000000001023</v>
      </c>
      <c r="P12" s="1">
        <f t="shared" si="0"/>
        <v>4.0900000000000034</v>
      </c>
      <c r="Q12" s="1">
        <f t="shared" si="0"/>
        <v>6.4000000000000057</v>
      </c>
      <c r="R12" s="1">
        <f t="shared" si="0"/>
        <v>1.6699999999999875</v>
      </c>
      <c r="S12" s="1">
        <f t="shared" si="0"/>
        <v>0</v>
      </c>
      <c r="T12" s="1">
        <v>0.09</v>
      </c>
      <c r="U12" t="s">
        <v>20</v>
      </c>
    </row>
    <row r="13" spans="1:21" x14ac:dyDescent="0.2">
      <c r="A13" s="2" t="s">
        <v>12</v>
      </c>
      <c r="B13" s="1">
        <v>201.31</v>
      </c>
      <c r="C13" s="1">
        <v>216.21</v>
      </c>
      <c r="D13" s="1">
        <v>229.77</v>
      </c>
      <c r="E13" s="1">
        <v>236.23</v>
      </c>
      <c r="F13" s="1">
        <v>238.98</v>
      </c>
      <c r="G13" s="1">
        <v>176.96</v>
      </c>
      <c r="H13" s="1">
        <v>87.4</v>
      </c>
      <c r="I13" s="1"/>
      <c r="L13" s="2" t="s">
        <v>12</v>
      </c>
      <c r="M13" s="1">
        <f t="shared" si="1"/>
        <v>3.9999999999992042E-2</v>
      </c>
      <c r="N13" s="1">
        <f t="shared" si="0"/>
        <v>3.8499999999999943</v>
      </c>
      <c r="O13" s="1">
        <f t="shared" si="0"/>
        <v>2.3800000000000239</v>
      </c>
      <c r="P13" s="1">
        <f t="shared" si="0"/>
        <v>0.26999999999998181</v>
      </c>
      <c r="Q13" s="1">
        <f t="shared" si="0"/>
        <v>0.89999999999997726</v>
      </c>
      <c r="R13" s="1">
        <f t="shared" si="0"/>
        <v>1.0000000000019327E-2</v>
      </c>
      <c r="S13" s="1">
        <f t="shared" si="0"/>
        <v>0.28000000000000114</v>
      </c>
      <c r="T13" s="1">
        <v>0.01</v>
      </c>
      <c r="U13" t="s">
        <v>18</v>
      </c>
    </row>
    <row r="14" spans="1:21" x14ac:dyDescent="0.2">
      <c r="A14" s="2" t="s">
        <v>13</v>
      </c>
      <c r="B14" s="1">
        <v>199.93</v>
      </c>
      <c r="C14" s="1">
        <v>212.41</v>
      </c>
      <c r="D14" s="1">
        <v>229.94</v>
      </c>
      <c r="E14" s="1">
        <v>241.74</v>
      </c>
      <c r="F14" s="1">
        <v>245.8</v>
      </c>
      <c r="G14" s="1">
        <v>209.03</v>
      </c>
      <c r="H14" s="1">
        <v>83.74</v>
      </c>
      <c r="I14" s="1"/>
      <c r="L14" s="2" t="s">
        <v>13</v>
      </c>
      <c r="M14" s="1">
        <f t="shared" si="1"/>
        <v>0</v>
      </c>
      <c r="N14" s="1">
        <f t="shared" si="0"/>
        <v>9.9999999999909051E-3</v>
      </c>
      <c r="O14" s="1">
        <f t="shared" si="0"/>
        <v>2.0000000000010232E-2</v>
      </c>
      <c r="P14" s="1">
        <f t="shared" si="0"/>
        <v>2.0000000000010232E-2</v>
      </c>
      <c r="Q14" s="1">
        <f>F14-F30</f>
        <v>22.890000000000015</v>
      </c>
      <c r="R14" s="1">
        <f t="shared" si="0"/>
        <v>0</v>
      </c>
      <c r="S14" s="1">
        <f t="shared" si="0"/>
        <v>0.17000000000000171</v>
      </c>
      <c r="T14" s="1">
        <v>0.09</v>
      </c>
      <c r="U14" t="s">
        <v>20</v>
      </c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9" t="s">
        <v>14</v>
      </c>
      <c r="B17" s="10"/>
      <c r="C17" s="10"/>
      <c r="D17" s="10"/>
      <c r="E17" s="10"/>
      <c r="F17" s="10"/>
      <c r="G17" s="10"/>
      <c r="H17" s="10"/>
      <c r="I17" s="11"/>
    </row>
    <row r="18" spans="1:9" x14ac:dyDescent="0.2">
      <c r="A18" s="2"/>
      <c r="B18" s="3">
        <v>0</v>
      </c>
      <c r="C18" s="3">
        <v>0.2</v>
      </c>
      <c r="D18" s="3">
        <v>0.4</v>
      </c>
      <c r="E18" s="3">
        <v>0.6</v>
      </c>
      <c r="F18" s="3">
        <v>0.8</v>
      </c>
      <c r="G18" s="3">
        <v>1</v>
      </c>
      <c r="H18" s="4" t="s">
        <v>1</v>
      </c>
      <c r="I18" s="4" t="s">
        <v>15</v>
      </c>
    </row>
    <row r="19" spans="1:9" x14ac:dyDescent="0.2">
      <c r="A19" s="2" t="s">
        <v>2</v>
      </c>
      <c r="B19" s="1">
        <v>231.01</v>
      </c>
      <c r="C19" s="1">
        <v>244.48</v>
      </c>
      <c r="D19" s="1">
        <v>256.77</v>
      </c>
      <c r="E19" s="1">
        <v>262.49</v>
      </c>
      <c r="F19" s="1">
        <v>266.75</v>
      </c>
      <c r="G19" s="1">
        <v>191.49</v>
      </c>
      <c r="H19" s="1">
        <v>79.959999999999994</v>
      </c>
      <c r="I19" s="1">
        <v>1.42</v>
      </c>
    </row>
    <row r="20" spans="1:9" x14ac:dyDescent="0.2">
      <c r="A20" s="2" t="s">
        <v>3</v>
      </c>
      <c r="B20" s="1">
        <v>225.7</v>
      </c>
      <c r="C20" s="1">
        <v>246.64</v>
      </c>
      <c r="D20" s="1">
        <v>257.17</v>
      </c>
      <c r="E20" s="1">
        <v>270.18</v>
      </c>
      <c r="F20" s="1">
        <v>278.14999999999998</v>
      </c>
      <c r="G20" s="1">
        <v>200.77</v>
      </c>
      <c r="H20" s="1">
        <v>87.62</v>
      </c>
      <c r="I20" s="1">
        <v>0</v>
      </c>
    </row>
    <row r="21" spans="1:9" x14ac:dyDescent="0.2">
      <c r="A21" s="2" t="s">
        <v>4</v>
      </c>
      <c r="B21" s="1">
        <v>215.98</v>
      </c>
      <c r="C21" s="1">
        <v>246.16</v>
      </c>
      <c r="D21" s="1">
        <v>254.71</v>
      </c>
      <c r="E21" s="1">
        <v>272.10000000000002</v>
      </c>
      <c r="F21" s="1">
        <v>275.68</v>
      </c>
      <c r="G21" s="1">
        <v>193.91</v>
      </c>
      <c r="H21" s="1">
        <v>88.79</v>
      </c>
      <c r="I21" s="1">
        <v>0</v>
      </c>
    </row>
    <row r="22" spans="1:9" x14ac:dyDescent="0.2">
      <c r="A22" s="2" t="s">
        <v>5</v>
      </c>
      <c r="B22" s="1">
        <v>236.43</v>
      </c>
      <c r="C22" s="1">
        <v>248.58</v>
      </c>
      <c r="D22" s="1">
        <v>260.57</v>
      </c>
      <c r="E22" s="1">
        <v>265.14</v>
      </c>
      <c r="F22" s="1">
        <v>267.89999999999998</v>
      </c>
      <c r="G22" s="1">
        <v>186.12</v>
      </c>
      <c r="H22" s="1">
        <v>90.34</v>
      </c>
      <c r="I22" s="1">
        <v>0.6</v>
      </c>
    </row>
    <row r="23" spans="1:9" x14ac:dyDescent="0.2">
      <c r="A23" s="2" t="s">
        <v>6</v>
      </c>
      <c r="B23" s="1">
        <v>225.81</v>
      </c>
      <c r="C23" s="1">
        <v>243.82</v>
      </c>
      <c r="D23" s="1">
        <v>259.29000000000002</v>
      </c>
      <c r="E23" s="1">
        <v>264.88</v>
      </c>
      <c r="F23" s="1">
        <v>272.89999999999998</v>
      </c>
      <c r="G23" s="1">
        <v>196.53</v>
      </c>
      <c r="H23" s="1">
        <v>87.4</v>
      </c>
      <c r="I23" s="1">
        <v>0.04</v>
      </c>
    </row>
    <row r="24" spans="1:9" x14ac:dyDescent="0.2">
      <c r="A24" s="2" t="s">
        <v>7</v>
      </c>
      <c r="B24" s="1">
        <v>218.55</v>
      </c>
      <c r="C24" s="1">
        <v>244.78</v>
      </c>
      <c r="D24" s="1">
        <v>256.94</v>
      </c>
      <c r="E24" s="1">
        <v>267.76</v>
      </c>
      <c r="F24" s="1">
        <v>272.39</v>
      </c>
      <c r="G24" s="1">
        <v>189.13</v>
      </c>
      <c r="H24" s="1">
        <v>83.74</v>
      </c>
      <c r="I24" s="1">
        <v>0.14000000000000001</v>
      </c>
    </row>
    <row r="25" spans="1:9" x14ac:dyDescent="0.2">
      <c r="A25" s="2" t="s">
        <v>8</v>
      </c>
      <c r="B25" s="1">
        <v>197.93</v>
      </c>
      <c r="C25" s="1">
        <v>222.59</v>
      </c>
      <c r="D25" s="1">
        <v>234.03</v>
      </c>
      <c r="E25" s="1">
        <v>242.21</v>
      </c>
      <c r="F25" s="1">
        <v>240.34</v>
      </c>
      <c r="G25" s="1">
        <v>181.57</v>
      </c>
      <c r="H25" s="1">
        <v>79.64</v>
      </c>
      <c r="I25" s="1">
        <v>0.24</v>
      </c>
    </row>
    <row r="26" spans="1:9" x14ac:dyDescent="0.2">
      <c r="A26" s="2" t="s">
        <v>9</v>
      </c>
      <c r="B26" s="1">
        <v>202.86</v>
      </c>
      <c r="C26" s="1">
        <v>217.8</v>
      </c>
      <c r="D26" s="1">
        <v>233.24</v>
      </c>
      <c r="E26" s="1">
        <v>236.72</v>
      </c>
      <c r="F26" s="1">
        <v>245.28</v>
      </c>
      <c r="G26" s="1">
        <v>181.14</v>
      </c>
      <c r="H26" s="1">
        <v>87.49</v>
      </c>
      <c r="I26" s="1">
        <v>0.01</v>
      </c>
    </row>
    <row r="27" spans="1:9" x14ac:dyDescent="0.2">
      <c r="A27" s="2" t="s">
        <v>10</v>
      </c>
      <c r="B27" s="1">
        <v>207.78</v>
      </c>
      <c r="C27" s="1">
        <v>209.05</v>
      </c>
      <c r="D27" s="1">
        <v>226.34</v>
      </c>
      <c r="E27" s="1">
        <v>246.51</v>
      </c>
      <c r="F27" s="1">
        <v>240.3</v>
      </c>
      <c r="G27" s="1">
        <v>182.02</v>
      </c>
      <c r="H27" s="1">
        <v>88.49</v>
      </c>
      <c r="I27" s="1">
        <v>0.02</v>
      </c>
    </row>
    <row r="28" spans="1:9" x14ac:dyDescent="0.2">
      <c r="A28" s="2" t="s">
        <v>11</v>
      </c>
      <c r="B28" s="1">
        <v>208.63</v>
      </c>
      <c r="C28" s="1">
        <v>208.19</v>
      </c>
      <c r="D28" s="1">
        <v>223.7</v>
      </c>
      <c r="E28" s="1">
        <v>246.9</v>
      </c>
      <c r="F28" s="1">
        <v>239.41</v>
      </c>
      <c r="G28" s="1">
        <v>179.24</v>
      </c>
      <c r="H28" s="1">
        <v>90.34</v>
      </c>
      <c r="I28" s="1">
        <v>0.09</v>
      </c>
    </row>
    <row r="29" spans="1:9" x14ac:dyDescent="0.2">
      <c r="A29" s="2" t="s">
        <v>12</v>
      </c>
      <c r="B29" s="1">
        <v>201.27</v>
      </c>
      <c r="C29" s="1">
        <v>212.36</v>
      </c>
      <c r="D29" s="1">
        <v>227.39</v>
      </c>
      <c r="E29" s="1">
        <v>235.96</v>
      </c>
      <c r="F29" s="1">
        <v>238.08</v>
      </c>
      <c r="G29" s="1">
        <v>176.95</v>
      </c>
      <c r="H29" s="1">
        <v>87.12</v>
      </c>
      <c r="I29" s="1">
        <v>0.01</v>
      </c>
    </row>
    <row r="30" spans="1:9" x14ac:dyDescent="0.2">
      <c r="A30" s="2" t="s">
        <v>13</v>
      </c>
      <c r="B30" s="1">
        <v>199.93</v>
      </c>
      <c r="C30" s="1">
        <v>212.4</v>
      </c>
      <c r="D30" s="1">
        <v>229.92</v>
      </c>
      <c r="E30" s="1">
        <v>241.72</v>
      </c>
      <c r="F30" s="1">
        <v>222.91</v>
      </c>
      <c r="G30" s="1">
        <v>209.03</v>
      </c>
      <c r="H30" s="1">
        <v>83.57</v>
      </c>
      <c r="I30" s="1">
        <v>0.09</v>
      </c>
    </row>
  </sheetData>
  <mergeCells count="3">
    <mergeCell ref="A1:H1"/>
    <mergeCell ref="A17:I17"/>
    <mergeCell ref="L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7C1D-293F-C647-9B81-0D70377D3662}">
  <dimension ref="A1:U30"/>
  <sheetViews>
    <sheetView topLeftCell="D1" workbookViewId="0">
      <selection activeCell="M21" sqref="M21"/>
    </sheetView>
  </sheetViews>
  <sheetFormatPr baseColWidth="10" defaultRowHeight="16" x14ac:dyDescent="0.2"/>
  <sheetData>
    <row r="1" spans="1:21" x14ac:dyDescent="0.2">
      <c r="A1" s="9" t="s">
        <v>0</v>
      </c>
      <c r="B1" s="10"/>
      <c r="C1" s="10"/>
      <c r="D1" s="10"/>
      <c r="E1" s="10"/>
      <c r="F1" s="10"/>
      <c r="G1" s="10"/>
      <c r="H1" s="11"/>
      <c r="I1" s="1"/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2"/>
    </row>
    <row r="2" spans="1:21" x14ac:dyDescent="0.2">
      <c r="A2" s="2"/>
      <c r="B2" s="3">
        <v>0</v>
      </c>
      <c r="C2" s="3">
        <v>0.2</v>
      </c>
      <c r="D2" s="3">
        <v>0.4</v>
      </c>
      <c r="E2" s="3">
        <v>0.6</v>
      </c>
      <c r="F2" s="3">
        <v>0.8</v>
      </c>
      <c r="G2" s="3">
        <v>1</v>
      </c>
      <c r="H2" s="4" t="s">
        <v>1</v>
      </c>
      <c r="I2" s="1"/>
      <c r="L2" s="2"/>
      <c r="M2" s="3">
        <v>0</v>
      </c>
      <c r="N2" s="3">
        <v>0.2</v>
      </c>
      <c r="O2" s="3">
        <v>0.4</v>
      </c>
      <c r="P2" s="3">
        <v>0.6</v>
      </c>
      <c r="Q2" s="3">
        <v>0.8</v>
      </c>
      <c r="R2" s="3">
        <v>1</v>
      </c>
      <c r="S2" s="4" t="s">
        <v>1</v>
      </c>
      <c r="T2" s="4" t="s">
        <v>15</v>
      </c>
      <c r="U2" s="5" t="s">
        <v>17</v>
      </c>
    </row>
    <row r="3" spans="1:21" x14ac:dyDescent="0.2">
      <c r="A3" s="2" t="s">
        <v>2</v>
      </c>
      <c r="B3" s="1">
        <v>231.17</v>
      </c>
      <c r="C3" s="1">
        <v>245.31</v>
      </c>
      <c r="D3" s="1">
        <v>258.41000000000003</v>
      </c>
      <c r="E3" s="1">
        <v>270.83999999999997</v>
      </c>
      <c r="F3" s="1">
        <v>271.41000000000003</v>
      </c>
      <c r="G3" s="1">
        <v>195.1</v>
      </c>
      <c r="H3" s="1">
        <v>79.22</v>
      </c>
      <c r="I3" s="1"/>
      <c r="L3" s="2" t="s">
        <v>2</v>
      </c>
      <c r="M3" s="1">
        <f>B3-B19</f>
        <v>8.9999999999974989E-2</v>
      </c>
      <c r="N3" s="1">
        <f t="shared" ref="N3:S14" si="0">C3-C19</f>
        <v>0.24000000000000909</v>
      </c>
      <c r="O3" s="1">
        <f t="shared" si="0"/>
        <v>6.0000000000002274E-2</v>
      </c>
      <c r="P3" s="1">
        <f>E3-E19</f>
        <v>8.25</v>
      </c>
      <c r="Q3" s="1">
        <f t="shared" si="0"/>
        <v>1.3400000000000318</v>
      </c>
      <c r="R3" s="1">
        <f t="shared" si="0"/>
        <v>4.9999999999982947E-2</v>
      </c>
      <c r="S3" s="1">
        <f t="shared" si="0"/>
        <v>0.17999999999999261</v>
      </c>
      <c r="T3" s="1">
        <v>0.61</v>
      </c>
      <c r="U3" t="s">
        <v>19</v>
      </c>
    </row>
    <row r="4" spans="1:21" x14ac:dyDescent="0.2">
      <c r="A4" s="2" t="s">
        <v>3</v>
      </c>
      <c r="B4" s="1">
        <v>226.75</v>
      </c>
      <c r="C4" s="1">
        <v>244.32</v>
      </c>
      <c r="D4" s="1">
        <v>256.64999999999998</v>
      </c>
      <c r="E4" s="1">
        <v>271.54000000000002</v>
      </c>
      <c r="F4" s="1">
        <v>281.39999999999998</v>
      </c>
      <c r="G4" s="1">
        <v>200.18</v>
      </c>
      <c r="H4" s="1">
        <v>86.81</v>
      </c>
      <c r="I4" s="1"/>
      <c r="L4" s="2" t="s">
        <v>3</v>
      </c>
      <c r="M4" s="1">
        <f t="shared" ref="M4:M14" si="1">B4-B20</f>
        <v>0.12999999999999545</v>
      </c>
      <c r="N4" s="1">
        <f t="shared" si="0"/>
        <v>0.20999999999997954</v>
      </c>
      <c r="O4" s="1">
        <f t="shared" si="0"/>
        <v>0.56000000000000227</v>
      </c>
      <c r="P4" s="1">
        <f t="shared" si="0"/>
        <v>0.12999999999999545</v>
      </c>
      <c r="Q4" s="1">
        <f t="shared" si="0"/>
        <v>2.0999999999999659</v>
      </c>
      <c r="R4" s="1">
        <f t="shared" si="0"/>
        <v>-3.0000000000001137E-2</v>
      </c>
      <c r="S4" s="1">
        <f t="shared" si="0"/>
        <v>0.26999999999999602</v>
      </c>
      <c r="T4" s="1">
        <v>0.02</v>
      </c>
      <c r="U4" t="s">
        <v>21</v>
      </c>
    </row>
    <row r="5" spans="1:21" x14ac:dyDescent="0.2">
      <c r="A5" s="2" t="s">
        <v>4</v>
      </c>
      <c r="B5" s="1">
        <v>220.96</v>
      </c>
      <c r="C5" s="1">
        <v>246.52</v>
      </c>
      <c r="D5" s="1">
        <v>257.14999999999998</v>
      </c>
      <c r="E5" s="1">
        <v>271.95</v>
      </c>
      <c r="F5" s="1">
        <v>277.37</v>
      </c>
      <c r="G5" s="1">
        <v>193.69</v>
      </c>
      <c r="H5" s="1">
        <v>86.75</v>
      </c>
      <c r="I5" s="1"/>
      <c r="L5" s="2" t="s">
        <v>4</v>
      </c>
      <c r="M5" s="1">
        <f t="shared" si="1"/>
        <v>0.96999999999999886</v>
      </c>
      <c r="N5" s="1">
        <f t="shared" si="0"/>
        <v>8.0000000000012506E-2</v>
      </c>
      <c r="O5" s="1">
        <f t="shared" si="0"/>
        <v>0.95999999999997954</v>
      </c>
      <c r="P5" s="1">
        <f t="shared" si="0"/>
        <v>2.1999999999999886</v>
      </c>
      <c r="Q5" s="1">
        <f t="shared" si="0"/>
        <v>0.43000000000000682</v>
      </c>
      <c r="R5" s="1">
        <f t="shared" si="0"/>
        <v>2.0000000000010232E-2</v>
      </c>
      <c r="S5" s="1">
        <f t="shared" si="0"/>
        <v>1.9999999999996021E-2</v>
      </c>
      <c r="T5" s="1">
        <v>0.05</v>
      </c>
      <c r="U5" t="s">
        <v>21</v>
      </c>
    </row>
    <row r="6" spans="1:21" x14ac:dyDescent="0.2">
      <c r="A6" s="2" t="s">
        <v>5</v>
      </c>
      <c r="B6" s="1">
        <v>236.11</v>
      </c>
      <c r="C6" s="1">
        <v>249.15</v>
      </c>
      <c r="D6" s="1">
        <v>259.44</v>
      </c>
      <c r="E6" s="1">
        <v>265.12</v>
      </c>
      <c r="F6" s="1">
        <v>272.55</v>
      </c>
      <c r="G6" s="1">
        <v>190.31</v>
      </c>
      <c r="H6" s="1">
        <v>90.29</v>
      </c>
      <c r="I6" s="1"/>
      <c r="L6" s="2" t="s">
        <v>5</v>
      </c>
      <c r="M6" s="1">
        <f t="shared" si="1"/>
        <v>0.11000000000001364</v>
      </c>
      <c r="N6" s="1">
        <f t="shared" si="0"/>
        <v>0.37000000000000455</v>
      </c>
      <c r="O6" s="1">
        <f t="shared" si="0"/>
        <v>0</v>
      </c>
      <c r="P6" s="1">
        <f t="shared" si="0"/>
        <v>4.0000000000020464E-2</v>
      </c>
      <c r="Q6" s="1">
        <f t="shared" si="0"/>
        <v>7.3700000000000045</v>
      </c>
      <c r="R6" s="1">
        <f t="shared" si="0"/>
        <v>1.8300000000000125</v>
      </c>
      <c r="S6" s="1">
        <f t="shared" si="0"/>
        <v>-9.9999999999909051E-3</v>
      </c>
      <c r="T6" s="1">
        <v>0.3</v>
      </c>
      <c r="U6" t="s">
        <v>19</v>
      </c>
    </row>
    <row r="7" spans="1:21" x14ac:dyDescent="0.2">
      <c r="A7" s="2" t="s">
        <v>6</v>
      </c>
      <c r="B7" s="1">
        <v>227.71</v>
      </c>
      <c r="C7" s="1">
        <v>243.97</v>
      </c>
      <c r="D7" s="1">
        <v>259.5</v>
      </c>
      <c r="E7" s="1">
        <v>265.58999999999997</v>
      </c>
      <c r="F7" s="1">
        <v>278.31</v>
      </c>
      <c r="G7" s="1">
        <v>196.56</v>
      </c>
      <c r="H7" s="1">
        <v>83.28</v>
      </c>
      <c r="I7" s="1"/>
      <c r="L7" s="2" t="s">
        <v>6</v>
      </c>
      <c r="M7" s="1">
        <f t="shared" si="1"/>
        <v>0.61000000000001364</v>
      </c>
      <c r="N7" s="1">
        <f t="shared" si="0"/>
        <v>0.21999999999999886</v>
      </c>
      <c r="O7" s="1">
        <f t="shared" si="0"/>
        <v>0.12000000000000455</v>
      </c>
      <c r="P7" s="1">
        <f t="shared" si="0"/>
        <v>0</v>
      </c>
      <c r="Q7" s="1">
        <f t="shared" si="0"/>
        <v>3.4200000000000159</v>
      </c>
      <c r="R7" s="1">
        <f t="shared" si="0"/>
        <v>-2.0000000000010232E-2</v>
      </c>
      <c r="S7" s="1">
        <f t="shared" si="0"/>
        <v>0.26999999999999602</v>
      </c>
      <c r="T7" s="1">
        <v>0</v>
      </c>
      <c r="U7" t="s">
        <v>18</v>
      </c>
    </row>
    <row r="8" spans="1:21" x14ac:dyDescent="0.2">
      <c r="A8" s="2" t="s">
        <v>7</v>
      </c>
      <c r="B8" s="1">
        <v>220.88</v>
      </c>
      <c r="C8" s="1">
        <v>244.47</v>
      </c>
      <c r="D8" s="1">
        <v>257.51</v>
      </c>
      <c r="E8" s="1">
        <v>266.60000000000002</v>
      </c>
      <c r="F8" s="1">
        <v>277.27999999999997</v>
      </c>
      <c r="G8" s="1">
        <v>189.07</v>
      </c>
      <c r="H8" s="1">
        <v>82.99</v>
      </c>
      <c r="I8" s="1"/>
      <c r="L8" s="2" t="s">
        <v>7</v>
      </c>
      <c r="M8" s="1">
        <f t="shared" si="1"/>
        <v>0.12999999999999545</v>
      </c>
      <c r="N8" s="1">
        <f t="shared" si="0"/>
        <v>8.0000000000012506E-2</v>
      </c>
      <c r="O8" s="1">
        <f t="shared" si="0"/>
        <v>9.9999999999965894E-2</v>
      </c>
      <c r="P8" s="1">
        <f t="shared" si="0"/>
        <v>-9.9999999999909051E-3</v>
      </c>
      <c r="Q8" s="1">
        <f>F8-F24</f>
        <v>10.879999999999995</v>
      </c>
      <c r="R8" s="1">
        <f t="shared" si="0"/>
        <v>6.0000000000002274E-2</v>
      </c>
      <c r="S8" s="1">
        <f t="shared" si="0"/>
        <v>0.42000000000000171</v>
      </c>
      <c r="T8" s="1">
        <v>0.17</v>
      </c>
      <c r="U8" t="s">
        <v>20</v>
      </c>
    </row>
    <row r="9" spans="1:21" x14ac:dyDescent="0.2">
      <c r="A9" s="2" t="s">
        <v>8</v>
      </c>
      <c r="B9" s="1">
        <v>197.91</v>
      </c>
      <c r="C9" s="1">
        <v>222.19</v>
      </c>
      <c r="D9" s="1">
        <v>235.51</v>
      </c>
      <c r="E9" s="1">
        <v>247.29</v>
      </c>
      <c r="F9" s="1">
        <v>241.76</v>
      </c>
      <c r="G9" s="1">
        <v>174.72</v>
      </c>
      <c r="H9" s="1">
        <v>79.040000000000006</v>
      </c>
      <c r="I9" s="1"/>
      <c r="L9" s="2" t="s">
        <v>8</v>
      </c>
      <c r="M9" s="1">
        <f>B9-B25</f>
        <v>0</v>
      </c>
      <c r="N9" s="1">
        <f t="shared" si="0"/>
        <v>9.9999999999909051E-3</v>
      </c>
      <c r="O9" s="1">
        <f t="shared" si="0"/>
        <v>0</v>
      </c>
      <c r="P9" s="1">
        <f t="shared" si="0"/>
        <v>5.1899999999999977</v>
      </c>
      <c r="Q9" s="1">
        <f t="shared" si="0"/>
        <v>1.2800000000000011</v>
      </c>
      <c r="R9" s="1">
        <f t="shared" si="0"/>
        <v>-9.9999999999909051E-3</v>
      </c>
      <c r="S9" s="1">
        <f t="shared" si="0"/>
        <v>7.000000000000739E-2</v>
      </c>
      <c r="T9" s="1">
        <v>0.27</v>
      </c>
      <c r="U9" t="s">
        <v>21</v>
      </c>
    </row>
    <row r="10" spans="1:21" x14ac:dyDescent="0.2">
      <c r="A10" s="2" t="s">
        <v>9</v>
      </c>
      <c r="B10" s="1">
        <v>201.82</v>
      </c>
      <c r="C10" s="1">
        <v>218.24</v>
      </c>
      <c r="D10" s="1">
        <v>231.59</v>
      </c>
      <c r="E10" s="1">
        <v>240.91</v>
      </c>
      <c r="F10" s="1">
        <v>241.77</v>
      </c>
      <c r="G10" s="1">
        <v>177.82</v>
      </c>
      <c r="H10" s="1">
        <v>86.54</v>
      </c>
      <c r="I10" s="1"/>
      <c r="L10" s="2" t="s">
        <v>9</v>
      </c>
      <c r="M10" s="1">
        <f t="shared" si="1"/>
        <v>0</v>
      </c>
      <c r="N10" s="1">
        <f t="shared" si="0"/>
        <v>1.0000000000019327E-2</v>
      </c>
      <c r="O10" s="1">
        <f t="shared" si="0"/>
        <v>6.0000000000002274E-2</v>
      </c>
      <c r="P10" s="1">
        <f t="shared" si="0"/>
        <v>8.0999999999999943</v>
      </c>
      <c r="Q10" s="1">
        <f t="shared" si="0"/>
        <v>7.00000000000216E-2</v>
      </c>
      <c r="R10" s="1">
        <f t="shared" si="0"/>
        <v>0</v>
      </c>
      <c r="S10" s="1">
        <f t="shared" si="0"/>
        <v>0.29000000000000625</v>
      </c>
      <c r="T10" s="1">
        <v>0.04</v>
      </c>
      <c r="U10" t="s">
        <v>19</v>
      </c>
    </row>
    <row r="11" spans="1:21" x14ac:dyDescent="0.2">
      <c r="A11" s="2" t="s">
        <v>10</v>
      </c>
      <c r="B11" s="1">
        <v>208.19</v>
      </c>
      <c r="C11" s="1">
        <v>210.69</v>
      </c>
      <c r="D11" s="1">
        <v>227.14</v>
      </c>
      <c r="E11" s="1">
        <v>248.35</v>
      </c>
      <c r="F11" s="1">
        <v>243.56</v>
      </c>
      <c r="G11" s="1">
        <v>178.55</v>
      </c>
      <c r="H11" s="1">
        <v>86.73</v>
      </c>
      <c r="I11" s="1"/>
      <c r="L11" s="2" t="s">
        <v>10</v>
      </c>
      <c r="M11" s="1">
        <f t="shared" si="1"/>
        <v>0</v>
      </c>
      <c r="N11" s="1">
        <f>C11-C27</f>
        <v>5.2800000000000011</v>
      </c>
      <c r="O11" s="1">
        <f t="shared" si="0"/>
        <v>2.3699999999999761</v>
      </c>
      <c r="P11" s="1">
        <f t="shared" si="0"/>
        <v>4.1800000000000068</v>
      </c>
      <c r="Q11" s="1">
        <f t="shared" si="0"/>
        <v>0.99000000000000909</v>
      </c>
      <c r="R11" s="1">
        <f t="shared" si="0"/>
        <v>0.51000000000001933</v>
      </c>
      <c r="S11" s="1">
        <f t="shared" si="0"/>
        <v>0.1600000000000108</v>
      </c>
      <c r="T11" s="1">
        <v>0.14000000000000001</v>
      </c>
      <c r="U11" t="s">
        <v>20</v>
      </c>
    </row>
    <row r="12" spans="1:21" x14ac:dyDescent="0.2">
      <c r="A12" s="2" t="s">
        <v>11</v>
      </c>
      <c r="B12" s="1">
        <v>208.62</v>
      </c>
      <c r="C12" s="1">
        <v>209.44</v>
      </c>
      <c r="D12" s="1">
        <v>225.32</v>
      </c>
      <c r="E12" s="1">
        <v>250.3</v>
      </c>
      <c r="F12" s="1">
        <v>243.83</v>
      </c>
      <c r="G12" s="1">
        <v>172.64</v>
      </c>
      <c r="H12" s="1">
        <v>90.3</v>
      </c>
      <c r="I12" s="1"/>
      <c r="L12" s="2" t="s">
        <v>11</v>
      </c>
      <c r="M12" s="1">
        <f t="shared" si="1"/>
        <v>9.9999999999909051E-3</v>
      </c>
      <c r="N12" s="1">
        <f t="shared" si="0"/>
        <v>9.9999999999909051E-3</v>
      </c>
      <c r="O12" s="1">
        <f t="shared" si="0"/>
        <v>0</v>
      </c>
      <c r="P12" s="1">
        <f t="shared" si="0"/>
        <v>2.6500000000000057</v>
      </c>
      <c r="Q12" s="1">
        <f t="shared" si="0"/>
        <v>0.31000000000000227</v>
      </c>
      <c r="R12" s="1">
        <f t="shared" si="0"/>
        <v>9.9999999999909051E-3</v>
      </c>
      <c r="S12" s="1">
        <f t="shared" si="0"/>
        <v>0</v>
      </c>
      <c r="T12" s="1">
        <v>0.04</v>
      </c>
      <c r="U12" t="s">
        <v>19</v>
      </c>
    </row>
    <row r="13" spans="1:21" x14ac:dyDescent="0.2">
      <c r="A13" s="2" t="s">
        <v>12</v>
      </c>
      <c r="B13" s="1">
        <v>201.25</v>
      </c>
      <c r="C13" s="1">
        <v>217.67</v>
      </c>
      <c r="D13" s="1">
        <v>228.89</v>
      </c>
      <c r="E13" s="1">
        <v>236.39</v>
      </c>
      <c r="F13" s="1">
        <v>239.03</v>
      </c>
      <c r="G13" s="1">
        <v>175.94</v>
      </c>
      <c r="H13" s="1">
        <v>83.01</v>
      </c>
      <c r="I13" s="1"/>
      <c r="L13" s="2" t="s">
        <v>12</v>
      </c>
      <c r="M13" s="1">
        <f t="shared" si="1"/>
        <v>0.15999999999999659</v>
      </c>
      <c r="N13" s="1">
        <f t="shared" si="0"/>
        <v>2.9399999999999977</v>
      </c>
      <c r="O13" s="1">
        <f t="shared" si="0"/>
        <v>0.85999999999998522</v>
      </c>
      <c r="P13" s="1">
        <f t="shared" si="0"/>
        <v>3.9999999999992042E-2</v>
      </c>
      <c r="Q13" s="1">
        <f t="shared" si="0"/>
        <v>3.0000000000001137E-2</v>
      </c>
      <c r="R13" s="1">
        <f t="shared" si="0"/>
        <v>0.87000000000000455</v>
      </c>
      <c r="S13" s="1">
        <f t="shared" si="0"/>
        <v>0.21999999999999886</v>
      </c>
      <c r="T13" s="1">
        <v>0.15</v>
      </c>
      <c r="U13" t="s">
        <v>21</v>
      </c>
    </row>
    <row r="14" spans="1:21" x14ac:dyDescent="0.2">
      <c r="A14" s="2" t="s">
        <v>13</v>
      </c>
      <c r="B14" s="1">
        <v>198.76</v>
      </c>
      <c r="C14" s="1">
        <v>212.01</v>
      </c>
      <c r="D14" s="1">
        <v>229.16</v>
      </c>
      <c r="E14" s="1">
        <v>242.82</v>
      </c>
      <c r="F14" s="1">
        <v>251.78</v>
      </c>
      <c r="G14" s="1">
        <v>205.55</v>
      </c>
      <c r="H14" s="1">
        <v>82.57</v>
      </c>
      <c r="I14" s="1"/>
      <c r="L14" s="2" t="s">
        <v>13</v>
      </c>
      <c r="M14" s="1">
        <f t="shared" si="1"/>
        <v>1.999999999998181E-2</v>
      </c>
      <c r="N14" s="1">
        <f t="shared" si="0"/>
        <v>1.999999999998181E-2</v>
      </c>
      <c r="O14" s="1">
        <f t="shared" si="0"/>
        <v>2.0000000000010232E-2</v>
      </c>
      <c r="P14" s="1">
        <f t="shared" si="0"/>
        <v>1.999999999998181E-2</v>
      </c>
      <c r="Q14" s="1">
        <f t="shared" si="0"/>
        <v>2.3600000000000136</v>
      </c>
      <c r="R14" s="1">
        <f t="shared" si="0"/>
        <v>0</v>
      </c>
      <c r="S14" s="1">
        <f t="shared" si="0"/>
        <v>0.34999999999999432</v>
      </c>
      <c r="T14" s="1">
        <v>0.12</v>
      </c>
      <c r="U14" t="s">
        <v>18</v>
      </c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9" t="s">
        <v>14</v>
      </c>
      <c r="B17" s="10"/>
      <c r="C17" s="10"/>
      <c r="D17" s="10"/>
      <c r="E17" s="10"/>
      <c r="F17" s="10"/>
      <c r="G17" s="10"/>
      <c r="H17" s="10"/>
      <c r="I17" s="11"/>
    </row>
    <row r="18" spans="1:9" x14ac:dyDescent="0.2">
      <c r="A18" s="2"/>
      <c r="B18" s="3">
        <v>0</v>
      </c>
      <c r="C18" s="3">
        <v>0.2</v>
      </c>
      <c r="D18" s="3">
        <v>0.4</v>
      </c>
      <c r="E18" s="3">
        <v>0.6</v>
      </c>
      <c r="F18" s="3">
        <v>0.8</v>
      </c>
      <c r="G18" s="3">
        <v>1</v>
      </c>
      <c r="H18" s="4" t="s">
        <v>1</v>
      </c>
      <c r="I18" s="4" t="s">
        <v>15</v>
      </c>
    </row>
    <row r="19" spans="1:9" x14ac:dyDescent="0.2">
      <c r="A19" s="2" t="s">
        <v>2</v>
      </c>
      <c r="B19" s="1">
        <v>231.08</v>
      </c>
      <c r="C19" s="1">
        <v>245.07</v>
      </c>
      <c r="D19" s="1">
        <v>258.35000000000002</v>
      </c>
      <c r="E19" s="1">
        <v>262.58999999999997</v>
      </c>
      <c r="F19" s="1">
        <v>270.07</v>
      </c>
      <c r="G19" s="1">
        <v>195.05</v>
      </c>
      <c r="H19" s="1">
        <v>79.040000000000006</v>
      </c>
      <c r="I19" s="1">
        <v>0.61</v>
      </c>
    </row>
    <row r="20" spans="1:9" x14ac:dyDescent="0.2">
      <c r="A20" s="2" t="s">
        <v>3</v>
      </c>
      <c r="B20" s="1">
        <v>226.62</v>
      </c>
      <c r="C20" s="1">
        <v>244.11</v>
      </c>
      <c r="D20" s="1">
        <v>256.08999999999997</v>
      </c>
      <c r="E20" s="1">
        <v>271.41000000000003</v>
      </c>
      <c r="F20" s="1">
        <v>279.3</v>
      </c>
      <c r="G20" s="1">
        <v>200.21</v>
      </c>
      <c r="H20" s="1">
        <v>86.54</v>
      </c>
      <c r="I20" s="1">
        <v>0.02</v>
      </c>
    </row>
    <row r="21" spans="1:9" x14ac:dyDescent="0.2">
      <c r="A21" s="2" t="s">
        <v>4</v>
      </c>
      <c r="B21" s="1">
        <v>219.99</v>
      </c>
      <c r="C21" s="1">
        <v>246.44</v>
      </c>
      <c r="D21" s="1">
        <v>256.19</v>
      </c>
      <c r="E21" s="1">
        <v>269.75</v>
      </c>
      <c r="F21" s="1">
        <v>276.94</v>
      </c>
      <c r="G21" s="1">
        <v>193.67</v>
      </c>
      <c r="H21" s="1">
        <v>86.73</v>
      </c>
      <c r="I21" s="1">
        <v>0.05</v>
      </c>
    </row>
    <row r="22" spans="1:9" x14ac:dyDescent="0.2">
      <c r="A22" s="2" t="s">
        <v>5</v>
      </c>
      <c r="B22" s="1">
        <v>236</v>
      </c>
      <c r="C22" s="1">
        <v>248.78</v>
      </c>
      <c r="D22" s="1">
        <v>259.44</v>
      </c>
      <c r="E22" s="1">
        <v>265.08</v>
      </c>
      <c r="F22" s="1">
        <v>265.18</v>
      </c>
      <c r="G22" s="1">
        <v>188.48</v>
      </c>
      <c r="H22" s="1">
        <v>90.3</v>
      </c>
      <c r="I22" s="1">
        <v>0.3</v>
      </c>
    </row>
    <row r="23" spans="1:9" x14ac:dyDescent="0.2">
      <c r="A23" s="2" t="s">
        <v>6</v>
      </c>
      <c r="B23" s="1">
        <v>227.1</v>
      </c>
      <c r="C23" s="1">
        <v>243.75</v>
      </c>
      <c r="D23" s="1">
        <v>259.38</v>
      </c>
      <c r="E23" s="1">
        <v>265.58999999999997</v>
      </c>
      <c r="F23" s="1">
        <v>274.89</v>
      </c>
      <c r="G23" s="1">
        <v>196.58</v>
      </c>
      <c r="H23" s="1">
        <v>83.01</v>
      </c>
      <c r="I23" s="1">
        <v>0</v>
      </c>
    </row>
    <row r="24" spans="1:9" x14ac:dyDescent="0.2">
      <c r="A24" s="2" t="s">
        <v>7</v>
      </c>
      <c r="B24" s="1">
        <v>220.75</v>
      </c>
      <c r="C24" s="1">
        <v>244.39</v>
      </c>
      <c r="D24" s="1">
        <v>257.41000000000003</v>
      </c>
      <c r="E24" s="1">
        <v>266.61</v>
      </c>
      <c r="F24" s="1">
        <v>266.39999999999998</v>
      </c>
      <c r="G24" s="1">
        <v>189.01</v>
      </c>
      <c r="H24" s="1">
        <v>82.57</v>
      </c>
      <c r="I24" s="1">
        <v>0.17</v>
      </c>
    </row>
    <row r="25" spans="1:9" x14ac:dyDescent="0.2">
      <c r="A25" s="2" t="s">
        <v>8</v>
      </c>
      <c r="B25" s="1">
        <v>197.91</v>
      </c>
      <c r="C25" s="1">
        <v>222.18</v>
      </c>
      <c r="D25" s="1">
        <v>235.51</v>
      </c>
      <c r="E25" s="1">
        <v>242.1</v>
      </c>
      <c r="F25" s="1">
        <v>240.48</v>
      </c>
      <c r="G25" s="1">
        <v>174.73</v>
      </c>
      <c r="H25" s="1">
        <v>78.97</v>
      </c>
      <c r="I25" s="1">
        <v>0.27</v>
      </c>
    </row>
    <row r="26" spans="1:9" x14ac:dyDescent="0.2">
      <c r="A26" s="2" t="s">
        <v>9</v>
      </c>
      <c r="B26" s="1">
        <v>201.82</v>
      </c>
      <c r="C26" s="1">
        <v>218.23</v>
      </c>
      <c r="D26" s="1">
        <v>231.53</v>
      </c>
      <c r="E26" s="1">
        <v>232.81</v>
      </c>
      <c r="F26" s="1">
        <v>241.7</v>
      </c>
      <c r="G26" s="1">
        <v>177.82</v>
      </c>
      <c r="H26" s="1">
        <v>86.25</v>
      </c>
      <c r="I26" s="1">
        <v>0.04</v>
      </c>
    </row>
    <row r="27" spans="1:9" x14ac:dyDescent="0.2">
      <c r="A27" s="2" t="s">
        <v>10</v>
      </c>
      <c r="B27" s="1">
        <v>208.19</v>
      </c>
      <c r="C27" s="1">
        <v>205.41</v>
      </c>
      <c r="D27" s="1">
        <v>224.77</v>
      </c>
      <c r="E27" s="1">
        <v>244.17</v>
      </c>
      <c r="F27" s="1">
        <v>242.57</v>
      </c>
      <c r="G27" s="1">
        <v>178.04</v>
      </c>
      <c r="H27" s="1">
        <v>86.57</v>
      </c>
      <c r="I27" s="1">
        <v>0.14000000000000001</v>
      </c>
    </row>
    <row r="28" spans="1:9" x14ac:dyDescent="0.2">
      <c r="A28" s="2" t="s">
        <v>11</v>
      </c>
      <c r="B28" s="1">
        <v>208.61</v>
      </c>
      <c r="C28" s="1">
        <v>209.43</v>
      </c>
      <c r="D28" s="1">
        <v>225.32</v>
      </c>
      <c r="E28" s="1">
        <v>247.65</v>
      </c>
      <c r="F28" s="1">
        <v>243.52</v>
      </c>
      <c r="G28" s="1">
        <v>172.63</v>
      </c>
      <c r="H28" s="1">
        <v>90.3</v>
      </c>
      <c r="I28" s="1">
        <v>0.04</v>
      </c>
    </row>
    <row r="29" spans="1:9" x14ac:dyDescent="0.2">
      <c r="A29" s="2" t="s">
        <v>12</v>
      </c>
      <c r="B29" s="1">
        <v>201.09</v>
      </c>
      <c r="C29" s="1">
        <v>214.73</v>
      </c>
      <c r="D29" s="1">
        <v>228.03</v>
      </c>
      <c r="E29" s="1">
        <v>236.35</v>
      </c>
      <c r="F29" s="1">
        <v>239</v>
      </c>
      <c r="G29" s="1">
        <v>175.07</v>
      </c>
      <c r="H29" s="1">
        <v>82.79</v>
      </c>
      <c r="I29" s="1">
        <v>0.15</v>
      </c>
    </row>
    <row r="30" spans="1:9" x14ac:dyDescent="0.2">
      <c r="A30" s="2" t="s">
        <v>13</v>
      </c>
      <c r="B30" s="1">
        <v>198.74</v>
      </c>
      <c r="C30" s="1">
        <v>211.99</v>
      </c>
      <c r="D30" s="1">
        <v>229.14</v>
      </c>
      <c r="E30" s="1">
        <v>242.8</v>
      </c>
      <c r="F30" s="1">
        <v>249.42</v>
      </c>
      <c r="G30" s="1">
        <v>205.55</v>
      </c>
      <c r="H30" s="1">
        <v>82.22</v>
      </c>
      <c r="I30" s="1">
        <v>0.12</v>
      </c>
    </row>
  </sheetData>
  <mergeCells count="3">
    <mergeCell ref="A1:H1"/>
    <mergeCell ref="A17:I17"/>
    <mergeCell ref="L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335C3-F195-954A-B695-8D931A412448}">
  <dimension ref="A1:K50"/>
  <sheetViews>
    <sheetView tabSelected="1" workbookViewId="0">
      <selection activeCell="Y31" sqref="Y31"/>
    </sheetView>
  </sheetViews>
  <sheetFormatPr baseColWidth="10" defaultRowHeight="16" x14ac:dyDescent="0.2"/>
  <sheetData>
    <row r="1" spans="1:11" x14ac:dyDescent="0.2">
      <c r="A1" s="13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1" x14ac:dyDescent="0.2">
      <c r="A2" s="6" t="s">
        <v>23</v>
      </c>
      <c r="B2" s="7">
        <v>0</v>
      </c>
      <c r="C2" s="7">
        <v>0.2</v>
      </c>
      <c r="D2" s="7">
        <v>0.4</v>
      </c>
      <c r="E2" s="7">
        <v>0.6</v>
      </c>
      <c r="F2" s="7">
        <v>0.8</v>
      </c>
      <c r="G2" s="7">
        <v>1</v>
      </c>
      <c r="H2" s="7" t="s">
        <v>1</v>
      </c>
      <c r="I2" s="7" t="s">
        <v>15</v>
      </c>
      <c r="J2" s="7" t="s">
        <v>17</v>
      </c>
      <c r="K2" s="8" t="s">
        <v>22</v>
      </c>
    </row>
    <row r="3" spans="1:11" x14ac:dyDescent="0.2">
      <c r="A3" t="s">
        <v>2</v>
      </c>
      <c r="B3">
        <v>4.9999999999982947E-2</v>
      </c>
      <c r="C3">
        <v>0.21999999999999886</v>
      </c>
      <c r="D3">
        <v>0.56000000000000227</v>
      </c>
      <c r="E3">
        <v>1.0500000000000114</v>
      </c>
      <c r="F3">
        <v>2.0699999999999932</v>
      </c>
      <c r="G3">
        <v>0</v>
      </c>
      <c r="H3">
        <v>0.31000000000000227</v>
      </c>
      <c r="I3">
        <v>0.13</v>
      </c>
      <c r="J3" t="s">
        <v>18</v>
      </c>
      <c r="K3">
        <v>1</v>
      </c>
    </row>
    <row r="4" spans="1:11" x14ac:dyDescent="0.2">
      <c r="A4" t="s">
        <v>3</v>
      </c>
      <c r="B4">
        <v>5.0000000000011369E-2</v>
      </c>
      <c r="C4">
        <v>5.0000000000011369E-2</v>
      </c>
      <c r="D4">
        <v>5.0000000000011369E-2</v>
      </c>
      <c r="E4">
        <v>4.9700000000000273</v>
      </c>
      <c r="F4">
        <v>0.68999999999999773</v>
      </c>
      <c r="G4">
        <v>3.5999999999999943</v>
      </c>
      <c r="H4">
        <v>0.25</v>
      </c>
      <c r="I4">
        <v>0.48</v>
      </c>
      <c r="J4" t="s">
        <v>19</v>
      </c>
      <c r="K4">
        <v>1</v>
      </c>
    </row>
    <row r="5" spans="1:11" x14ac:dyDescent="0.2">
      <c r="A5" t="s">
        <v>4</v>
      </c>
      <c r="B5">
        <v>3.1700000000000159</v>
      </c>
      <c r="C5">
        <v>6.0000000000002274E-2</v>
      </c>
      <c r="D5">
        <v>0.17000000000001592</v>
      </c>
      <c r="E5">
        <v>-4.0000000000020464E-2</v>
      </c>
      <c r="F5">
        <v>0.25</v>
      </c>
      <c r="G5">
        <v>0.18000000000000682</v>
      </c>
      <c r="H5">
        <v>0</v>
      </c>
      <c r="I5">
        <v>0.01</v>
      </c>
      <c r="J5" t="s">
        <v>18</v>
      </c>
      <c r="K5">
        <v>1</v>
      </c>
    </row>
    <row r="6" spans="1:11" x14ac:dyDescent="0.2">
      <c r="A6" t="s">
        <v>5</v>
      </c>
      <c r="B6">
        <v>3.9999999999992042E-2</v>
      </c>
      <c r="C6">
        <v>0.11999999999997613</v>
      </c>
      <c r="D6">
        <v>6.9999999999993179E-2</v>
      </c>
      <c r="E6">
        <v>0</v>
      </c>
      <c r="F6">
        <v>5.0300000000000296</v>
      </c>
      <c r="G6">
        <v>0</v>
      </c>
      <c r="H6">
        <v>1.0000000000005116E-2</v>
      </c>
      <c r="I6">
        <v>0.14000000000000001</v>
      </c>
      <c r="J6" t="s">
        <v>18</v>
      </c>
      <c r="K6">
        <v>1</v>
      </c>
    </row>
    <row r="7" spans="1:11" x14ac:dyDescent="0.2">
      <c r="A7" t="s">
        <v>6</v>
      </c>
      <c r="B7">
        <v>0.18999999999999773</v>
      </c>
      <c r="C7">
        <v>8.9999999999974989E-2</v>
      </c>
      <c r="D7">
        <v>0.32999999999998408</v>
      </c>
      <c r="E7">
        <v>0</v>
      </c>
      <c r="F7">
        <v>11.949999999999989</v>
      </c>
      <c r="G7">
        <v>0</v>
      </c>
      <c r="H7">
        <v>1.9999999999996021E-2</v>
      </c>
      <c r="I7">
        <v>0.1</v>
      </c>
      <c r="J7" t="s">
        <v>20</v>
      </c>
      <c r="K7">
        <v>1</v>
      </c>
    </row>
    <row r="8" spans="1:11" x14ac:dyDescent="0.2">
      <c r="A8" t="s">
        <v>7</v>
      </c>
      <c r="B8">
        <v>3.0000000000001137E-2</v>
      </c>
      <c r="C8">
        <v>6.0000000000002274E-2</v>
      </c>
      <c r="D8">
        <v>3.9999999999992042E-2</v>
      </c>
      <c r="E8">
        <v>0</v>
      </c>
      <c r="F8">
        <v>2.9300000000000068</v>
      </c>
      <c r="G8">
        <v>2.0000000000010232E-2</v>
      </c>
      <c r="H8">
        <v>0.14000000000000057</v>
      </c>
      <c r="I8">
        <v>0.24</v>
      </c>
      <c r="J8" t="s">
        <v>21</v>
      </c>
      <c r="K8">
        <v>1</v>
      </c>
    </row>
    <row r="9" spans="1:11" x14ac:dyDescent="0.2">
      <c r="A9" t="s">
        <v>8</v>
      </c>
      <c r="B9">
        <v>9.9999999999909051E-3</v>
      </c>
      <c r="C9">
        <v>2.0000000000010232E-2</v>
      </c>
      <c r="D9">
        <v>0.78000000000000114</v>
      </c>
      <c r="E9">
        <v>1.1800000000000068</v>
      </c>
      <c r="F9">
        <v>17.840000000000003</v>
      </c>
      <c r="G9">
        <v>0</v>
      </c>
      <c r="H9">
        <v>0.42000000000000171</v>
      </c>
      <c r="I9">
        <v>0.08</v>
      </c>
      <c r="J9" t="s">
        <v>20</v>
      </c>
      <c r="K9">
        <v>1</v>
      </c>
    </row>
    <row r="10" spans="1:11" x14ac:dyDescent="0.2">
      <c r="A10" t="s">
        <v>9</v>
      </c>
      <c r="B10">
        <v>6.9999999999993179E-2</v>
      </c>
      <c r="C10">
        <v>5.0000000000011369E-2</v>
      </c>
      <c r="D10">
        <v>0.87000000000000455</v>
      </c>
      <c r="E10">
        <v>1.4899999999999807</v>
      </c>
      <c r="F10">
        <v>1.3599999999999852</v>
      </c>
      <c r="G10">
        <v>2.0000000000010232E-2</v>
      </c>
      <c r="H10">
        <v>0.18000000000000682</v>
      </c>
      <c r="I10">
        <v>0.01</v>
      </c>
      <c r="J10" t="s">
        <v>21</v>
      </c>
      <c r="K10">
        <v>1</v>
      </c>
    </row>
    <row r="11" spans="1:11" x14ac:dyDescent="0.2">
      <c r="A11" t="s">
        <v>10</v>
      </c>
      <c r="B11">
        <v>0.55000000000001137</v>
      </c>
      <c r="C11">
        <v>1.8299999999999841</v>
      </c>
      <c r="D11">
        <v>5.0000000000011369E-2</v>
      </c>
      <c r="E11">
        <v>0.50999999999999091</v>
      </c>
      <c r="F11">
        <v>3.2599999999999909</v>
      </c>
      <c r="G11">
        <v>-6.0000000000002274E-2</v>
      </c>
      <c r="H11">
        <v>0.21999999999999886</v>
      </c>
      <c r="I11">
        <v>0.33</v>
      </c>
      <c r="J11" t="s">
        <v>19</v>
      </c>
      <c r="K11">
        <v>1</v>
      </c>
    </row>
    <row r="12" spans="1:11" x14ac:dyDescent="0.2">
      <c r="A12" t="s">
        <v>11</v>
      </c>
      <c r="B12">
        <v>2.0000000000010232E-2</v>
      </c>
      <c r="C12">
        <v>3.0000000000001137E-2</v>
      </c>
      <c r="D12">
        <v>2.0000000000010232E-2</v>
      </c>
      <c r="E12">
        <v>2.0000000000010232E-2</v>
      </c>
      <c r="F12">
        <v>2.1899999999999977</v>
      </c>
      <c r="G12">
        <v>0.42000000000001592</v>
      </c>
      <c r="H12">
        <v>6.9999999999993179E-2</v>
      </c>
      <c r="I12">
        <v>7.0000000000000007E-2</v>
      </c>
      <c r="J12" t="s">
        <v>18</v>
      </c>
      <c r="K12">
        <v>1</v>
      </c>
    </row>
    <row r="13" spans="1:11" x14ac:dyDescent="0.2">
      <c r="A13" t="s">
        <v>12</v>
      </c>
      <c r="B13">
        <v>0.20000000000001705</v>
      </c>
      <c r="C13">
        <v>2.5499999999999829</v>
      </c>
      <c r="D13">
        <v>2.6299999999999955</v>
      </c>
      <c r="E13">
        <v>0.35999999999998522</v>
      </c>
      <c r="F13">
        <v>1.1299999999999955</v>
      </c>
      <c r="G13">
        <v>0.96000000000000796</v>
      </c>
      <c r="H13">
        <v>1.8900000000000006</v>
      </c>
      <c r="I13">
        <v>0.18</v>
      </c>
      <c r="J13" t="s">
        <v>19</v>
      </c>
      <c r="K13">
        <v>1</v>
      </c>
    </row>
    <row r="14" spans="1:11" x14ac:dyDescent="0.2">
      <c r="A14" t="s">
        <v>13</v>
      </c>
      <c r="B14">
        <v>1.999999999998181E-2</v>
      </c>
      <c r="C14">
        <v>2.0000000000010232E-2</v>
      </c>
      <c r="D14">
        <v>3.0000000000001137E-2</v>
      </c>
      <c r="E14">
        <v>1.999999999998181E-2</v>
      </c>
      <c r="F14">
        <v>6.5700000000000216</v>
      </c>
      <c r="G14">
        <v>9.9999999999909051E-3</v>
      </c>
      <c r="H14">
        <v>0.26000000000000512</v>
      </c>
      <c r="I14">
        <v>0.04</v>
      </c>
      <c r="J14" t="s">
        <v>21</v>
      </c>
      <c r="K14">
        <v>1</v>
      </c>
    </row>
    <row r="15" spans="1:11" x14ac:dyDescent="0.2">
      <c r="A15" t="s">
        <v>2</v>
      </c>
      <c r="B15">
        <v>0.12999999999999545</v>
      </c>
      <c r="C15">
        <v>0.21999999999999886</v>
      </c>
      <c r="D15">
        <v>9.9999999999909051E-3</v>
      </c>
      <c r="E15">
        <v>2.5699999999999932</v>
      </c>
      <c r="F15">
        <v>2.0099999999999909</v>
      </c>
      <c r="G15">
        <v>9.9999999999909051E-3</v>
      </c>
      <c r="H15">
        <v>0.21999999999999886</v>
      </c>
      <c r="I15">
        <v>0.09</v>
      </c>
      <c r="J15" t="s">
        <v>21</v>
      </c>
      <c r="K15">
        <v>2</v>
      </c>
    </row>
    <row r="16" spans="1:11" x14ac:dyDescent="0.2">
      <c r="A16" t="s">
        <v>3</v>
      </c>
      <c r="B16">
        <v>0.12000000000000455</v>
      </c>
      <c r="C16">
        <v>0.23999999999998067</v>
      </c>
      <c r="D16">
        <v>0.45999999999997954</v>
      </c>
      <c r="E16">
        <v>5.9399999999999977</v>
      </c>
      <c r="F16">
        <v>4.0099999999999909</v>
      </c>
      <c r="G16">
        <v>0.17000000000001592</v>
      </c>
      <c r="H16">
        <v>0.14999999999999147</v>
      </c>
      <c r="I16">
        <v>0.14000000000000001</v>
      </c>
      <c r="J16" t="s">
        <v>20</v>
      </c>
      <c r="K16">
        <v>2</v>
      </c>
    </row>
    <row r="17" spans="1:11" x14ac:dyDescent="0.2">
      <c r="A17" t="s">
        <v>4</v>
      </c>
      <c r="B17">
        <v>2.5400000000000205</v>
      </c>
      <c r="C17">
        <v>8.0000000000012506E-2</v>
      </c>
      <c r="D17">
        <v>2.9999999999972715E-2</v>
      </c>
      <c r="E17">
        <v>-9.9999999999909051E-3</v>
      </c>
      <c r="F17">
        <v>11.439999999999998</v>
      </c>
      <c r="G17">
        <v>0.53000000000000114</v>
      </c>
      <c r="H17">
        <v>3.0000000000001137E-2</v>
      </c>
      <c r="I17">
        <v>7.0000000000000007E-2</v>
      </c>
      <c r="J17" t="s">
        <v>20</v>
      </c>
      <c r="K17">
        <v>2</v>
      </c>
    </row>
    <row r="18" spans="1:11" x14ac:dyDescent="0.2">
      <c r="A18" t="s">
        <v>5</v>
      </c>
      <c r="B18">
        <v>7.9999999999984084E-2</v>
      </c>
      <c r="C18">
        <v>0.21000000000000796</v>
      </c>
      <c r="D18">
        <v>2.9999999999972715E-2</v>
      </c>
      <c r="E18">
        <v>-2.0000000000038654E-2</v>
      </c>
      <c r="F18">
        <v>5.6099999999999568</v>
      </c>
      <c r="G18">
        <v>0</v>
      </c>
      <c r="H18">
        <v>0</v>
      </c>
      <c r="I18">
        <v>0.12</v>
      </c>
      <c r="J18" t="s">
        <v>21</v>
      </c>
      <c r="K18">
        <v>2</v>
      </c>
    </row>
    <row r="19" spans="1:11" x14ac:dyDescent="0.2">
      <c r="A19" t="s">
        <v>6</v>
      </c>
      <c r="B19">
        <v>0.10000000000002274</v>
      </c>
      <c r="C19">
        <v>0.23999999999998067</v>
      </c>
      <c r="D19">
        <v>0.22000000000002728</v>
      </c>
      <c r="E19">
        <v>0.1400000000000432</v>
      </c>
      <c r="F19">
        <v>5.839999999999975</v>
      </c>
      <c r="G19">
        <v>0</v>
      </c>
      <c r="H19">
        <v>0.25999999999999091</v>
      </c>
      <c r="I19">
        <v>0</v>
      </c>
      <c r="J19" t="s">
        <v>21</v>
      </c>
      <c r="K19">
        <v>2</v>
      </c>
    </row>
    <row r="20" spans="1:11" x14ac:dyDescent="0.2">
      <c r="A20" t="s">
        <v>7</v>
      </c>
      <c r="B20">
        <v>6.9999999999993179E-2</v>
      </c>
      <c r="C20">
        <v>0.13999999999998636</v>
      </c>
      <c r="D20">
        <v>0.11000000000001364</v>
      </c>
      <c r="E20">
        <v>-2.0000000000038654E-2</v>
      </c>
      <c r="F20">
        <v>5.6000000000000227</v>
      </c>
      <c r="G20">
        <v>0.52000000000001023</v>
      </c>
      <c r="H20">
        <v>0.18000000000000682</v>
      </c>
      <c r="I20">
        <v>0.19</v>
      </c>
      <c r="J20" t="s">
        <v>19</v>
      </c>
      <c r="K20">
        <v>2</v>
      </c>
    </row>
    <row r="21" spans="1:11" x14ac:dyDescent="0.2">
      <c r="A21" t="s">
        <v>8</v>
      </c>
      <c r="B21">
        <v>3.9999999999992042E-2</v>
      </c>
      <c r="C21">
        <v>5.0000000000011369E-2</v>
      </c>
      <c r="D21">
        <v>0.25</v>
      </c>
      <c r="E21">
        <v>11.489999999999981</v>
      </c>
      <c r="F21">
        <v>5.1599999999999966</v>
      </c>
      <c r="G21">
        <v>-0.12000000000000455</v>
      </c>
      <c r="H21">
        <v>0.14000000000000057</v>
      </c>
      <c r="I21">
        <v>0.79</v>
      </c>
      <c r="J21" t="s">
        <v>19</v>
      </c>
      <c r="K21">
        <v>2</v>
      </c>
    </row>
    <row r="22" spans="1:11" x14ac:dyDescent="0.2">
      <c r="A22" t="s">
        <v>9</v>
      </c>
      <c r="B22">
        <v>0.11000000000001364</v>
      </c>
      <c r="C22">
        <v>9.0000000000003411E-2</v>
      </c>
      <c r="D22">
        <v>0.18999999999999773</v>
      </c>
      <c r="E22">
        <v>9.8799999999999955</v>
      </c>
      <c r="F22">
        <v>1.5200000000000102</v>
      </c>
      <c r="G22">
        <v>-3.0000000000001137E-2</v>
      </c>
      <c r="H22">
        <v>0.21000000000000796</v>
      </c>
      <c r="I22">
        <v>0.14000000000000001</v>
      </c>
      <c r="J22" t="s">
        <v>20</v>
      </c>
      <c r="K22">
        <v>2</v>
      </c>
    </row>
    <row r="23" spans="1:11" x14ac:dyDescent="0.2">
      <c r="A23" t="s">
        <v>10</v>
      </c>
      <c r="B23">
        <v>0.74000000000000909</v>
      </c>
      <c r="C23">
        <v>3.4699999999999989</v>
      </c>
      <c r="D23">
        <v>0.88999999999998636</v>
      </c>
      <c r="E23">
        <v>1.1200000000000045</v>
      </c>
      <c r="F23">
        <v>5.1599999999999966</v>
      </c>
      <c r="G23">
        <v>-3.0000000000001137E-2</v>
      </c>
      <c r="H23">
        <v>0.16999999999998749</v>
      </c>
      <c r="I23">
        <v>0.12</v>
      </c>
      <c r="J23" t="s">
        <v>21</v>
      </c>
      <c r="K23">
        <v>2</v>
      </c>
    </row>
    <row r="24" spans="1:11" x14ac:dyDescent="0.2">
      <c r="A24" t="s">
        <v>11</v>
      </c>
      <c r="B24">
        <v>9.9999999999909051E-3</v>
      </c>
      <c r="C24">
        <v>1.0000000000019327E-2</v>
      </c>
      <c r="D24">
        <v>0</v>
      </c>
      <c r="E24">
        <v>2.0600000000000023</v>
      </c>
      <c r="F24">
        <v>5</v>
      </c>
      <c r="G24">
        <v>1.999999999998181E-2</v>
      </c>
      <c r="H24">
        <v>1.0000000000005116E-2</v>
      </c>
      <c r="I24">
        <v>0.04</v>
      </c>
      <c r="J24" t="s">
        <v>21</v>
      </c>
      <c r="K24">
        <v>2</v>
      </c>
    </row>
    <row r="25" spans="1:11" x14ac:dyDescent="0.2">
      <c r="A25" t="s">
        <v>12</v>
      </c>
      <c r="B25">
        <v>0.11000000000001364</v>
      </c>
      <c r="C25">
        <v>9.0900000000000034</v>
      </c>
      <c r="D25">
        <v>5.6700000000000159</v>
      </c>
      <c r="E25">
        <v>0.81000000000000227</v>
      </c>
      <c r="F25">
        <v>1.9000000000000057</v>
      </c>
      <c r="G25">
        <v>0.59000000000000341</v>
      </c>
      <c r="H25">
        <v>0.26000000000000512</v>
      </c>
      <c r="I25">
        <v>0.14000000000000001</v>
      </c>
      <c r="J25" t="s">
        <v>20</v>
      </c>
      <c r="K25">
        <v>2</v>
      </c>
    </row>
    <row r="26" spans="1:11" x14ac:dyDescent="0.2">
      <c r="A26" t="s">
        <v>13</v>
      </c>
      <c r="B26">
        <v>4.9999999999982947E-2</v>
      </c>
      <c r="C26">
        <v>0.12000000000000455</v>
      </c>
      <c r="D26">
        <v>2.0000000000010232E-2</v>
      </c>
      <c r="E26">
        <v>8.9999999999974989E-2</v>
      </c>
      <c r="F26">
        <v>12.159999999999997</v>
      </c>
      <c r="G26">
        <v>-4.9999999999982947E-2</v>
      </c>
      <c r="H26">
        <v>0.23999999999999488</v>
      </c>
      <c r="I26">
        <v>0.14000000000000001</v>
      </c>
      <c r="J26" t="s">
        <v>19</v>
      </c>
      <c r="K26">
        <v>2</v>
      </c>
    </row>
    <row r="27" spans="1:11" x14ac:dyDescent="0.2">
      <c r="A27" t="s">
        <v>2</v>
      </c>
      <c r="B27">
        <v>3.0000000000001137E-2</v>
      </c>
      <c r="C27">
        <v>0.29000000000002046</v>
      </c>
      <c r="D27">
        <v>0.87999999999999545</v>
      </c>
      <c r="E27">
        <v>8.8199999999999932</v>
      </c>
      <c r="F27">
        <v>6.1100000000000136</v>
      </c>
      <c r="G27">
        <v>-3.0000000000001137E-2</v>
      </c>
      <c r="H27">
        <v>4.0000000000006253E-2</v>
      </c>
      <c r="I27">
        <v>1.42</v>
      </c>
      <c r="J27" t="s">
        <v>20</v>
      </c>
      <c r="K27">
        <v>3</v>
      </c>
    </row>
    <row r="28" spans="1:11" x14ac:dyDescent="0.2">
      <c r="A28" t="s">
        <v>3</v>
      </c>
      <c r="B28">
        <v>0.16000000000002501</v>
      </c>
      <c r="C28">
        <v>0.26000000000001933</v>
      </c>
      <c r="D28">
        <v>-3.0000000000029559E-2</v>
      </c>
      <c r="E28">
        <v>1.6200000000000045</v>
      </c>
      <c r="F28">
        <v>0.87000000000000455</v>
      </c>
      <c r="G28">
        <v>-4.0000000000020464E-2</v>
      </c>
      <c r="H28">
        <v>6.9999999999993179E-2</v>
      </c>
      <c r="I28">
        <v>0</v>
      </c>
      <c r="J28" t="s">
        <v>18</v>
      </c>
      <c r="K28">
        <v>3</v>
      </c>
    </row>
    <row r="29" spans="1:11" x14ac:dyDescent="0.2">
      <c r="A29" t="s">
        <v>4</v>
      </c>
      <c r="B29">
        <v>3.6700000000000159</v>
      </c>
      <c r="C29">
        <v>0.15000000000000568</v>
      </c>
      <c r="D29">
        <v>2.2000000000000171</v>
      </c>
      <c r="E29">
        <v>-1.0000000000047748E-2</v>
      </c>
      <c r="F29">
        <v>1.0099999999999909</v>
      </c>
      <c r="G29">
        <v>0</v>
      </c>
      <c r="H29">
        <v>0.12999999999999545</v>
      </c>
      <c r="I29">
        <v>0</v>
      </c>
      <c r="J29" t="s">
        <v>19</v>
      </c>
      <c r="K29">
        <v>3</v>
      </c>
    </row>
    <row r="30" spans="1:11" x14ac:dyDescent="0.2">
      <c r="A30" t="s">
        <v>5</v>
      </c>
      <c r="B30">
        <v>7.9999999999984084E-2</v>
      </c>
      <c r="C30">
        <v>0.25</v>
      </c>
      <c r="D30">
        <v>6.0000000000002274E-2</v>
      </c>
      <c r="E30">
        <v>5.0000000000011369E-2</v>
      </c>
      <c r="F30">
        <v>5.8100000000000023</v>
      </c>
      <c r="G30">
        <v>4.7699999999999818</v>
      </c>
      <c r="H30">
        <v>0</v>
      </c>
      <c r="I30">
        <v>0.6</v>
      </c>
      <c r="J30" t="s">
        <v>20</v>
      </c>
      <c r="K30">
        <v>3</v>
      </c>
    </row>
    <row r="31" spans="1:11" x14ac:dyDescent="0.2">
      <c r="A31" t="s">
        <v>6</v>
      </c>
      <c r="B31">
        <v>0.97999999999998977</v>
      </c>
      <c r="C31">
        <v>0.12999999999999545</v>
      </c>
      <c r="D31">
        <v>0.16999999999995907</v>
      </c>
      <c r="E31">
        <v>0.62999999999999545</v>
      </c>
      <c r="F31">
        <v>7.9900000000000091</v>
      </c>
      <c r="G31">
        <v>9.9999999999909051E-3</v>
      </c>
      <c r="H31">
        <v>0</v>
      </c>
      <c r="I31">
        <v>0.04</v>
      </c>
      <c r="J31" t="s">
        <v>19</v>
      </c>
      <c r="K31">
        <v>3</v>
      </c>
    </row>
    <row r="32" spans="1:11" x14ac:dyDescent="0.2">
      <c r="A32" t="s">
        <v>7</v>
      </c>
      <c r="B32">
        <v>0.12999999999999545</v>
      </c>
      <c r="C32">
        <v>9.0000000000003411E-2</v>
      </c>
      <c r="D32">
        <v>7.9999999999984084E-2</v>
      </c>
      <c r="E32">
        <v>1.999999999998181E-2</v>
      </c>
      <c r="F32">
        <v>3.0400000000000205</v>
      </c>
      <c r="G32">
        <v>0.17000000000001592</v>
      </c>
      <c r="H32">
        <v>0.25</v>
      </c>
      <c r="I32">
        <v>0.14000000000000001</v>
      </c>
      <c r="J32" t="s">
        <v>18</v>
      </c>
      <c r="K32">
        <v>3</v>
      </c>
    </row>
    <row r="33" spans="1:11" x14ac:dyDescent="0.2">
      <c r="A33" t="s">
        <v>8</v>
      </c>
      <c r="B33">
        <v>0</v>
      </c>
      <c r="C33">
        <v>9.9999999999909051E-3</v>
      </c>
      <c r="D33">
        <v>9.9999999999909051E-3</v>
      </c>
      <c r="E33">
        <v>5.7299999999999898</v>
      </c>
      <c r="F33">
        <v>2.3100000000000023</v>
      </c>
      <c r="G33">
        <v>1.0000000000019327E-2</v>
      </c>
      <c r="H33">
        <v>0.31999999999999318</v>
      </c>
      <c r="I33">
        <v>0.24</v>
      </c>
      <c r="J33" t="s">
        <v>18</v>
      </c>
      <c r="K33">
        <v>3</v>
      </c>
    </row>
    <row r="34" spans="1:11" x14ac:dyDescent="0.2">
      <c r="A34" t="s">
        <v>9</v>
      </c>
      <c r="B34">
        <v>4.9999999999982947E-2</v>
      </c>
      <c r="C34">
        <v>9.9999999999909051E-3</v>
      </c>
      <c r="D34">
        <v>7.9999999999984084E-2</v>
      </c>
      <c r="E34">
        <v>6.6400000000000148</v>
      </c>
      <c r="F34">
        <v>2.0000000000010232E-2</v>
      </c>
      <c r="G34">
        <v>0</v>
      </c>
      <c r="H34">
        <v>0.13000000000000966</v>
      </c>
      <c r="I34">
        <v>0.01</v>
      </c>
      <c r="J34" t="s">
        <v>18</v>
      </c>
      <c r="K34">
        <v>3</v>
      </c>
    </row>
    <row r="35" spans="1:11" x14ac:dyDescent="0.2">
      <c r="A35" t="s">
        <v>10</v>
      </c>
      <c r="B35">
        <v>0.58000000000001251</v>
      </c>
      <c r="C35">
        <v>3.25</v>
      </c>
      <c r="D35">
        <v>0.62999999999999545</v>
      </c>
      <c r="E35">
        <v>0.21000000000000796</v>
      </c>
      <c r="F35">
        <v>1.0499999999999829</v>
      </c>
      <c r="G35">
        <v>1.999999999998181E-2</v>
      </c>
      <c r="H35">
        <v>0.30000000000001137</v>
      </c>
      <c r="I35">
        <v>0.02</v>
      </c>
      <c r="J35" t="s">
        <v>18</v>
      </c>
      <c r="K35">
        <v>3</v>
      </c>
    </row>
    <row r="36" spans="1:11" x14ac:dyDescent="0.2">
      <c r="A36" t="s">
        <v>11</v>
      </c>
      <c r="B36">
        <v>2.0000000000010232E-2</v>
      </c>
      <c r="C36">
        <v>2.0000000000010232E-2</v>
      </c>
      <c r="D36">
        <v>0.52000000000001023</v>
      </c>
      <c r="E36">
        <v>4.0900000000000034</v>
      </c>
      <c r="F36">
        <v>6.4000000000000057</v>
      </c>
      <c r="G36">
        <v>1.6699999999999875</v>
      </c>
      <c r="H36">
        <v>0</v>
      </c>
      <c r="I36">
        <v>0.09</v>
      </c>
      <c r="J36" t="s">
        <v>20</v>
      </c>
      <c r="K36">
        <v>3</v>
      </c>
    </row>
    <row r="37" spans="1:11" x14ac:dyDescent="0.2">
      <c r="A37" t="s">
        <v>12</v>
      </c>
      <c r="B37">
        <v>3.9999999999992042E-2</v>
      </c>
      <c r="C37">
        <v>3.8499999999999943</v>
      </c>
      <c r="D37">
        <v>2.3800000000000239</v>
      </c>
      <c r="E37">
        <v>0.26999999999998181</v>
      </c>
      <c r="F37">
        <v>0.89999999999997726</v>
      </c>
      <c r="G37">
        <v>1.0000000000019327E-2</v>
      </c>
      <c r="H37">
        <v>0.28000000000000114</v>
      </c>
      <c r="I37">
        <v>0.01</v>
      </c>
      <c r="J37" t="s">
        <v>18</v>
      </c>
      <c r="K37">
        <v>3</v>
      </c>
    </row>
    <row r="38" spans="1:11" x14ac:dyDescent="0.2">
      <c r="A38" t="s">
        <v>13</v>
      </c>
      <c r="B38">
        <v>0</v>
      </c>
      <c r="C38">
        <v>9.9999999999909051E-3</v>
      </c>
      <c r="D38">
        <v>2.0000000000010232E-2</v>
      </c>
      <c r="E38">
        <v>2.0000000000010232E-2</v>
      </c>
      <c r="F38">
        <v>22.890000000000015</v>
      </c>
      <c r="G38">
        <v>0</v>
      </c>
      <c r="H38">
        <v>0.17000000000000171</v>
      </c>
      <c r="I38">
        <v>0.09</v>
      </c>
      <c r="J38" t="s">
        <v>20</v>
      </c>
      <c r="K38">
        <v>3</v>
      </c>
    </row>
    <row r="39" spans="1:11" x14ac:dyDescent="0.2">
      <c r="A39" t="s">
        <v>2</v>
      </c>
      <c r="B39">
        <v>8.9999999999974989E-2</v>
      </c>
      <c r="C39">
        <v>0.24000000000000909</v>
      </c>
      <c r="D39">
        <v>6.0000000000002274E-2</v>
      </c>
      <c r="E39">
        <v>8.25</v>
      </c>
      <c r="F39">
        <v>1.3400000000000318</v>
      </c>
      <c r="G39">
        <v>4.9999999999982947E-2</v>
      </c>
      <c r="H39">
        <v>0.17999999999999261</v>
      </c>
      <c r="I39">
        <v>0.61</v>
      </c>
      <c r="J39" t="s">
        <v>19</v>
      </c>
      <c r="K39">
        <v>4</v>
      </c>
    </row>
    <row r="40" spans="1:11" x14ac:dyDescent="0.2">
      <c r="A40" t="s">
        <v>3</v>
      </c>
      <c r="B40">
        <v>0.12999999999999545</v>
      </c>
      <c r="C40">
        <v>0.20999999999997954</v>
      </c>
      <c r="D40">
        <v>0.56000000000000227</v>
      </c>
      <c r="E40">
        <v>0.12999999999999545</v>
      </c>
      <c r="F40">
        <v>2.0999999999999659</v>
      </c>
      <c r="G40">
        <v>-3.0000000000001137E-2</v>
      </c>
      <c r="H40">
        <v>0.26999999999999602</v>
      </c>
      <c r="I40">
        <v>0.02</v>
      </c>
      <c r="J40" t="s">
        <v>21</v>
      </c>
      <c r="K40">
        <v>4</v>
      </c>
    </row>
    <row r="41" spans="1:11" x14ac:dyDescent="0.2">
      <c r="A41" t="s">
        <v>4</v>
      </c>
      <c r="B41">
        <v>0.96999999999999886</v>
      </c>
      <c r="C41">
        <v>8.0000000000012506E-2</v>
      </c>
      <c r="D41">
        <v>0.95999999999997954</v>
      </c>
      <c r="E41">
        <v>2.1999999999999886</v>
      </c>
      <c r="F41">
        <v>0.43000000000000682</v>
      </c>
      <c r="G41">
        <v>2.0000000000010232E-2</v>
      </c>
      <c r="H41">
        <v>1.9999999999996021E-2</v>
      </c>
      <c r="I41">
        <v>0.05</v>
      </c>
      <c r="J41" t="s">
        <v>21</v>
      </c>
      <c r="K41">
        <v>4</v>
      </c>
    </row>
    <row r="42" spans="1:11" x14ac:dyDescent="0.2">
      <c r="A42" t="s">
        <v>5</v>
      </c>
      <c r="B42">
        <v>0.11000000000001364</v>
      </c>
      <c r="C42">
        <v>0.37000000000000455</v>
      </c>
      <c r="D42">
        <v>0</v>
      </c>
      <c r="E42">
        <v>4.0000000000020464E-2</v>
      </c>
      <c r="F42">
        <v>7.3700000000000045</v>
      </c>
      <c r="G42">
        <v>1.8300000000000125</v>
      </c>
      <c r="H42">
        <v>-9.9999999999909051E-3</v>
      </c>
      <c r="I42">
        <v>0.3</v>
      </c>
      <c r="J42" t="s">
        <v>19</v>
      </c>
      <c r="K42">
        <v>4</v>
      </c>
    </row>
    <row r="43" spans="1:11" x14ac:dyDescent="0.2">
      <c r="A43" t="s">
        <v>6</v>
      </c>
      <c r="B43">
        <v>0.61000000000001364</v>
      </c>
      <c r="C43">
        <v>0.21999999999999886</v>
      </c>
      <c r="D43">
        <v>0.12000000000000455</v>
      </c>
      <c r="E43">
        <v>0</v>
      </c>
      <c r="F43">
        <v>3.4200000000000159</v>
      </c>
      <c r="G43">
        <v>-2.0000000000010232E-2</v>
      </c>
      <c r="H43">
        <v>0.26999999999999602</v>
      </c>
      <c r="I43">
        <v>0</v>
      </c>
      <c r="J43" t="s">
        <v>18</v>
      </c>
      <c r="K43">
        <v>4</v>
      </c>
    </row>
    <row r="44" spans="1:11" x14ac:dyDescent="0.2">
      <c r="A44" t="s">
        <v>7</v>
      </c>
      <c r="B44">
        <v>0.12999999999999545</v>
      </c>
      <c r="C44">
        <v>8.0000000000012506E-2</v>
      </c>
      <c r="D44">
        <v>9.9999999999965894E-2</v>
      </c>
      <c r="E44">
        <v>-9.9999999999909051E-3</v>
      </c>
      <c r="F44">
        <v>10.879999999999995</v>
      </c>
      <c r="G44">
        <v>6.0000000000002274E-2</v>
      </c>
      <c r="H44">
        <v>0.42000000000000171</v>
      </c>
      <c r="I44">
        <v>0.17</v>
      </c>
      <c r="J44" t="s">
        <v>20</v>
      </c>
      <c r="K44">
        <v>4</v>
      </c>
    </row>
    <row r="45" spans="1:11" x14ac:dyDescent="0.2">
      <c r="A45" t="s">
        <v>8</v>
      </c>
      <c r="B45">
        <v>0</v>
      </c>
      <c r="C45">
        <v>9.9999999999909051E-3</v>
      </c>
      <c r="D45">
        <v>0</v>
      </c>
      <c r="E45">
        <v>5.1899999999999977</v>
      </c>
      <c r="F45">
        <v>1.2800000000000011</v>
      </c>
      <c r="G45">
        <v>-9.9999999999909051E-3</v>
      </c>
      <c r="H45">
        <v>7.000000000000739E-2</v>
      </c>
      <c r="I45">
        <v>0.27</v>
      </c>
      <c r="J45" t="s">
        <v>21</v>
      </c>
      <c r="K45">
        <v>4</v>
      </c>
    </row>
    <row r="46" spans="1:11" x14ac:dyDescent="0.2">
      <c r="A46" t="s">
        <v>9</v>
      </c>
      <c r="B46">
        <v>0</v>
      </c>
      <c r="C46">
        <v>1.0000000000019327E-2</v>
      </c>
      <c r="D46">
        <v>6.0000000000002274E-2</v>
      </c>
      <c r="E46">
        <v>8.0999999999999943</v>
      </c>
      <c r="F46">
        <v>7.00000000000216E-2</v>
      </c>
      <c r="G46">
        <v>0</v>
      </c>
      <c r="H46">
        <v>0.29000000000000625</v>
      </c>
      <c r="I46">
        <v>0.04</v>
      </c>
      <c r="J46" t="s">
        <v>19</v>
      </c>
      <c r="K46">
        <v>4</v>
      </c>
    </row>
    <row r="47" spans="1:11" x14ac:dyDescent="0.2">
      <c r="A47" t="s">
        <v>10</v>
      </c>
      <c r="B47">
        <v>0</v>
      </c>
      <c r="C47">
        <v>5.2800000000000011</v>
      </c>
      <c r="D47">
        <v>2.3699999999999761</v>
      </c>
      <c r="E47">
        <v>4.1800000000000068</v>
      </c>
      <c r="F47">
        <v>0.99000000000000909</v>
      </c>
      <c r="G47">
        <v>0.51000000000001933</v>
      </c>
      <c r="H47">
        <v>0.1600000000000108</v>
      </c>
      <c r="I47">
        <v>0.14000000000000001</v>
      </c>
      <c r="J47" t="s">
        <v>20</v>
      </c>
      <c r="K47">
        <v>4</v>
      </c>
    </row>
    <row r="48" spans="1:11" x14ac:dyDescent="0.2">
      <c r="A48" t="s">
        <v>11</v>
      </c>
      <c r="B48">
        <v>9.9999999999909051E-3</v>
      </c>
      <c r="C48">
        <v>9.9999999999909051E-3</v>
      </c>
      <c r="D48">
        <v>0</v>
      </c>
      <c r="E48">
        <v>2.6500000000000057</v>
      </c>
      <c r="F48">
        <v>0.31000000000000227</v>
      </c>
      <c r="G48">
        <v>9.9999999999909051E-3</v>
      </c>
      <c r="H48">
        <v>0</v>
      </c>
      <c r="I48">
        <v>0.04</v>
      </c>
      <c r="J48" t="s">
        <v>19</v>
      </c>
      <c r="K48">
        <v>4</v>
      </c>
    </row>
    <row r="49" spans="1:11" x14ac:dyDescent="0.2">
      <c r="A49" t="s">
        <v>12</v>
      </c>
      <c r="B49">
        <v>0.15999999999999659</v>
      </c>
      <c r="C49">
        <v>2.9399999999999977</v>
      </c>
      <c r="D49">
        <v>0.85999999999998522</v>
      </c>
      <c r="E49">
        <v>3.9999999999992042E-2</v>
      </c>
      <c r="F49">
        <v>3.0000000000001137E-2</v>
      </c>
      <c r="G49">
        <v>0.87000000000000455</v>
      </c>
      <c r="H49">
        <v>0.21999999999999886</v>
      </c>
      <c r="I49">
        <v>0.15</v>
      </c>
      <c r="J49" t="s">
        <v>21</v>
      </c>
      <c r="K49">
        <v>4</v>
      </c>
    </row>
    <row r="50" spans="1:11" x14ac:dyDescent="0.2">
      <c r="A50" t="s">
        <v>13</v>
      </c>
      <c r="B50">
        <v>1.999999999998181E-2</v>
      </c>
      <c r="C50">
        <v>1.999999999998181E-2</v>
      </c>
      <c r="D50">
        <v>2.0000000000010232E-2</v>
      </c>
      <c r="E50">
        <v>1.999999999998181E-2</v>
      </c>
      <c r="F50">
        <v>2.3600000000000136</v>
      </c>
      <c r="G50">
        <v>0</v>
      </c>
      <c r="H50">
        <v>0.34999999999999432</v>
      </c>
      <c r="I50">
        <v>0.12</v>
      </c>
      <c r="J50" t="s">
        <v>18</v>
      </c>
      <c r="K50">
        <v>4</v>
      </c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263C-0A27-A948-B539-2EB52308C1FF}">
  <dimension ref="A1:K50"/>
  <sheetViews>
    <sheetView workbookViewId="0">
      <selection activeCell="F38" sqref="F38"/>
    </sheetView>
  </sheetViews>
  <sheetFormatPr baseColWidth="10" defaultRowHeight="16" x14ac:dyDescent="0.2"/>
  <sheetData>
    <row r="1" spans="1:11" x14ac:dyDescent="0.2">
      <c r="A1" s="13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1" x14ac:dyDescent="0.2">
      <c r="A2" s="6" t="s">
        <v>23</v>
      </c>
      <c r="B2" s="7">
        <v>0</v>
      </c>
      <c r="C2" s="7">
        <v>0.2</v>
      </c>
      <c r="D2" s="7">
        <v>0.4</v>
      </c>
      <c r="E2" s="7">
        <v>0.6</v>
      </c>
      <c r="F2" s="7">
        <v>0.8</v>
      </c>
      <c r="G2" s="7">
        <v>1</v>
      </c>
      <c r="H2" s="7" t="s">
        <v>1</v>
      </c>
      <c r="I2" s="7" t="s">
        <v>15</v>
      </c>
      <c r="J2" s="7" t="s">
        <v>17</v>
      </c>
      <c r="K2" s="8" t="s">
        <v>22</v>
      </c>
    </row>
    <row r="3" spans="1:11" x14ac:dyDescent="0.2">
      <c r="A3" t="s">
        <v>2</v>
      </c>
      <c r="B3">
        <f>'All Days (Grams)'!B3*9</f>
        <v>0.44999999999984652</v>
      </c>
      <c r="C3">
        <f>'All Days (Grams)'!C3*8</f>
        <v>1.7599999999999909</v>
      </c>
      <c r="D3">
        <f>'All Days (Grams)'!D3*7</f>
        <v>3.9200000000000159</v>
      </c>
      <c r="E3">
        <f>'All Days (Grams)'!E3*6</f>
        <v>6.3000000000000682</v>
      </c>
      <c r="F3">
        <f>'All Days (Grams)'!F3*5</f>
        <v>10.349999999999966</v>
      </c>
      <c r="G3">
        <f>'All Days (Grams)'!G3*4</f>
        <v>0</v>
      </c>
      <c r="H3">
        <v>0.31000000000000227</v>
      </c>
      <c r="I3">
        <v>0.13</v>
      </c>
      <c r="J3" t="s">
        <v>18</v>
      </c>
      <c r="K3">
        <v>1</v>
      </c>
    </row>
    <row r="4" spans="1:11" x14ac:dyDescent="0.2">
      <c r="A4" t="s">
        <v>3</v>
      </c>
      <c r="B4">
        <f>'All Days (Grams)'!B4*9</f>
        <v>0.45000000000010232</v>
      </c>
      <c r="C4">
        <f>'All Days (Grams)'!C4*8</f>
        <v>0.40000000000009095</v>
      </c>
      <c r="D4">
        <f>'All Days (Grams)'!D4*7</f>
        <v>0.35000000000007958</v>
      </c>
      <c r="E4">
        <f>'All Days (Grams)'!E4*6</f>
        <v>29.820000000000164</v>
      </c>
      <c r="F4">
        <f>'All Days (Grams)'!F4*5</f>
        <v>3.4499999999999886</v>
      </c>
      <c r="G4">
        <f>'All Days (Grams)'!G4*4</f>
        <v>14.399999999999977</v>
      </c>
      <c r="H4">
        <v>0.25</v>
      </c>
      <c r="I4">
        <v>0.48</v>
      </c>
      <c r="J4" t="s">
        <v>19</v>
      </c>
      <c r="K4">
        <v>1</v>
      </c>
    </row>
    <row r="5" spans="1:11" x14ac:dyDescent="0.2">
      <c r="A5" t="s">
        <v>4</v>
      </c>
      <c r="B5">
        <f>'All Days (Grams)'!B5*9</f>
        <v>28.530000000000143</v>
      </c>
      <c r="C5">
        <f>'All Days (Grams)'!C5*8</f>
        <v>0.48000000000001819</v>
      </c>
      <c r="D5">
        <f>'All Days (Grams)'!D5*7</f>
        <v>1.1900000000001114</v>
      </c>
      <c r="E5">
        <f>'All Days (Grams)'!E5*6</f>
        <v>-0.24000000000012278</v>
      </c>
      <c r="F5">
        <f>'All Days (Grams)'!F5*5</f>
        <v>1.25</v>
      </c>
      <c r="G5">
        <f>'All Days (Grams)'!G5*4</f>
        <v>0.72000000000002728</v>
      </c>
      <c r="H5">
        <v>0</v>
      </c>
      <c r="I5">
        <v>0.01</v>
      </c>
      <c r="J5" t="s">
        <v>18</v>
      </c>
      <c r="K5">
        <v>1</v>
      </c>
    </row>
    <row r="6" spans="1:11" x14ac:dyDescent="0.2">
      <c r="A6" t="s">
        <v>5</v>
      </c>
      <c r="B6">
        <f>'All Days (Grams)'!B6*9</f>
        <v>0.35999999999992838</v>
      </c>
      <c r="C6">
        <f>'All Days (Grams)'!C6*8</f>
        <v>0.95999999999980901</v>
      </c>
      <c r="D6">
        <f>'All Days (Grams)'!D6*7</f>
        <v>0.48999999999995225</v>
      </c>
      <c r="E6">
        <f>'All Days (Grams)'!E6*6</f>
        <v>0</v>
      </c>
      <c r="F6">
        <f>'All Days (Grams)'!F6*5</f>
        <v>25.150000000000148</v>
      </c>
      <c r="G6">
        <f>'All Days (Grams)'!G6*4</f>
        <v>0</v>
      </c>
      <c r="H6">
        <v>1.0000000000005116E-2</v>
      </c>
      <c r="I6">
        <v>0.14000000000000001</v>
      </c>
      <c r="J6" t="s">
        <v>18</v>
      </c>
      <c r="K6">
        <v>1</v>
      </c>
    </row>
    <row r="7" spans="1:11" x14ac:dyDescent="0.2">
      <c r="A7" t="s">
        <v>6</v>
      </c>
      <c r="B7">
        <f>'All Days (Grams)'!B7*9</f>
        <v>1.7099999999999795</v>
      </c>
      <c r="C7">
        <f>'All Days (Grams)'!C7*8</f>
        <v>0.71999999999979991</v>
      </c>
      <c r="D7">
        <f>'All Days (Grams)'!D7*7</f>
        <v>2.3099999999998886</v>
      </c>
      <c r="E7">
        <f>'All Days (Grams)'!E7*6</f>
        <v>0</v>
      </c>
      <c r="F7">
        <f>'All Days (Grams)'!F7*5</f>
        <v>59.749999999999943</v>
      </c>
      <c r="G7">
        <f>'All Days (Grams)'!G7*4</f>
        <v>0</v>
      </c>
      <c r="H7">
        <v>1.9999999999996021E-2</v>
      </c>
      <c r="I7">
        <v>0.1</v>
      </c>
      <c r="J7" t="s">
        <v>20</v>
      </c>
      <c r="K7">
        <v>1</v>
      </c>
    </row>
    <row r="8" spans="1:11" x14ac:dyDescent="0.2">
      <c r="A8" t="s">
        <v>7</v>
      </c>
      <c r="B8">
        <f>'All Days (Grams)'!B8*9</f>
        <v>0.27000000000001023</v>
      </c>
      <c r="C8">
        <f>'All Days (Grams)'!C8*8</f>
        <v>0.48000000000001819</v>
      </c>
      <c r="D8">
        <f>'All Days (Grams)'!D8*7</f>
        <v>0.27999999999994429</v>
      </c>
      <c r="E8">
        <f>'All Days (Grams)'!E8*6</f>
        <v>0</v>
      </c>
      <c r="F8">
        <f>'All Days (Grams)'!F8*5</f>
        <v>14.650000000000034</v>
      </c>
      <c r="G8">
        <f>'All Days (Grams)'!G8*4</f>
        <v>8.0000000000040927E-2</v>
      </c>
      <c r="H8">
        <v>0.14000000000000057</v>
      </c>
      <c r="I8">
        <v>0.24</v>
      </c>
      <c r="J8" t="s">
        <v>21</v>
      </c>
      <c r="K8">
        <v>1</v>
      </c>
    </row>
    <row r="9" spans="1:11" x14ac:dyDescent="0.2">
      <c r="A9" t="s">
        <v>8</v>
      </c>
      <c r="B9">
        <f>'All Days (Grams)'!B9*9</f>
        <v>8.9999999999918145E-2</v>
      </c>
      <c r="C9">
        <f>'All Days (Grams)'!C9*8</f>
        <v>0.16000000000008185</v>
      </c>
      <c r="D9">
        <f>'All Days (Grams)'!D9*7</f>
        <v>5.460000000000008</v>
      </c>
      <c r="E9">
        <f>'All Days (Grams)'!E9*6</f>
        <v>7.0800000000000409</v>
      </c>
      <c r="F9">
        <f>'All Days (Grams)'!F9*5</f>
        <v>89.200000000000017</v>
      </c>
      <c r="G9">
        <f>'All Days (Grams)'!G9*4</f>
        <v>0</v>
      </c>
      <c r="H9">
        <v>0.42000000000000171</v>
      </c>
      <c r="I9">
        <v>0.08</v>
      </c>
      <c r="J9" t="s">
        <v>20</v>
      </c>
      <c r="K9">
        <v>1</v>
      </c>
    </row>
    <row r="10" spans="1:11" x14ac:dyDescent="0.2">
      <c r="A10" t="s">
        <v>9</v>
      </c>
      <c r="B10">
        <f>'All Days (Grams)'!B10*9</f>
        <v>0.62999999999993861</v>
      </c>
      <c r="C10">
        <f>'All Days (Grams)'!C10*8</f>
        <v>0.40000000000009095</v>
      </c>
      <c r="D10">
        <f>'All Days (Grams)'!D10*7</f>
        <v>6.0900000000000318</v>
      </c>
      <c r="E10">
        <f>'All Days (Grams)'!E10*6</f>
        <v>8.939999999999884</v>
      </c>
      <c r="F10">
        <f>'All Days (Grams)'!F10*5</f>
        <v>6.7999999999999261</v>
      </c>
      <c r="G10">
        <f>'All Days (Grams)'!G10*4</f>
        <v>8.0000000000040927E-2</v>
      </c>
      <c r="H10">
        <v>0.18000000000000682</v>
      </c>
      <c r="I10">
        <v>0.01</v>
      </c>
      <c r="J10" t="s">
        <v>21</v>
      </c>
      <c r="K10">
        <v>1</v>
      </c>
    </row>
    <row r="11" spans="1:11" x14ac:dyDescent="0.2">
      <c r="A11" t="s">
        <v>10</v>
      </c>
      <c r="B11">
        <f>'All Days (Grams)'!B11*9</f>
        <v>4.9500000000001023</v>
      </c>
      <c r="C11">
        <f>'All Days (Grams)'!C11*8</f>
        <v>14.639999999999873</v>
      </c>
      <c r="D11">
        <f>'All Days (Grams)'!D11*7</f>
        <v>0.35000000000007958</v>
      </c>
      <c r="E11">
        <f>'All Days (Grams)'!E11*6</f>
        <v>3.0599999999999454</v>
      </c>
      <c r="F11">
        <f>'All Days (Grams)'!F11*5</f>
        <v>16.299999999999955</v>
      </c>
      <c r="G11">
        <f>'All Days (Grams)'!G11*4</f>
        <v>-0.24000000000000909</v>
      </c>
      <c r="H11">
        <v>0.21999999999999886</v>
      </c>
      <c r="I11">
        <v>0.33</v>
      </c>
      <c r="J11" t="s">
        <v>19</v>
      </c>
      <c r="K11">
        <v>1</v>
      </c>
    </row>
    <row r="12" spans="1:11" x14ac:dyDescent="0.2">
      <c r="A12" t="s">
        <v>11</v>
      </c>
      <c r="B12">
        <f>'All Days (Grams)'!B12*9</f>
        <v>0.18000000000009209</v>
      </c>
      <c r="C12">
        <f>'All Days (Grams)'!C12*8</f>
        <v>0.24000000000000909</v>
      </c>
      <c r="D12">
        <f>'All Days (Grams)'!D12*7</f>
        <v>0.14000000000007162</v>
      </c>
      <c r="E12">
        <f>'All Days (Grams)'!E12*6</f>
        <v>0.12000000000006139</v>
      </c>
      <c r="F12">
        <f>'All Days (Grams)'!F12*5</f>
        <v>10.949999999999989</v>
      </c>
      <c r="G12">
        <f>'All Days (Grams)'!G12*4</f>
        <v>1.6800000000000637</v>
      </c>
      <c r="H12">
        <v>6.9999999999993179E-2</v>
      </c>
      <c r="I12">
        <v>7.0000000000000007E-2</v>
      </c>
      <c r="J12" t="s">
        <v>18</v>
      </c>
      <c r="K12">
        <v>1</v>
      </c>
    </row>
    <row r="13" spans="1:11" x14ac:dyDescent="0.2">
      <c r="A13" t="s">
        <v>12</v>
      </c>
      <c r="B13">
        <f>'All Days (Grams)'!B13*9</f>
        <v>1.8000000000001535</v>
      </c>
      <c r="C13">
        <f>'All Days (Grams)'!C13*8</f>
        <v>20.399999999999864</v>
      </c>
      <c r="D13">
        <f>'All Days (Grams)'!D13*7</f>
        <v>18.409999999999968</v>
      </c>
      <c r="E13">
        <f>'All Days (Grams)'!E13*6</f>
        <v>2.1599999999999113</v>
      </c>
      <c r="F13">
        <f>'All Days (Grams)'!F13*5</f>
        <v>5.6499999999999773</v>
      </c>
      <c r="G13">
        <f>'All Days (Grams)'!G13*4</f>
        <v>3.8400000000000318</v>
      </c>
      <c r="H13">
        <v>1.8900000000000006</v>
      </c>
      <c r="I13">
        <v>0.18</v>
      </c>
      <c r="J13" t="s">
        <v>19</v>
      </c>
      <c r="K13">
        <v>1</v>
      </c>
    </row>
    <row r="14" spans="1:11" x14ac:dyDescent="0.2">
      <c r="A14" t="s">
        <v>13</v>
      </c>
      <c r="B14">
        <f>'All Days (Grams)'!B14*9</f>
        <v>0.17999999999983629</v>
      </c>
      <c r="C14">
        <f>'All Days (Grams)'!C14*8</f>
        <v>0.16000000000008185</v>
      </c>
      <c r="D14">
        <f>'All Days (Grams)'!D14*7</f>
        <v>0.21000000000000796</v>
      </c>
      <c r="E14">
        <f>'All Days (Grams)'!E14*6</f>
        <v>0.11999999999989086</v>
      </c>
      <c r="F14">
        <f>'All Days (Grams)'!F14*5</f>
        <v>32.850000000000108</v>
      </c>
      <c r="G14">
        <f>'All Days (Grams)'!G14*4</f>
        <v>3.999999999996362E-2</v>
      </c>
      <c r="H14">
        <v>0.26000000000000512</v>
      </c>
      <c r="I14">
        <v>0.04</v>
      </c>
      <c r="J14" t="s">
        <v>21</v>
      </c>
      <c r="K14">
        <v>1</v>
      </c>
    </row>
    <row r="15" spans="1:11" x14ac:dyDescent="0.2">
      <c r="A15" t="s">
        <v>2</v>
      </c>
      <c r="B15">
        <f>'All Days (Grams)'!B15*9</f>
        <v>1.1699999999999591</v>
      </c>
      <c r="C15">
        <f>'All Days (Grams)'!C15*8</f>
        <v>1.7599999999999909</v>
      </c>
      <c r="D15">
        <f>'All Days (Grams)'!D15*7</f>
        <v>6.9999999999936335E-2</v>
      </c>
      <c r="E15">
        <f>'All Days (Grams)'!E15*6</f>
        <v>15.419999999999959</v>
      </c>
      <c r="F15">
        <f>'All Days (Grams)'!F15*5</f>
        <v>10.049999999999955</v>
      </c>
      <c r="G15">
        <f>'All Days (Grams)'!G15*4</f>
        <v>3.999999999996362E-2</v>
      </c>
      <c r="H15">
        <v>0.21999999999999886</v>
      </c>
      <c r="I15">
        <v>0.09</v>
      </c>
      <c r="J15" t="s">
        <v>21</v>
      </c>
      <c r="K15">
        <v>2</v>
      </c>
    </row>
    <row r="16" spans="1:11" x14ac:dyDescent="0.2">
      <c r="A16" t="s">
        <v>3</v>
      </c>
      <c r="B16">
        <f>'All Days (Grams)'!B16*9</f>
        <v>1.0800000000000409</v>
      </c>
      <c r="C16">
        <f>'All Days (Grams)'!C16*8</f>
        <v>1.9199999999998454</v>
      </c>
      <c r="D16">
        <f>'All Days (Grams)'!D16*7</f>
        <v>3.2199999999998568</v>
      </c>
      <c r="E16">
        <f>'All Days (Grams)'!E16*6</f>
        <v>35.639999999999986</v>
      </c>
      <c r="F16">
        <f>'All Days (Grams)'!F16*5</f>
        <v>20.049999999999955</v>
      </c>
      <c r="G16">
        <f>'All Days (Grams)'!G16*4</f>
        <v>0.68000000000006366</v>
      </c>
      <c r="H16">
        <v>0.14999999999999147</v>
      </c>
      <c r="I16">
        <v>0.14000000000000001</v>
      </c>
      <c r="J16" t="s">
        <v>20</v>
      </c>
      <c r="K16">
        <v>2</v>
      </c>
    </row>
    <row r="17" spans="1:11" x14ac:dyDescent="0.2">
      <c r="A17" t="s">
        <v>4</v>
      </c>
      <c r="B17">
        <f>'All Days (Grams)'!B17*9</f>
        <v>22.860000000000184</v>
      </c>
      <c r="C17">
        <f>'All Days (Grams)'!C17*8</f>
        <v>0.64000000000010004</v>
      </c>
      <c r="D17">
        <f>'All Days (Grams)'!D17*7</f>
        <v>0.20999999999980901</v>
      </c>
      <c r="E17">
        <f>'All Days (Grams)'!E17*6</f>
        <v>-5.999999999994543E-2</v>
      </c>
      <c r="F17">
        <f>'All Days (Grams)'!F17*5</f>
        <v>57.199999999999989</v>
      </c>
      <c r="G17">
        <f>'All Days (Grams)'!G17*4</f>
        <v>2.1200000000000045</v>
      </c>
      <c r="H17">
        <v>3.0000000000001137E-2</v>
      </c>
      <c r="I17">
        <v>7.0000000000000007E-2</v>
      </c>
      <c r="J17" t="s">
        <v>20</v>
      </c>
      <c r="K17">
        <v>2</v>
      </c>
    </row>
    <row r="18" spans="1:11" x14ac:dyDescent="0.2">
      <c r="A18" t="s">
        <v>5</v>
      </c>
      <c r="B18">
        <f>'All Days (Grams)'!B18*9</f>
        <v>0.71999999999985675</v>
      </c>
      <c r="C18">
        <f>'All Days (Grams)'!C18*8</f>
        <v>1.6800000000000637</v>
      </c>
      <c r="D18">
        <f>'All Days (Grams)'!D18*7</f>
        <v>0.20999999999980901</v>
      </c>
      <c r="E18">
        <f>'All Days (Grams)'!E18*6</f>
        <v>-0.12000000000023192</v>
      </c>
      <c r="F18">
        <f>'All Days (Grams)'!F18*5</f>
        <v>28.049999999999784</v>
      </c>
      <c r="G18">
        <f>'All Days (Grams)'!G18*4</f>
        <v>0</v>
      </c>
      <c r="H18">
        <v>0</v>
      </c>
      <c r="I18">
        <v>0.12</v>
      </c>
      <c r="J18" t="s">
        <v>21</v>
      </c>
      <c r="K18">
        <v>2</v>
      </c>
    </row>
    <row r="19" spans="1:11" x14ac:dyDescent="0.2">
      <c r="A19" t="s">
        <v>6</v>
      </c>
      <c r="B19">
        <f>'All Days (Grams)'!B19*9</f>
        <v>0.90000000000020464</v>
      </c>
      <c r="C19">
        <f>'All Days (Grams)'!C19*8</f>
        <v>1.9199999999998454</v>
      </c>
      <c r="D19">
        <f>'All Days (Grams)'!D19*7</f>
        <v>1.540000000000191</v>
      </c>
      <c r="E19">
        <f>'All Days (Grams)'!E19*6</f>
        <v>0.84000000000025921</v>
      </c>
      <c r="F19">
        <f>'All Days (Grams)'!F19*5</f>
        <v>29.199999999999875</v>
      </c>
      <c r="G19">
        <f>'All Days (Grams)'!G19*4</f>
        <v>0</v>
      </c>
      <c r="H19">
        <v>0.25999999999999091</v>
      </c>
      <c r="I19">
        <v>0</v>
      </c>
      <c r="J19" t="s">
        <v>21</v>
      </c>
      <c r="K19">
        <v>2</v>
      </c>
    </row>
    <row r="20" spans="1:11" x14ac:dyDescent="0.2">
      <c r="A20" t="s">
        <v>7</v>
      </c>
      <c r="B20">
        <f>'All Days (Grams)'!B20*9</f>
        <v>0.62999999999993861</v>
      </c>
      <c r="C20">
        <f>'All Days (Grams)'!C20*8</f>
        <v>1.1199999999998909</v>
      </c>
      <c r="D20">
        <f>'All Days (Grams)'!D20*7</f>
        <v>0.7700000000000955</v>
      </c>
      <c r="E20">
        <f>'All Days (Grams)'!E20*6</f>
        <v>-0.12000000000023192</v>
      </c>
      <c r="F20">
        <f>'All Days (Grams)'!F20*5</f>
        <v>28.000000000000114</v>
      </c>
      <c r="G20">
        <f>'All Days (Grams)'!G20*4</f>
        <v>2.0800000000000409</v>
      </c>
      <c r="H20">
        <v>0.18000000000000682</v>
      </c>
      <c r="I20">
        <v>0.19</v>
      </c>
      <c r="J20" t="s">
        <v>19</v>
      </c>
      <c r="K20">
        <v>2</v>
      </c>
    </row>
    <row r="21" spans="1:11" x14ac:dyDescent="0.2">
      <c r="A21" t="s">
        <v>8</v>
      </c>
      <c r="B21">
        <f>'All Days (Grams)'!B21*9</f>
        <v>0.35999999999992838</v>
      </c>
      <c r="C21">
        <f>'All Days (Grams)'!C21*8</f>
        <v>0.40000000000009095</v>
      </c>
      <c r="D21">
        <f>'All Days (Grams)'!D21*7</f>
        <v>1.75</v>
      </c>
      <c r="E21">
        <f>'All Days (Grams)'!E21*6</f>
        <v>68.939999999999884</v>
      </c>
      <c r="F21">
        <f>'All Days (Grams)'!F21*5</f>
        <v>25.799999999999983</v>
      </c>
      <c r="G21">
        <f>'All Days (Grams)'!G21*4</f>
        <v>-0.48000000000001819</v>
      </c>
      <c r="H21">
        <v>0.14000000000000057</v>
      </c>
      <c r="I21">
        <v>0.79</v>
      </c>
      <c r="J21" t="s">
        <v>19</v>
      </c>
      <c r="K21">
        <v>2</v>
      </c>
    </row>
    <row r="22" spans="1:11" x14ac:dyDescent="0.2">
      <c r="A22" t="s">
        <v>9</v>
      </c>
      <c r="B22">
        <f>'All Days (Grams)'!B22*9</f>
        <v>0.99000000000012278</v>
      </c>
      <c r="C22">
        <f>'All Days (Grams)'!C22*8</f>
        <v>0.72000000000002728</v>
      </c>
      <c r="D22">
        <f>'All Days (Grams)'!D22*7</f>
        <v>1.3299999999999841</v>
      </c>
      <c r="E22">
        <f>'All Days (Grams)'!E22*6</f>
        <v>59.279999999999973</v>
      </c>
      <c r="F22">
        <f>'All Days (Grams)'!F22*5</f>
        <v>7.6000000000000512</v>
      </c>
      <c r="G22">
        <f>'All Days (Grams)'!G22*4</f>
        <v>-0.12000000000000455</v>
      </c>
      <c r="H22">
        <v>0.21000000000000796</v>
      </c>
      <c r="I22">
        <v>0.14000000000000001</v>
      </c>
      <c r="J22" t="s">
        <v>20</v>
      </c>
      <c r="K22">
        <v>2</v>
      </c>
    </row>
    <row r="23" spans="1:11" x14ac:dyDescent="0.2">
      <c r="A23" t="s">
        <v>10</v>
      </c>
      <c r="B23">
        <f>'All Days (Grams)'!B23*9</f>
        <v>6.6600000000000819</v>
      </c>
      <c r="C23">
        <f>'All Days (Grams)'!C23*8</f>
        <v>27.759999999999991</v>
      </c>
      <c r="D23">
        <f>'All Days (Grams)'!D23*7</f>
        <v>6.2299999999999045</v>
      </c>
      <c r="E23">
        <f>'All Days (Grams)'!E23*6</f>
        <v>6.7200000000000273</v>
      </c>
      <c r="F23">
        <f>'All Days (Grams)'!F23*5</f>
        <v>25.799999999999983</v>
      </c>
      <c r="G23">
        <f>'All Days (Grams)'!G23*4</f>
        <v>-0.12000000000000455</v>
      </c>
      <c r="H23">
        <v>0.16999999999998749</v>
      </c>
      <c r="I23">
        <v>0.12</v>
      </c>
      <c r="J23" t="s">
        <v>21</v>
      </c>
      <c r="K23">
        <v>2</v>
      </c>
    </row>
    <row r="24" spans="1:11" x14ac:dyDescent="0.2">
      <c r="A24" t="s">
        <v>11</v>
      </c>
      <c r="B24">
        <f>'All Days (Grams)'!B24*9</f>
        <v>8.9999999999918145E-2</v>
      </c>
      <c r="C24">
        <f>'All Days (Grams)'!C24*8</f>
        <v>8.0000000000154614E-2</v>
      </c>
      <c r="D24">
        <f>'All Days (Grams)'!D24*7</f>
        <v>0</v>
      </c>
      <c r="E24">
        <f>'All Days (Grams)'!E24*6</f>
        <v>12.360000000000014</v>
      </c>
      <c r="F24">
        <f>'All Days (Grams)'!F24*5</f>
        <v>25</v>
      </c>
      <c r="G24">
        <f>'All Days (Grams)'!G24*4</f>
        <v>7.999999999992724E-2</v>
      </c>
      <c r="H24">
        <v>1.0000000000005116E-2</v>
      </c>
      <c r="I24">
        <v>0.04</v>
      </c>
      <c r="J24" t="s">
        <v>21</v>
      </c>
      <c r="K24">
        <v>2</v>
      </c>
    </row>
    <row r="25" spans="1:11" x14ac:dyDescent="0.2">
      <c r="A25" t="s">
        <v>12</v>
      </c>
      <c r="B25">
        <f>'All Days (Grams)'!B25*9</f>
        <v>0.99000000000012278</v>
      </c>
      <c r="C25">
        <f>'All Days (Grams)'!C25*8</f>
        <v>72.720000000000027</v>
      </c>
      <c r="D25">
        <f>'All Days (Grams)'!D25*7</f>
        <v>39.690000000000111</v>
      </c>
      <c r="E25">
        <f>'All Days (Grams)'!E25*6</f>
        <v>4.8600000000000136</v>
      </c>
      <c r="F25">
        <f>'All Days (Grams)'!F25*5</f>
        <v>9.5000000000000284</v>
      </c>
      <c r="G25">
        <f>'All Days (Grams)'!G25*4</f>
        <v>2.3600000000000136</v>
      </c>
      <c r="H25">
        <v>0.26000000000000512</v>
      </c>
      <c r="I25">
        <v>0.14000000000000001</v>
      </c>
      <c r="J25" t="s">
        <v>20</v>
      </c>
      <c r="K25">
        <v>2</v>
      </c>
    </row>
    <row r="26" spans="1:11" x14ac:dyDescent="0.2">
      <c r="A26" t="s">
        <v>13</v>
      </c>
      <c r="B26">
        <f>'All Days (Grams)'!B26*9</f>
        <v>0.44999999999984652</v>
      </c>
      <c r="C26">
        <f>'All Days (Grams)'!C26*8</f>
        <v>0.96000000000003638</v>
      </c>
      <c r="D26">
        <f>'All Days (Grams)'!D26*7</f>
        <v>0.14000000000007162</v>
      </c>
      <c r="E26">
        <f>'All Days (Grams)'!E26*6</f>
        <v>0.53999999999984993</v>
      </c>
      <c r="F26">
        <f>'All Days (Grams)'!F26*5</f>
        <v>60.799999999999983</v>
      </c>
      <c r="G26">
        <f>'All Days (Grams)'!G26*4</f>
        <v>-0.19999999999993179</v>
      </c>
      <c r="H26">
        <v>0.23999999999999488</v>
      </c>
      <c r="I26">
        <v>0.14000000000000001</v>
      </c>
      <c r="J26" t="s">
        <v>19</v>
      </c>
      <c r="K26">
        <v>2</v>
      </c>
    </row>
    <row r="27" spans="1:11" x14ac:dyDescent="0.2">
      <c r="A27" t="s">
        <v>2</v>
      </c>
      <c r="B27">
        <f>'All Days (Grams)'!B27*9</f>
        <v>0.27000000000001023</v>
      </c>
      <c r="C27">
        <f>'All Days (Grams)'!C27*8</f>
        <v>2.3200000000001637</v>
      </c>
      <c r="D27">
        <f>'All Days (Grams)'!D27*7</f>
        <v>6.1599999999999682</v>
      </c>
      <c r="E27">
        <f>'All Days (Grams)'!E27*6</f>
        <v>52.919999999999959</v>
      </c>
      <c r="F27">
        <f>'All Days (Grams)'!F27*5</f>
        <v>30.550000000000068</v>
      </c>
      <c r="G27">
        <f>'All Days (Grams)'!G27*4</f>
        <v>-0.12000000000000455</v>
      </c>
      <c r="H27">
        <v>4.0000000000006253E-2</v>
      </c>
      <c r="I27">
        <v>1.42</v>
      </c>
      <c r="J27" t="s">
        <v>20</v>
      </c>
      <c r="K27">
        <v>3</v>
      </c>
    </row>
    <row r="28" spans="1:11" x14ac:dyDescent="0.2">
      <c r="A28" t="s">
        <v>3</v>
      </c>
      <c r="B28">
        <f>'All Days (Grams)'!B28*9</f>
        <v>1.4400000000002251</v>
      </c>
      <c r="C28">
        <f>'All Days (Grams)'!C28*8</f>
        <v>2.0800000000001546</v>
      </c>
      <c r="D28">
        <f>'All Days (Grams)'!D28*7</f>
        <v>-0.21000000000020691</v>
      </c>
      <c r="E28">
        <f>'All Days (Grams)'!E28*6</f>
        <v>9.7200000000000273</v>
      </c>
      <c r="F28">
        <f>'All Days (Grams)'!F28*5</f>
        <v>4.3500000000000227</v>
      </c>
      <c r="G28">
        <f>'All Days (Grams)'!G28*4</f>
        <v>-0.16000000000008185</v>
      </c>
      <c r="H28">
        <v>6.9999999999993179E-2</v>
      </c>
      <c r="I28">
        <v>0</v>
      </c>
      <c r="J28" t="s">
        <v>18</v>
      </c>
      <c r="K28">
        <v>3</v>
      </c>
    </row>
    <row r="29" spans="1:11" x14ac:dyDescent="0.2">
      <c r="A29" t="s">
        <v>4</v>
      </c>
      <c r="B29">
        <f>'All Days (Grams)'!B29*9</f>
        <v>33.030000000000143</v>
      </c>
      <c r="C29">
        <f>'All Days (Grams)'!C29*8</f>
        <v>1.2000000000000455</v>
      </c>
      <c r="D29">
        <f>'All Days (Grams)'!D29*7</f>
        <v>15.400000000000119</v>
      </c>
      <c r="E29">
        <f>'All Days (Grams)'!E29*6</f>
        <v>-6.0000000000286491E-2</v>
      </c>
      <c r="F29">
        <f>'All Days (Grams)'!F29*5</f>
        <v>5.0499999999999545</v>
      </c>
      <c r="G29">
        <f>'All Days (Grams)'!G29*4</f>
        <v>0</v>
      </c>
      <c r="H29">
        <v>0.12999999999999545</v>
      </c>
      <c r="I29">
        <v>0</v>
      </c>
      <c r="J29" t="s">
        <v>19</v>
      </c>
      <c r="K29">
        <v>3</v>
      </c>
    </row>
    <row r="30" spans="1:11" x14ac:dyDescent="0.2">
      <c r="A30" t="s">
        <v>5</v>
      </c>
      <c r="B30">
        <f>'All Days (Grams)'!B30*9</f>
        <v>0.71999999999985675</v>
      </c>
      <c r="C30">
        <f>'All Days (Grams)'!C30*8</f>
        <v>2</v>
      </c>
      <c r="D30">
        <f>'All Days (Grams)'!D30*7</f>
        <v>0.42000000000001592</v>
      </c>
      <c r="E30">
        <f>'All Days (Grams)'!E30*6</f>
        <v>0.30000000000006821</v>
      </c>
      <c r="F30">
        <f>'All Days (Grams)'!F30*5</f>
        <v>29.050000000000011</v>
      </c>
      <c r="G30">
        <f>'All Days (Grams)'!G30*4</f>
        <v>19.079999999999927</v>
      </c>
      <c r="H30">
        <v>0</v>
      </c>
      <c r="I30">
        <v>0.6</v>
      </c>
      <c r="J30" t="s">
        <v>20</v>
      </c>
      <c r="K30">
        <v>3</v>
      </c>
    </row>
    <row r="31" spans="1:11" x14ac:dyDescent="0.2">
      <c r="A31" t="s">
        <v>6</v>
      </c>
      <c r="B31">
        <f>'All Days (Grams)'!B31*9</f>
        <v>8.8199999999999079</v>
      </c>
      <c r="C31">
        <f>'All Days (Grams)'!C31*8</f>
        <v>1.0399999999999636</v>
      </c>
      <c r="D31">
        <f>'All Days (Grams)'!D31*7</f>
        <v>1.1899999999997135</v>
      </c>
      <c r="E31">
        <f>'All Days (Grams)'!E31*6</f>
        <v>3.7799999999999727</v>
      </c>
      <c r="F31">
        <f>'All Days (Grams)'!F31*5</f>
        <v>39.950000000000045</v>
      </c>
      <c r="G31">
        <f>'All Days (Grams)'!G31*4</f>
        <v>3.999999999996362E-2</v>
      </c>
      <c r="H31">
        <v>0</v>
      </c>
      <c r="I31">
        <v>0.04</v>
      </c>
      <c r="J31" t="s">
        <v>19</v>
      </c>
      <c r="K31">
        <v>3</v>
      </c>
    </row>
    <row r="32" spans="1:11" x14ac:dyDescent="0.2">
      <c r="A32" t="s">
        <v>7</v>
      </c>
      <c r="B32">
        <f>'All Days (Grams)'!B32*9</f>
        <v>1.1699999999999591</v>
      </c>
      <c r="C32">
        <f>'All Days (Grams)'!C32*8</f>
        <v>0.72000000000002728</v>
      </c>
      <c r="D32">
        <f>'All Days (Grams)'!D32*7</f>
        <v>0.55999999999988859</v>
      </c>
      <c r="E32">
        <f>'All Days (Grams)'!E32*6</f>
        <v>0.11999999999989086</v>
      </c>
      <c r="F32">
        <f>'All Days (Grams)'!F32*5</f>
        <v>15.200000000000102</v>
      </c>
      <c r="G32">
        <f>'All Days (Grams)'!G32*4</f>
        <v>0.68000000000006366</v>
      </c>
      <c r="H32">
        <v>0.25</v>
      </c>
      <c r="I32">
        <v>0.14000000000000001</v>
      </c>
      <c r="J32" t="s">
        <v>18</v>
      </c>
      <c r="K32">
        <v>3</v>
      </c>
    </row>
    <row r="33" spans="1:11" x14ac:dyDescent="0.2">
      <c r="A33" t="s">
        <v>8</v>
      </c>
      <c r="B33">
        <f>'All Days (Grams)'!B33*9</f>
        <v>0</v>
      </c>
      <c r="C33">
        <f>'All Days (Grams)'!C33*8</f>
        <v>7.999999999992724E-2</v>
      </c>
      <c r="D33">
        <f>'All Days (Grams)'!D33*7</f>
        <v>6.9999999999936335E-2</v>
      </c>
      <c r="E33">
        <f>'All Days (Grams)'!E33*6</f>
        <v>34.379999999999939</v>
      </c>
      <c r="F33">
        <f>'All Days (Grams)'!F33*5</f>
        <v>11.550000000000011</v>
      </c>
      <c r="G33">
        <f>'All Days (Grams)'!G33*4</f>
        <v>4.0000000000077307E-2</v>
      </c>
      <c r="H33">
        <v>0.31999999999999318</v>
      </c>
      <c r="I33">
        <v>0.24</v>
      </c>
      <c r="J33" t="s">
        <v>18</v>
      </c>
      <c r="K33">
        <v>3</v>
      </c>
    </row>
    <row r="34" spans="1:11" x14ac:dyDescent="0.2">
      <c r="A34" t="s">
        <v>9</v>
      </c>
      <c r="B34">
        <f>'All Days (Grams)'!B34*9</f>
        <v>0.44999999999984652</v>
      </c>
      <c r="C34">
        <f>'All Days (Grams)'!C34*8</f>
        <v>7.999999999992724E-2</v>
      </c>
      <c r="D34">
        <f>'All Days (Grams)'!D34*7</f>
        <v>0.55999999999988859</v>
      </c>
      <c r="E34">
        <f>'All Days (Grams)'!E34*6</f>
        <v>39.840000000000089</v>
      </c>
      <c r="F34">
        <f>'All Days (Grams)'!F34*5</f>
        <v>0.10000000000005116</v>
      </c>
      <c r="G34">
        <f>'All Days (Grams)'!G34*4</f>
        <v>0</v>
      </c>
      <c r="H34">
        <v>0.13000000000000966</v>
      </c>
      <c r="I34">
        <v>0.01</v>
      </c>
      <c r="J34" t="s">
        <v>18</v>
      </c>
      <c r="K34">
        <v>3</v>
      </c>
    </row>
    <row r="35" spans="1:11" x14ac:dyDescent="0.2">
      <c r="A35" t="s">
        <v>10</v>
      </c>
      <c r="B35">
        <f>'All Days (Grams)'!B35*9</f>
        <v>5.2200000000001125</v>
      </c>
      <c r="C35">
        <f>'All Days (Grams)'!C35*8</f>
        <v>26</v>
      </c>
      <c r="D35">
        <f>'All Days (Grams)'!D35*7</f>
        <v>4.4099999999999682</v>
      </c>
      <c r="E35">
        <f>'All Days (Grams)'!E35*6</f>
        <v>1.2600000000000477</v>
      </c>
      <c r="F35">
        <f>'All Days (Grams)'!F35*5</f>
        <v>5.2499999999999147</v>
      </c>
      <c r="G35">
        <f>'All Days (Grams)'!G35*4</f>
        <v>7.999999999992724E-2</v>
      </c>
      <c r="H35">
        <v>0.30000000000001137</v>
      </c>
      <c r="I35">
        <v>0.02</v>
      </c>
      <c r="J35" t="s">
        <v>18</v>
      </c>
      <c r="K35">
        <v>3</v>
      </c>
    </row>
    <row r="36" spans="1:11" x14ac:dyDescent="0.2">
      <c r="A36" t="s">
        <v>11</v>
      </c>
      <c r="B36">
        <f>'All Days (Grams)'!B36*9</f>
        <v>0.18000000000009209</v>
      </c>
      <c r="C36">
        <f>'All Days (Grams)'!C36*8</f>
        <v>0.16000000000008185</v>
      </c>
      <c r="D36">
        <f>'All Days (Grams)'!D36*7</f>
        <v>3.6400000000000716</v>
      </c>
      <c r="E36">
        <f>'All Days (Grams)'!E36*6</f>
        <v>24.54000000000002</v>
      </c>
      <c r="F36">
        <f>'All Days (Grams)'!F36*5</f>
        <v>32.000000000000028</v>
      </c>
      <c r="G36">
        <f>'All Days (Grams)'!G36*4</f>
        <v>6.67999999999995</v>
      </c>
      <c r="H36">
        <v>0</v>
      </c>
      <c r="I36">
        <v>0.09</v>
      </c>
      <c r="J36" t="s">
        <v>20</v>
      </c>
      <c r="K36">
        <v>3</v>
      </c>
    </row>
    <row r="37" spans="1:11" x14ac:dyDescent="0.2">
      <c r="A37" t="s">
        <v>12</v>
      </c>
      <c r="B37">
        <f>'All Days (Grams)'!B37*9</f>
        <v>0.35999999999992838</v>
      </c>
      <c r="C37">
        <f>'All Days (Grams)'!C37*8</f>
        <v>30.799999999999955</v>
      </c>
      <c r="D37">
        <f>'All Days (Grams)'!D37*7</f>
        <v>16.660000000000167</v>
      </c>
      <c r="E37">
        <f>'All Days (Grams)'!E37*6</f>
        <v>1.6199999999998909</v>
      </c>
      <c r="F37">
        <f>'All Days (Grams)'!F37*5</f>
        <v>4.4999999999998863</v>
      </c>
      <c r="G37">
        <f>'All Days (Grams)'!G37*4</f>
        <v>4.0000000000077307E-2</v>
      </c>
      <c r="H37">
        <v>0.28000000000000114</v>
      </c>
      <c r="I37">
        <v>0.01</v>
      </c>
      <c r="J37" t="s">
        <v>18</v>
      </c>
      <c r="K37">
        <v>3</v>
      </c>
    </row>
    <row r="38" spans="1:11" x14ac:dyDescent="0.2">
      <c r="A38" t="s">
        <v>13</v>
      </c>
      <c r="B38">
        <f>'All Days (Grams)'!B38*9</f>
        <v>0</v>
      </c>
      <c r="C38">
        <f>'All Days (Grams)'!C38*8</f>
        <v>7.999999999992724E-2</v>
      </c>
      <c r="D38">
        <f>'All Days (Grams)'!D38*7</f>
        <v>0.14000000000007162</v>
      </c>
      <c r="E38">
        <f>'All Days (Grams)'!E38*6</f>
        <v>0.12000000000006139</v>
      </c>
      <c r="F38">
        <f>'All Days (Grams)'!F38*5</f>
        <v>114.45000000000007</v>
      </c>
      <c r="G38">
        <f>'All Days (Grams)'!G38*4</f>
        <v>0</v>
      </c>
      <c r="H38">
        <v>0.17000000000000171</v>
      </c>
      <c r="I38">
        <v>0.09</v>
      </c>
      <c r="J38" t="s">
        <v>20</v>
      </c>
      <c r="K38">
        <v>3</v>
      </c>
    </row>
    <row r="39" spans="1:11" x14ac:dyDescent="0.2">
      <c r="A39" t="s">
        <v>2</v>
      </c>
      <c r="B39">
        <f>'All Days (Grams)'!B39*9</f>
        <v>0.8099999999997749</v>
      </c>
      <c r="C39">
        <f>'All Days (Grams)'!C39*8</f>
        <v>1.9200000000000728</v>
      </c>
      <c r="D39">
        <f>'All Days (Grams)'!D39*7</f>
        <v>0.42000000000001592</v>
      </c>
      <c r="E39">
        <f>'All Days (Grams)'!E39*6</f>
        <v>49.5</v>
      </c>
      <c r="F39">
        <f>'All Days (Grams)'!F39*5</f>
        <v>6.7000000000001592</v>
      </c>
      <c r="G39">
        <f>'All Days (Grams)'!G39*4</f>
        <v>0.19999999999993179</v>
      </c>
      <c r="H39">
        <v>0.17999999999999261</v>
      </c>
      <c r="I39">
        <v>0.61</v>
      </c>
      <c r="J39" t="s">
        <v>19</v>
      </c>
      <c r="K39">
        <v>4</v>
      </c>
    </row>
    <row r="40" spans="1:11" x14ac:dyDescent="0.2">
      <c r="A40" t="s">
        <v>3</v>
      </c>
      <c r="B40">
        <f>'All Days (Grams)'!B40*9</f>
        <v>1.1699999999999591</v>
      </c>
      <c r="C40">
        <f>'All Days (Grams)'!C40*8</f>
        <v>1.6799999999998363</v>
      </c>
      <c r="D40">
        <f>'All Days (Grams)'!D40*7</f>
        <v>3.9200000000000159</v>
      </c>
      <c r="E40">
        <f>'All Days (Grams)'!E40*6</f>
        <v>0.77999999999997272</v>
      </c>
      <c r="F40">
        <f>'All Days (Grams)'!F40*5</f>
        <v>10.499999999999829</v>
      </c>
      <c r="G40">
        <f>'All Days (Grams)'!G40*4</f>
        <v>-0.12000000000000455</v>
      </c>
      <c r="H40">
        <v>0.26999999999999602</v>
      </c>
      <c r="I40">
        <v>0.02</v>
      </c>
      <c r="J40" t="s">
        <v>21</v>
      </c>
      <c r="K40">
        <v>4</v>
      </c>
    </row>
    <row r="41" spans="1:11" x14ac:dyDescent="0.2">
      <c r="A41" t="s">
        <v>4</v>
      </c>
      <c r="B41">
        <f>'All Days (Grams)'!B41*9</f>
        <v>8.7299999999999898</v>
      </c>
      <c r="C41">
        <f>'All Days (Grams)'!C41*8</f>
        <v>0.64000000000010004</v>
      </c>
      <c r="D41">
        <f>'All Days (Grams)'!D41*7</f>
        <v>6.7199999999998568</v>
      </c>
      <c r="E41">
        <f>'All Days (Grams)'!E41*6</f>
        <v>13.199999999999932</v>
      </c>
      <c r="F41">
        <f>'All Days (Grams)'!F41*5</f>
        <v>2.1500000000000341</v>
      </c>
      <c r="G41">
        <f>'All Days (Grams)'!G41*4</f>
        <v>8.0000000000040927E-2</v>
      </c>
      <c r="H41">
        <v>1.9999999999996021E-2</v>
      </c>
      <c r="I41">
        <v>0.05</v>
      </c>
      <c r="J41" t="s">
        <v>21</v>
      </c>
      <c r="K41">
        <v>4</v>
      </c>
    </row>
    <row r="42" spans="1:11" x14ac:dyDescent="0.2">
      <c r="A42" t="s">
        <v>5</v>
      </c>
      <c r="B42">
        <f>'All Days (Grams)'!B42*9</f>
        <v>0.99000000000012278</v>
      </c>
      <c r="C42">
        <f>'All Days (Grams)'!C42*8</f>
        <v>2.9600000000000364</v>
      </c>
      <c r="D42">
        <f>'All Days (Grams)'!D42*7</f>
        <v>0</v>
      </c>
      <c r="E42">
        <f>'All Days (Grams)'!E42*6</f>
        <v>0.24000000000012278</v>
      </c>
      <c r="F42">
        <f>'All Days (Grams)'!F42*5</f>
        <v>36.850000000000023</v>
      </c>
      <c r="G42">
        <f>'All Days (Grams)'!G42*4</f>
        <v>7.32000000000005</v>
      </c>
      <c r="H42">
        <v>-9.9999999999909051E-3</v>
      </c>
      <c r="I42">
        <v>0.3</v>
      </c>
      <c r="J42" t="s">
        <v>19</v>
      </c>
      <c r="K42">
        <v>4</v>
      </c>
    </row>
    <row r="43" spans="1:11" x14ac:dyDescent="0.2">
      <c r="A43" t="s">
        <v>6</v>
      </c>
      <c r="B43">
        <f>'All Days (Grams)'!B43*9</f>
        <v>5.4900000000001228</v>
      </c>
      <c r="C43">
        <f>'All Days (Grams)'!C43*8</f>
        <v>1.7599999999999909</v>
      </c>
      <c r="D43">
        <f>'All Days (Grams)'!D43*7</f>
        <v>0.84000000000003183</v>
      </c>
      <c r="E43">
        <f>'All Days (Grams)'!E43*6</f>
        <v>0</v>
      </c>
      <c r="F43">
        <f>'All Days (Grams)'!F43*5</f>
        <v>17.10000000000008</v>
      </c>
      <c r="G43">
        <f>'All Days (Grams)'!G43*4</f>
        <v>-8.0000000000040927E-2</v>
      </c>
      <c r="H43">
        <v>0.26999999999999602</v>
      </c>
      <c r="I43">
        <v>0</v>
      </c>
      <c r="J43" t="s">
        <v>18</v>
      </c>
      <c r="K43">
        <v>4</v>
      </c>
    </row>
    <row r="44" spans="1:11" x14ac:dyDescent="0.2">
      <c r="A44" t="s">
        <v>7</v>
      </c>
      <c r="B44">
        <f>'All Days (Grams)'!B44*9</f>
        <v>1.1699999999999591</v>
      </c>
      <c r="C44">
        <f>'All Days (Grams)'!C44*8</f>
        <v>0.64000000000010004</v>
      </c>
      <c r="D44">
        <f>'All Days (Grams)'!D44*7</f>
        <v>0.69999999999976126</v>
      </c>
      <c r="E44">
        <f>'All Days (Grams)'!E44*6</f>
        <v>-5.999999999994543E-2</v>
      </c>
      <c r="F44">
        <f>'All Days (Grams)'!F44*5</f>
        <v>54.399999999999977</v>
      </c>
      <c r="G44">
        <f>'All Days (Grams)'!G44*4</f>
        <v>0.24000000000000909</v>
      </c>
      <c r="H44">
        <v>0.42000000000000171</v>
      </c>
      <c r="I44">
        <v>0.17</v>
      </c>
      <c r="J44" t="s">
        <v>20</v>
      </c>
      <c r="K44">
        <v>4</v>
      </c>
    </row>
    <row r="45" spans="1:11" x14ac:dyDescent="0.2">
      <c r="A45" t="s">
        <v>8</v>
      </c>
      <c r="B45">
        <f>'All Days (Grams)'!B45*9</f>
        <v>0</v>
      </c>
      <c r="C45">
        <f>'All Days (Grams)'!C45*8</f>
        <v>7.999999999992724E-2</v>
      </c>
      <c r="D45">
        <f>'All Days (Grams)'!D45*7</f>
        <v>0</v>
      </c>
      <c r="E45">
        <f>'All Days (Grams)'!E45*6</f>
        <v>31.139999999999986</v>
      </c>
      <c r="F45">
        <f>'All Days (Grams)'!F45*5</f>
        <v>6.4000000000000057</v>
      </c>
      <c r="G45">
        <f>'All Days (Grams)'!G45*4</f>
        <v>-3.999999999996362E-2</v>
      </c>
      <c r="H45">
        <v>7.000000000000739E-2</v>
      </c>
      <c r="I45">
        <v>0.27</v>
      </c>
      <c r="J45" t="s">
        <v>21</v>
      </c>
      <c r="K45">
        <v>4</v>
      </c>
    </row>
    <row r="46" spans="1:11" x14ac:dyDescent="0.2">
      <c r="A46" t="s">
        <v>9</v>
      </c>
      <c r="B46">
        <f>'All Days (Grams)'!B46*9</f>
        <v>0</v>
      </c>
      <c r="C46">
        <f>'All Days (Grams)'!C46*8</f>
        <v>8.0000000000154614E-2</v>
      </c>
      <c r="D46">
        <f>'All Days (Grams)'!D46*7</f>
        <v>0.42000000000001592</v>
      </c>
      <c r="E46">
        <f>'All Days (Grams)'!E46*6</f>
        <v>48.599999999999966</v>
      </c>
      <c r="F46">
        <f>'All Days (Grams)'!F46*5</f>
        <v>0.350000000000108</v>
      </c>
      <c r="G46">
        <f>'All Days (Grams)'!G46*4</f>
        <v>0</v>
      </c>
      <c r="H46">
        <v>0.29000000000000625</v>
      </c>
      <c r="I46">
        <v>0.04</v>
      </c>
      <c r="J46" t="s">
        <v>19</v>
      </c>
      <c r="K46">
        <v>4</v>
      </c>
    </row>
    <row r="47" spans="1:11" x14ac:dyDescent="0.2">
      <c r="A47" t="s">
        <v>10</v>
      </c>
      <c r="B47">
        <f>'All Days (Grams)'!B47*9</f>
        <v>0</v>
      </c>
      <c r="C47">
        <f>'All Days (Grams)'!C47*8</f>
        <v>42.240000000000009</v>
      </c>
      <c r="D47">
        <f>'All Days (Grams)'!D47*7</f>
        <v>16.589999999999833</v>
      </c>
      <c r="E47">
        <f>'All Days (Grams)'!E47*6</f>
        <v>25.080000000000041</v>
      </c>
      <c r="F47">
        <f>'All Days (Grams)'!F47*5</f>
        <v>4.9500000000000455</v>
      </c>
      <c r="G47">
        <f>'All Days (Grams)'!G47*4</f>
        <v>2.0400000000000773</v>
      </c>
      <c r="H47">
        <v>0.1600000000000108</v>
      </c>
      <c r="I47">
        <v>0.14000000000000001</v>
      </c>
      <c r="J47" t="s">
        <v>20</v>
      </c>
      <c r="K47">
        <v>4</v>
      </c>
    </row>
    <row r="48" spans="1:11" x14ac:dyDescent="0.2">
      <c r="A48" t="s">
        <v>11</v>
      </c>
      <c r="B48">
        <f>'All Days (Grams)'!B48*9</f>
        <v>8.9999999999918145E-2</v>
      </c>
      <c r="C48">
        <f>'All Days (Grams)'!C48*8</f>
        <v>7.999999999992724E-2</v>
      </c>
      <c r="D48">
        <f>'All Days (Grams)'!D48*7</f>
        <v>0</v>
      </c>
      <c r="E48">
        <f>'All Days (Grams)'!E48*6</f>
        <v>15.900000000000034</v>
      </c>
      <c r="F48">
        <f>'All Days (Grams)'!F48*5</f>
        <v>1.5500000000000114</v>
      </c>
      <c r="G48">
        <f>'All Days (Grams)'!G48*4</f>
        <v>3.999999999996362E-2</v>
      </c>
      <c r="H48">
        <v>0</v>
      </c>
      <c r="I48">
        <v>0.04</v>
      </c>
      <c r="J48" t="s">
        <v>19</v>
      </c>
      <c r="K48">
        <v>4</v>
      </c>
    </row>
    <row r="49" spans="1:11" x14ac:dyDescent="0.2">
      <c r="A49" t="s">
        <v>12</v>
      </c>
      <c r="B49">
        <f>'All Days (Grams)'!B49*9</f>
        <v>1.4399999999999693</v>
      </c>
      <c r="C49">
        <f>'All Days (Grams)'!C49*8</f>
        <v>23.519999999999982</v>
      </c>
      <c r="D49">
        <f>'All Days (Grams)'!D49*7</f>
        <v>6.0199999999998965</v>
      </c>
      <c r="E49">
        <f>'All Days (Grams)'!E49*6</f>
        <v>0.23999999999995225</v>
      </c>
      <c r="F49">
        <f>'All Days (Grams)'!F49*5</f>
        <v>0.15000000000000568</v>
      </c>
      <c r="G49">
        <f>'All Days (Grams)'!G49*4</f>
        <v>3.4800000000000182</v>
      </c>
      <c r="H49">
        <v>0.21999999999999886</v>
      </c>
      <c r="I49">
        <v>0.15</v>
      </c>
      <c r="J49" t="s">
        <v>21</v>
      </c>
      <c r="K49">
        <v>4</v>
      </c>
    </row>
    <row r="50" spans="1:11" x14ac:dyDescent="0.2">
      <c r="A50" t="s">
        <v>13</v>
      </c>
      <c r="B50">
        <f>'All Days (Grams)'!B50*9</f>
        <v>0.17999999999983629</v>
      </c>
      <c r="C50">
        <f>'All Days (Grams)'!C50*8</f>
        <v>0.15999999999985448</v>
      </c>
      <c r="D50">
        <f>'All Days (Grams)'!D50*7</f>
        <v>0.14000000000007162</v>
      </c>
      <c r="E50">
        <f>'All Days (Grams)'!E50*6</f>
        <v>0.11999999999989086</v>
      </c>
      <c r="F50">
        <f>'All Days (Grams)'!F50*5</f>
        <v>11.800000000000068</v>
      </c>
      <c r="G50">
        <f>'All Days (Grams)'!G50*4</f>
        <v>0</v>
      </c>
      <c r="H50">
        <v>0.34999999999999432</v>
      </c>
      <c r="I50">
        <v>0.12</v>
      </c>
      <c r="J50" t="s">
        <v>18</v>
      </c>
      <c r="K50">
        <v>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 (6-2)</vt:lpstr>
      <vt:lpstr>D2 (6-5)</vt:lpstr>
      <vt:lpstr>D3 (6-7)</vt:lpstr>
      <vt:lpstr>D4 (6-9)</vt:lpstr>
      <vt:lpstr>All Days (Grams)</vt:lpstr>
      <vt:lpstr>All Days (Kcals)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Lindsey A.</dc:creator>
  <cp:lastModifiedBy>Wilson, Lindsey</cp:lastModifiedBy>
  <dcterms:created xsi:type="dcterms:W3CDTF">2023-08-26T20:48:23Z</dcterms:created>
  <dcterms:modified xsi:type="dcterms:W3CDTF">2023-10-11T15:21:25Z</dcterms:modified>
</cp:coreProperties>
</file>