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eylabrie/Desktop/blue_sucker/data/"/>
    </mc:Choice>
  </mc:AlternateContent>
  <xr:revisionPtr revIDLastSave="0" documentId="13_ncr:1_{C8F3D550-BA24-444D-A77F-4CDE5F107C0D}" xr6:coauthVersionLast="47" xr6:coauthVersionMax="47" xr10:uidLastSave="{00000000-0000-0000-0000-000000000000}"/>
  <bookViews>
    <workbookView xWindow="420" yWindow="500" windowWidth="26340" windowHeight="13320" xr2:uid="{8552AB9B-F092-A14C-8782-BA2E7E5B778C}"/>
  </bookViews>
  <sheets>
    <sheet name="2021_spring_conf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E123" i="1"/>
  <c r="F123" i="1" s="1"/>
  <c r="E122" i="1"/>
  <c r="F122" i="1" s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R75" i="1"/>
  <c r="E75" i="1"/>
  <c r="F75" i="1" s="1"/>
  <c r="E74" i="1"/>
  <c r="F74" i="1" s="1"/>
  <c r="E73" i="1"/>
  <c r="F73" i="1" s="1"/>
  <c r="E72" i="1"/>
  <c r="F72" i="1" s="1"/>
  <c r="E71" i="1"/>
  <c r="F71" i="1" s="1"/>
  <c r="R70" i="1"/>
  <c r="F70" i="1"/>
  <c r="E70" i="1"/>
  <c r="F69" i="1"/>
  <c r="E69" i="1"/>
  <c r="F68" i="1"/>
  <c r="E68" i="1"/>
  <c r="F67" i="1"/>
  <c r="E67" i="1"/>
  <c r="F66" i="1"/>
  <c r="E66" i="1"/>
  <c r="F65" i="1"/>
  <c r="E65" i="1"/>
  <c r="E64" i="1"/>
  <c r="F64" i="1" s="1"/>
  <c r="R63" i="1"/>
  <c r="E63" i="1"/>
  <c r="F63" i="1" s="1"/>
  <c r="E62" i="1"/>
  <c r="F62" i="1" s="1"/>
  <c r="E61" i="1"/>
  <c r="F61" i="1" s="1"/>
  <c r="E60" i="1"/>
  <c r="F60" i="1" s="1"/>
  <c r="E59" i="1"/>
  <c r="F59" i="1" s="1"/>
  <c r="R58" i="1"/>
  <c r="F58" i="1"/>
  <c r="E58" i="1"/>
  <c r="F57" i="1"/>
  <c r="E57" i="1"/>
  <c r="R56" i="1"/>
  <c r="E56" i="1"/>
  <c r="F56" i="1" s="1"/>
  <c r="R55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E44" i="1"/>
  <c r="F44" i="1" s="1"/>
  <c r="F43" i="1"/>
  <c r="E43" i="1"/>
  <c r="R42" i="1"/>
  <c r="E42" i="1"/>
  <c r="F42" i="1" s="1"/>
  <c r="E41" i="1"/>
  <c r="F41" i="1" s="1"/>
  <c r="AB40" i="1"/>
  <c r="AA40" i="1"/>
  <c r="R40" i="1"/>
  <c r="E40" i="1"/>
  <c r="F40" i="1" s="1"/>
  <c r="AB39" i="1"/>
  <c r="AA39" i="1"/>
  <c r="R39" i="1"/>
  <c r="E39" i="1"/>
  <c r="F39" i="1" s="1"/>
  <c r="AB38" i="1"/>
  <c r="AA38" i="1"/>
  <c r="R38" i="1"/>
  <c r="F38" i="1"/>
  <c r="E38" i="1"/>
  <c r="AB37" i="1"/>
  <c r="AA37" i="1"/>
  <c r="R37" i="1"/>
  <c r="E37" i="1"/>
  <c r="F37" i="1" s="1"/>
  <c r="AB36" i="1"/>
  <c r="AA36" i="1"/>
  <c r="R36" i="1"/>
  <c r="E36" i="1"/>
  <c r="F36" i="1" s="1"/>
  <c r="AB35" i="1"/>
  <c r="AA35" i="1"/>
  <c r="R35" i="1"/>
  <c r="E35" i="1"/>
  <c r="F35" i="1" s="1"/>
  <c r="AB34" i="1"/>
  <c r="AA34" i="1"/>
  <c r="R34" i="1"/>
  <c r="F34" i="1"/>
  <c r="E34" i="1"/>
  <c r="AB33" i="1"/>
  <c r="AA33" i="1"/>
  <c r="R33" i="1"/>
  <c r="E33" i="1"/>
  <c r="F33" i="1" s="1"/>
  <c r="AB32" i="1"/>
  <c r="AA32" i="1"/>
  <c r="R32" i="1"/>
  <c r="E32" i="1"/>
  <c r="F32" i="1" s="1"/>
  <c r="AB31" i="1"/>
  <c r="AA31" i="1"/>
  <c r="R31" i="1"/>
  <c r="E31" i="1"/>
  <c r="F31" i="1" s="1"/>
  <c r="AB30" i="1"/>
  <c r="AA30" i="1"/>
  <c r="R30" i="1"/>
  <c r="F30" i="1"/>
  <c r="E30" i="1"/>
  <c r="AB29" i="1"/>
  <c r="AA29" i="1"/>
  <c r="R29" i="1"/>
  <c r="E29" i="1"/>
  <c r="F29" i="1" s="1"/>
  <c r="AB28" i="1"/>
  <c r="AA28" i="1"/>
  <c r="R28" i="1"/>
  <c r="F28" i="1"/>
  <c r="E28" i="1"/>
  <c r="AB27" i="1"/>
  <c r="AA27" i="1"/>
  <c r="R27" i="1"/>
  <c r="E27" i="1"/>
  <c r="F27" i="1" s="1"/>
  <c r="AB26" i="1"/>
  <c r="AA26" i="1"/>
  <c r="R26" i="1"/>
  <c r="F26" i="1"/>
  <c r="E26" i="1"/>
  <c r="AB25" i="1"/>
  <c r="AA25" i="1"/>
  <c r="R25" i="1"/>
  <c r="E25" i="1"/>
  <c r="F25" i="1" s="1"/>
  <c r="AB24" i="1"/>
  <c r="AA24" i="1"/>
  <c r="R24" i="1"/>
  <c r="F24" i="1"/>
  <c r="E24" i="1"/>
  <c r="AB23" i="1"/>
  <c r="AA23" i="1"/>
  <c r="R23" i="1"/>
  <c r="E23" i="1"/>
  <c r="F23" i="1" s="1"/>
  <c r="AB22" i="1"/>
  <c r="AA22" i="1"/>
  <c r="R22" i="1"/>
  <c r="F22" i="1"/>
  <c r="E22" i="1"/>
  <c r="AB21" i="1"/>
  <c r="AA21" i="1"/>
  <c r="R21" i="1"/>
  <c r="E21" i="1"/>
  <c r="F21" i="1" s="1"/>
  <c r="AB20" i="1"/>
  <c r="AA20" i="1"/>
  <c r="R20" i="1"/>
  <c r="F20" i="1"/>
  <c r="E20" i="1"/>
  <c r="AB19" i="1"/>
  <c r="AA19" i="1"/>
  <c r="R19" i="1"/>
  <c r="E19" i="1"/>
  <c r="F19" i="1" s="1"/>
  <c r="AB18" i="1"/>
  <c r="AA18" i="1"/>
  <c r="R18" i="1"/>
  <c r="F18" i="1"/>
  <c r="E18" i="1"/>
  <c r="AB17" i="1"/>
  <c r="AA17" i="1"/>
  <c r="R17" i="1"/>
  <c r="E17" i="1"/>
  <c r="F17" i="1" s="1"/>
  <c r="AB16" i="1"/>
  <c r="AA16" i="1"/>
  <c r="R16" i="1"/>
  <c r="F16" i="1"/>
  <c r="E16" i="1"/>
  <c r="AB15" i="1"/>
  <c r="AA15" i="1"/>
  <c r="R15" i="1"/>
  <c r="E15" i="1"/>
  <c r="F15" i="1" s="1"/>
  <c r="AB14" i="1"/>
  <c r="AA14" i="1"/>
  <c r="R14" i="1"/>
  <c r="F14" i="1"/>
  <c r="E14" i="1"/>
  <c r="AB13" i="1"/>
  <c r="AA13" i="1"/>
  <c r="R13" i="1"/>
  <c r="E13" i="1"/>
  <c r="F13" i="1" s="1"/>
  <c r="AB12" i="1"/>
  <c r="AA12" i="1"/>
  <c r="R12" i="1"/>
  <c r="F12" i="1"/>
  <c r="E12" i="1"/>
  <c r="AB11" i="1"/>
  <c r="AA11" i="1"/>
  <c r="R11" i="1"/>
  <c r="E11" i="1"/>
  <c r="F11" i="1" s="1"/>
  <c r="AB10" i="1"/>
  <c r="AA10" i="1"/>
  <c r="R10" i="1"/>
  <c r="F10" i="1"/>
  <c r="E10" i="1"/>
  <c r="AB9" i="1"/>
  <c r="AA9" i="1"/>
  <c r="R9" i="1"/>
  <c r="E9" i="1"/>
  <c r="F9" i="1" s="1"/>
  <c r="AB8" i="1"/>
  <c r="AA8" i="1"/>
  <c r="R8" i="1"/>
  <c r="F8" i="1"/>
  <c r="E8" i="1"/>
  <c r="F7" i="1"/>
  <c r="E7" i="1"/>
  <c r="AB6" i="1"/>
  <c r="AA6" i="1"/>
  <c r="R6" i="1"/>
  <c r="E6" i="1"/>
  <c r="F6" i="1" s="1"/>
  <c r="AB5" i="1"/>
  <c r="AA5" i="1"/>
  <c r="R5" i="1"/>
  <c r="F5" i="1"/>
  <c r="E5" i="1"/>
  <c r="AB4" i="1"/>
  <c r="AA4" i="1"/>
  <c r="R4" i="1"/>
  <c r="E4" i="1"/>
  <c r="F4" i="1" s="1"/>
  <c r="AB3" i="1"/>
  <c r="AA3" i="1"/>
  <c r="R3" i="1"/>
  <c r="F3" i="1"/>
  <c r="E3" i="1"/>
  <c r="AB2" i="1"/>
  <c r="R2" i="1"/>
  <c r="E2" i="1"/>
  <c r="F2" i="1" s="1"/>
</calcChain>
</file>

<file path=xl/sharedStrings.xml><?xml version="1.0" encoding="utf-8"?>
<sst xmlns="http://schemas.openxmlformats.org/spreadsheetml/2006/main" count="2126" uniqueCount="38">
  <si>
    <t>Y</t>
  </si>
  <si>
    <t>F</t>
  </si>
  <si>
    <t>2F 1M</t>
  </si>
  <si>
    <t>M</t>
  </si>
  <si>
    <t>NA</t>
  </si>
  <si>
    <t>N</t>
  </si>
  <si>
    <t>fish_id</t>
  </si>
  <si>
    <t>tag_id</t>
  </si>
  <si>
    <t>length</t>
  </si>
  <si>
    <t>weight</t>
  </si>
  <si>
    <t>fin_ray</t>
  </si>
  <si>
    <t>otolith</t>
  </si>
  <si>
    <t>field_sex</t>
  </si>
  <si>
    <t>lab_sex</t>
  </si>
  <si>
    <t>pit_tag_nmbr</t>
  </si>
  <si>
    <t>date</t>
  </si>
  <si>
    <t>month</t>
  </si>
  <si>
    <t>gear</t>
  </si>
  <si>
    <t>location</t>
  </si>
  <si>
    <t>comments</t>
  </si>
  <si>
    <t>acoustic_id_nmbr</t>
  </si>
  <si>
    <t>gonad_weight</t>
  </si>
  <si>
    <t xml:space="preserve">ovary_1 </t>
  </si>
  <si>
    <t>ovary_2</t>
  </si>
  <si>
    <t>ovary_1_sample_1</t>
  </si>
  <si>
    <t>ovary_2_sample_2</t>
  </si>
  <si>
    <t>ovary_1_sample_3</t>
  </si>
  <si>
    <t>ovary_2_sample_1</t>
  </si>
  <si>
    <t>ovary_2_sample_3</t>
  </si>
  <si>
    <t>ovary_1_avg</t>
  </si>
  <si>
    <t>ovary_2_avg</t>
  </si>
  <si>
    <t>standard_weight</t>
  </si>
  <si>
    <t>relative_weight</t>
  </si>
  <si>
    <t>trammel_nets</t>
  </si>
  <si>
    <t>james_mo_confluence</t>
  </si>
  <si>
    <t>march</t>
  </si>
  <si>
    <t>tagged</t>
  </si>
  <si>
    <t>threw_out_eggs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</si>
</sst>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/>
    <xf numFmtId="1" fontId="0" fillId="0" borderId="0" xfId="0" applyNumberFormat="1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ue_sucker_raw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Fall Sampling Data"/>
      <sheetName val="2019 Spring Conf."/>
      <sheetName val="2020 Spring Conf."/>
      <sheetName val="2021 Spring Conf."/>
    </sheetNames>
    <sheetDataSet>
      <sheetData sheetId="0"/>
      <sheetData sheetId="1"/>
      <sheetData sheetId="2"/>
      <sheetData sheetId="3">
        <row r="1">
          <cell r="AA1" t="str">
            <v>Ovary 1 AVG</v>
          </cell>
          <cell r="AB1" t="str">
            <v>Ovary 2 AVG</v>
          </cell>
        </row>
        <row r="2">
          <cell r="C2">
            <v>669</v>
          </cell>
          <cell r="R2">
            <v>362.51</v>
          </cell>
          <cell r="AA2">
            <v>206</v>
          </cell>
          <cell r="AB2">
            <v>222.66666666666666</v>
          </cell>
        </row>
        <row r="3">
          <cell r="C3">
            <v>702</v>
          </cell>
          <cell r="R3">
            <v>342.32000000000005</v>
          </cell>
          <cell r="AA3">
            <v>213.66666666666666</v>
          </cell>
          <cell r="AB3">
            <v>202.66666666666666</v>
          </cell>
        </row>
        <row r="4">
          <cell r="C4">
            <v>748</v>
          </cell>
          <cell r="R4">
            <v>440.13</v>
          </cell>
          <cell r="AA4">
            <v>165</v>
          </cell>
          <cell r="AB4">
            <v>245.33333333333334</v>
          </cell>
        </row>
        <row r="5">
          <cell r="C5">
            <v>629</v>
          </cell>
          <cell r="R5">
            <v>249.64</v>
          </cell>
          <cell r="AA5">
            <v>300</v>
          </cell>
          <cell r="AB5">
            <v>292</v>
          </cell>
        </row>
        <row r="6">
          <cell r="C6">
            <v>671</v>
          </cell>
          <cell r="R6">
            <v>286.95999999999998</v>
          </cell>
          <cell r="AA6">
            <v>199</v>
          </cell>
          <cell r="AB6">
            <v>211.33333333333334</v>
          </cell>
        </row>
        <row r="7">
          <cell r="C7">
            <v>604</v>
          </cell>
        </row>
        <row r="8">
          <cell r="C8">
            <v>680</v>
          </cell>
          <cell r="R8">
            <v>338.61</v>
          </cell>
          <cell r="AA8">
            <v>262.33333333333331</v>
          </cell>
          <cell r="AB8">
            <v>263</v>
          </cell>
        </row>
        <row r="9">
          <cell r="C9">
            <v>764</v>
          </cell>
          <cell r="R9">
            <v>568.15000000000009</v>
          </cell>
          <cell r="AA9">
            <v>256</v>
          </cell>
          <cell r="AB9">
            <v>233.33333333333334</v>
          </cell>
        </row>
        <row r="10">
          <cell r="C10">
            <v>720</v>
          </cell>
          <cell r="R10">
            <v>425.55</v>
          </cell>
          <cell r="AA10">
            <v>232</v>
          </cell>
          <cell r="AB10">
            <v>249</v>
          </cell>
        </row>
        <row r="11">
          <cell r="C11">
            <v>687</v>
          </cell>
          <cell r="R11">
            <v>400.66999999999996</v>
          </cell>
          <cell r="AA11">
            <v>241</v>
          </cell>
          <cell r="AB11">
            <v>234</v>
          </cell>
        </row>
        <row r="12">
          <cell r="C12">
            <v>696</v>
          </cell>
          <cell r="R12">
            <v>394.43</v>
          </cell>
          <cell r="AA12">
            <v>218.33333333333334</v>
          </cell>
          <cell r="AB12">
            <v>217.33333333333334</v>
          </cell>
        </row>
        <row r="13">
          <cell r="C13">
            <v>747</v>
          </cell>
          <cell r="R13">
            <v>447.58000000000004</v>
          </cell>
          <cell r="AA13">
            <v>202.66666666666666</v>
          </cell>
          <cell r="AB13">
            <v>191.66666666666666</v>
          </cell>
        </row>
        <row r="14">
          <cell r="C14">
            <v>728</v>
          </cell>
          <cell r="R14">
            <v>548.49</v>
          </cell>
          <cell r="AA14">
            <v>229.66666666666666</v>
          </cell>
          <cell r="AB14">
            <v>218</v>
          </cell>
        </row>
        <row r="15">
          <cell r="C15">
            <v>707</v>
          </cell>
          <cell r="R15">
            <v>453.8</v>
          </cell>
          <cell r="AA15">
            <v>244.66666666666666</v>
          </cell>
          <cell r="AB15">
            <v>270</v>
          </cell>
        </row>
        <row r="16">
          <cell r="C16">
            <v>646</v>
          </cell>
          <cell r="R16">
            <v>338.4</v>
          </cell>
          <cell r="AA16">
            <v>297.66666666666669</v>
          </cell>
          <cell r="AB16">
            <v>316.33333333333331</v>
          </cell>
        </row>
        <row r="17">
          <cell r="C17">
            <v>728</v>
          </cell>
          <cell r="R17">
            <v>370.62</v>
          </cell>
          <cell r="AA17">
            <v>250.66666666666666</v>
          </cell>
          <cell r="AB17">
            <v>229.66666666666666</v>
          </cell>
        </row>
        <row r="18">
          <cell r="C18">
            <v>806</v>
          </cell>
          <cell r="R18">
            <v>391.61</v>
          </cell>
          <cell r="AA18">
            <v>219</v>
          </cell>
          <cell r="AB18">
            <v>186.33333333333334</v>
          </cell>
        </row>
        <row r="19">
          <cell r="C19">
            <v>771</v>
          </cell>
          <cell r="R19">
            <v>377.18</v>
          </cell>
          <cell r="AA19">
            <v>226</v>
          </cell>
          <cell r="AB19">
            <v>237.66666666666666</v>
          </cell>
        </row>
        <row r="20">
          <cell r="C20">
            <v>796</v>
          </cell>
          <cell r="R20">
            <v>401.16999999999996</v>
          </cell>
          <cell r="AA20">
            <v>219.33333333333334</v>
          </cell>
          <cell r="AB20">
            <v>233.33333333333334</v>
          </cell>
        </row>
        <row r="21">
          <cell r="C21">
            <v>681</v>
          </cell>
          <cell r="R21">
            <v>396.45</v>
          </cell>
          <cell r="AA21">
            <v>216.33333333333334</v>
          </cell>
          <cell r="AB21">
            <v>193.66666666666666</v>
          </cell>
        </row>
        <row r="22">
          <cell r="C22">
            <v>786</v>
          </cell>
          <cell r="R22">
            <v>406.09</v>
          </cell>
          <cell r="AA22">
            <v>248.66666666666666</v>
          </cell>
          <cell r="AB22">
            <v>242</v>
          </cell>
        </row>
        <row r="23">
          <cell r="C23">
            <v>711</v>
          </cell>
          <cell r="R23">
            <v>445.20000000000005</v>
          </cell>
          <cell r="AA23">
            <v>238.33333333333334</v>
          </cell>
          <cell r="AB23">
            <v>224</v>
          </cell>
        </row>
        <row r="24">
          <cell r="C24">
            <v>667</v>
          </cell>
          <cell r="R24">
            <v>366.75</v>
          </cell>
          <cell r="AA24">
            <v>267.33333333333331</v>
          </cell>
          <cell r="AB24">
            <v>272</v>
          </cell>
        </row>
        <row r="25">
          <cell r="C25">
            <v>576</v>
          </cell>
          <cell r="R25">
            <v>253.41</v>
          </cell>
          <cell r="AA25">
            <v>277.66666666666669</v>
          </cell>
          <cell r="AB25">
            <v>277</v>
          </cell>
        </row>
        <row r="26">
          <cell r="C26">
            <v>685</v>
          </cell>
          <cell r="R26">
            <v>375.72</v>
          </cell>
          <cell r="AA26">
            <v>238.33333333333334</v>
          </cell>
          <cell r="AB26">
            <v>230</v>
          </cell>
        </row>
        <row r="27">
          <cell r="C27">
            <v>637</v>
          </cell>
          <cell r="R27">
            <v>273.08</v>
          </cell>
          <cell r="AA27">
            <v>267.33333333333331</v>
          </cell>
          <cell r="AB27">
            <v>264.33333333333331</v>
          </cell>
        </row>
        <row r="28">
          <cell r="C28">
            <v>607</v>
          </cell>
          <cell r="R28">
            <v>226.3</v>
          </cell>
          <cell r="AA28">
            <v>282.66666666666669</v>
          </cell>
          <cell r="AB28">
            <v>322</v>
          </cell>
        </row>
        <row r="29">
          <cell r="C29">
            <v>560</v>
          </cell>
          <cell r="R29">
            <v>135.89000000000001</v>
          </cell>
          <cell r="AA29">
            <v>254.66666666666666</v>
          </cell>
          <cell r="AB29">
            <v>275.33333333333331</v>
          </cell>
        </row>
        <row r="30">
          <cell r="C30">
            <v>590</v>
          </cell>
          <cell r="R30">
            <v>191.85</v>
          </cell>
          <cell r="AA30">
            <v>319</v>
          </cell>
          <cell r="AB30">
            <v>301.66666666666669</v>
          </cell>
        </row>
        <row r="31">
          <cell r="C31">
            <v>653</v>
          </cell>
          <cell r="R31">
            <v>300.10000000000002</v>
          </cell>
          <cell r="AA31">
            <v>217.66666666666666</v>
          </cell>
          <cell r="AB31">
            <v>211.66666666666666</v>
          </cell>
        </row>
        <row r="32">
          <cell r="C32">
            <v>755</v>
          </cell>
          <cell r="R32">
            <v>489.58</v>
          </cell>
          <cell r="AA32">
            <v>206</v>
          </cell>
          <cell r="AB32">
            <v>220.33333333333334</v>
          </cell>
        </row>
        <row r="33">
          <cell r="C33">
            <v>707</v>
          </cell>
          <cell r="R33">
            <v>521.82999999999993</v>
          </cell>
          <cell r="AA33">
            <v>227.66666666666666</v>
          </cell>
          <cell r="AB33">
            <v>229.66666666666666</v>
          </cell>
        </row>
        <row r="34">
          <cell r="C34">
            <v>702</v>
          </cell>
          <cell r="R34">
            <v>542.98</v>
          </cell>
          <cell r="AA34">
            <v>248.33333333333334</v>
          </cell>
          <cell r="AB34">
            <v>238.66666666666666</v>
          </cell>
        </row>
        <row r="35">
          <cell r="C35">
            <v>712</v>
          </cell>
          <cell r="R35">
            <v>388.52</v>
          </cell>
          <cell r="AA35">
            <v>234</v>
          </cell>
          <cell r="AB35">
            <v>240.33333333333334</v>
          </cell>
        </row>
        <row r="36">
          <cell r="C36">
            <v>666</v>
          </cell>
          <cell r="R36">
            <v>364.24</v>
          </cell>
          <cell r="AA36">
            <v>236</v>
          </cell>
          <cell r="AB36">
            <v>239.66666666666666</v>
          </cell>
        </row>
        <row r="37">
          <cell r="C37">
            <v>718</v>
          </cell>
          <cell r="R37">
            <v>423.64</v>
          </cell>
          <cell r="AA37">
            <v>287.33333333333331</v>
          </cell>
          <cell r="AB37">
            <v>280.66666666666669</v>
          </cell>
        </row>
        <row r="38">
          <cell r="C38">
            <v>705</v>
          </cell>
          <cell r="R38">
            <v>407.24</v>
          </cell>
          <cell r="AA38">
            <v>273.33333333333331</v>
          </cell>
          <cell r="AB38">
            <v>266.33333333333331</v>
          </cell>
        </row>
        <row r="39">
          <cell r="C39">
            <v>673</v>
          </cell>
          <cell r="R39">
            <v>310.75</v>
          </cell>
          <cell r="AA39">
            <v>244.33333333333334</v>
          </cell>
          <cell r="AB39">
            <v>236.66666666666666</v>
          </cell>
        </row>
        <row r="40">
          <cell r="C40">
            <v>685</v>
          </cell>
          <cell r="R40">
            <v>353.29999999999995</v>
          </cell>
          <cell r="AA40">
            <v>289.33333333333331</v>
          </cell>
          <cell r="AB40">
            <v>324</v>
          </cell>
        </row>
        <row r="41">
          <cell r="C41">
            <v>661</v>
          </cell>
          <cell r="R41">
            <v>104.46</v>
          </cell>
        </row>
        <row r="42">
          <cell r="C42">
            <v>688</v>
          </cell>
          <cell r="R42">
            <v>102</v>
          </cell>
        </row>
        <row r="43">
          <cell r="C43">
            <v>545</v>
          </cell>
          <cell r="R43">
            <v>41.95</v>
          </cell>
        </row>
        <row r="44">
          <cell r="C44">
            <v>654</v>
          </cell>
          <cell r="R44">
            <v>93.91</v>
          </cell>
        </row>
        <row r="45">
          <cell r="C45">
            <v>617</v>
          </cell>
          <cell r="R45">
            <v>72.959999999999994</v>
          </cell>
        </row>
        <row r="46">
          <cell r="C46">
            <v>700</v>
          </cell>
          <cell r="R46">
            <v>134.1</v>
          </cell>
        </row>
        <row r="47">
          <cell r="C47">
            <v>654</v>
          </cell>
          <cell r="R47">
            <v>99.64</v>
          </cell>
        </row>
        <row r="48">
          <cell r="C48">
            <v>691</v>
          </cell>
          <cell r="R48">
            <v>122.94</v>
          </cell>
        </row>
        <row r="49">
          <cell r="C49">
            <v>559</v>
          </cell>
          <cell r="R49">
            <v>95.02</v>
          </cell>
        </row>
        <row r="50">
          <cell r="C50">
            <v>673</v>
          </cell>
          <cell r="R50">
            <v>122.57</v>
          </cell>
        </row>
        <row r="51">
          <cell r="C51">
            <v>671</v>
          </cell>
          <cell r="R51">
            <v>111.21</v>
          </cell>
        </row>
        <row r="52">
          <cell r="C52">
            <v>632</v>
          </cell>
          <cell r="R52">
            <v>94.86</v>
          </cell>
        </row>
        <row r="53">
          <cell r="C53">
            <v>629</v>
          </cell>
          <cell r="R53">
            <v>109.83</v>
          </cell>
        </row>
        <row r="54">
          <cell r="C54">
            <v>624</v>
          </cell>
          <cell r="R54">
            <v>162.61000000000001</v>
          </cell>
        </row>
        <row r="55">
          <cell r="C55">
            <v>717</v>
          </cell>
          <cell r="R55">
            <v>147.75</v>
          </cell>
        </row>
        <row r="56">
          <cell r="C56">
            <v>743</v>
          </cell>
          <cell r="R56">
            <v>140.24</v>
          </cell>
        </row>
        <row r="57">
          <cell r="C57">
            <v>650</v>
          </cell>
          <cell r="R57">
            <v>131.25</v>
          </cell>
        </row>
        <row r="58">
          <cell r="C58">
            <v>700</v>
          </cell>
          <cell r="R58">
            <v>123.04</v>
          </cell>
        </row>
        <row r="59">
          <cell r="C59">
            <v>668</v>
          </cell>
          <cell r="R59">
            <v>101.61</v>
          </cell>
        </row>
        <row r="60">
          <cell r="C60">
            <v>631</v>
          </cell>
          <cell r="R60">
            <v>109.77</v>
          </cell>
        </row>
        <row r="61">
          <cell r="C61">
            <v>616</v>
          </cell>
          <cell r="R61">
            <v>92.84</v>
          </cell>
        </row>
        <row r="62">
          <cell r="C62">
            <v>626</v>
          </cell>
          <cell r="R62">
            <v>84.84</v>
          </cell>
        </row>
        <row r="63">
          <cell r="C63">
            <v>765</v>
          </cell>
          <cell r="R63">
            <v>160.17000000000002</v>
          </cell>
        </row>
        <row r="64">
          <cell r="C64">
            <v>646</v>
          </cell>
          <cell r="R64">
            <v>143</v>
          </cell>
        </row>
        <row r="65">
          <cell r="C65">
            <v>676</v>
          </cell>
          <cell r="R65">
            <v>115.8</v>
          </cell>
        </row>
        <row r="66">
          <cell r="C66">
            <v>666</v>
          </cell>
          <cell r="R66">
            <v>136</v>
          </cell>
        </row>
        <row r="67">
          <cell r="C67">
            <v>691</v>
          </cell>
          <cell r="R67">
            <v>129</v>
          </cell>
        </row>
        <row r="68">
          <cell r="C68">
            <v>590</v>
          </cell>
          <cell r="R68">
            <v>77.61</v>
          </cell>
        </row>
        <row r="69">
          <cell r="C69">
            <v>580</v>
          </cell>
          <cell r="R69">
            <v>74.25</v>
          </cell>
        </row>
        <row r="70">
          <cell r="C70">
            <v>605</v>
          </cell>
          <cell r="R70">
            <v>132.19</v>
          </cell>
        </row>
        <row r="71">
          <cell r="C71">
            <v>658</v>
          </cell>
          <cell r="R71">
            <v>137.01</v>
          </cell>
        </row>
        <row r="72">
          <cell r="C72">
            <v>662</v>
          </cell>
          <cell r="R72">
            <v>81.849999999999994</v>
          </cell>
        </row>
        <row r="73">
          <cell r="C73">
            <v>613</v>
          </cell>
          <cell r="R73">
            <v>76.56</v>
          </cell>
        </row>
        <row r="74">
          <cell r="C74">
            <v>574</v>
          </cell>
          <cell r="R74">
            <v>92.92</v>
          </cell>
        </row>
        <row r="75">
          <cell r="C75">
            <v>650</v>
          </cell>
          <cell r="R75">
            <v>176.01</v>
          </cell>
        </row>
        <row r="76">
          <cell r="C76">
            <v>575</v>
          </cell>
          <cell r="R76">
            <v>89.66</v>
          </cell>
        </row>
        <row r="77">
          <cell r="C77">
            <v>674</v>
          </cell>
          <cell r="R77">
            <v>126.44</v>
          </cell>
        </row>
        <row r="78">
          <cell r="C78">
            <v>683</v>
          </cell>
          <cell r="R78">
            <v>112.94</v>
          </cell>
        </row>
        <row r="79">
          <cell r="C79">
            <v>596</v>
          </cell>
          <cell r="R79">
            <v>82.02</v>
          </cell>
        </row>
        <row r="80">
          <cell r="C80">
            <v>599</v>
          </cell>
          <cell r="R80">
            <v>109.89</v>
          </cell>
        </row>
        <row r="81">
          <cell r="C81">
            <v>684</v>
          </cell>
          <cell r="R81">
            <v>83.84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F435-7B7E-814E-B462-0194C5642130}">
  <dimension ref="A1:AD123"/>
  <sheetViews>
    <sheetView tabSelected="1" workbookViewId="0">
      <pane ySplit="1" topLeftCell="A2" activePane="bottomLeft" state="frozen"/>
      <selection pane="bottomLeft" activeCell="AC119" sqref="AC119"/>
    </sheetView>
  </sheetViews>
  <sheetFormatPr baseColWidth="10" defaultRowHeight="16" x14ac:dyDescent="0.2"/>
  <cols>
    <col min="5" max="5" width="13.83203125" bestFit="1" customWidth="1"/>
    <col min="6" max="6" width="12.83203125" bestFit="1" customWidth="1"/>
    <col min="14" max="14" width="11.5" bestFit="1" customWidth="1"/>
    <col min="15" max="15" width="17.6640625" bestFit="1" customWidth="1"/>
    <col min="16" max="16" width="13.1640625" bestFit="1" customWidth="1"/>
    <col min="17" max="17" width="14.83203125" bestFit="1" customWidth="1"/>
    <col min="18" max="18" width="17.83203125" bestFit="1" customWidth="1"/>
    <col min="21" max="26" width="15.1640625" bestFit="1" customWidth="1"/>
    <col min="27" max="28" width="10.5" bestFit="1" customWidth="1"/>
  </cols>
  <sheetData>
    <row r="1" spans="1:30" x14ac:dyDescent="0.2">
      <c r="A1" s="1" t="s">
        <v>6</v>
      </c>
      <c r="B1" s="1" t="s">
        <v>7</v>
      </c>
      <c r="C1" s="2" t="s">
        <v>8</v>
      </c>
      <c r="D1" s="2" t="s">
        <v>9</v>
      </c>
      <c r="E1" s="2" t="s">
        <v>31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3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25</v>
      </c>
      <c r="Z1" s="4" t="s">
        <v>28</v>
      </c>
      <c r="AA1" s="4" t="s">
        <v>29</v>
      </c>
      <c r="AB1" s="4" t="s">
        <v>30</v>
      </c>
      <c r="AC1" s="4"/>
      <c r="AD1" s="4"/>
    </row>
    <row r="2" spans="1:30" x14ac:dyDescent="0.2">
      <c r="A2">
        <v>3</v>
      </c>
      <c r="B2">
        <v>813</v>
      </c>
      <c r="C2">
        <v>669</v>
      </c>
      <c r="D2">
        <v>2779</v>
      </c>
      <c r="E2" s="5">
        <f t="shared" ref="E2:E65" si="0">10^(-6.301+3.456*LOG10(C2))</f>
        <v>2908.5240751992555</v>
      </c>
      <c r="F2" s="6">
        <f t="shared" ref="F2:F65" si="1">D2/E2*100</f>
        <v>95.546742201527692</v>
      </c>
      <c r="G2" t="s">
        <v>0</v>
      </c>
      <c r="H2" t="s">
        <v>0</v>
      </c>
      <c r="I2" t="s">
        <v>1</v>
      </c>
      <c r="J2" t="s">
        <v>1</v>
      </c>
      <c r="K2" t="s">
        <v>4</v>
      </c>
      <c r="L2" s="10">
        <v>44264</v>
      </c>
      <c r="M2" s="7" t="s">
        <v>35</v>
      </c>
      <c r="N2" s="7" t="s">
        <v>33</v>
      </c>
      <c r="O2" s="7" t="s">
        <v>34</v>
      </c>
      <c r="P2" s="7" t="s">
        <v>4</v>
      </c>
      <c r="Q2" s="7" t="s">
        <v>4</v>
      </c>
      <c r="R2">
        <f>T2+S2</f>
        <v>362.51</v>
      </c>
      <c r="S2">
        <v>193.25</v>
      </c>
      <c r="T2">
        <v>169.26</v>
      </c>
      <c r="U2">
        <v>200</v>
      </c>
      <c r="V2">
        <v>217</v>
      </c>
      <c r="W2">
        <v>201</v>
      </c>
      <c r="X2">
        <v>211</v>
      </c>
      <c r="Y2">
        <v>219</v>
      </c>
      <c r="Z2">
        <v>238</v>
      </c>
      <c r="AA2" s="8">
        <f>AVERAGE(U2:W2)</f>
        <v>206</v>
      </c>
      <c r="AB2" s="8">
        <f>AVERAGE(X2:Z2)</f>
        <v>222.66666666666666</v>
      </c>
    </row>
    <row r="3" spans="1:30" x14ac:dyDescent="0.2">
      <c r="A3">
        <v>4</v>
      </c>
      <c r="B3">
        <v>893</v>
      </c>
      <c r="C3">
        <v>702</v>
      </c>
      <c r="D3">
        <v>2829</v>
      </c>
      <c r="E3" s="5">
        <f t="shared" si="0"/>
        <v>3435.1132493556979</v>
      </c>
      <c r="F3" s="6">
        <f t="shared" si="1"/>
        <v>82.355363408487833</v>
      </c>
      <c r="G3" t="s">
        <v>0</v>
      </c>
      <c r="H3" t="s">
        <v>0</v>
      </c>
      <c r="I3" t="s">
        <v>1</v>
      </c>
      <c r="J3" t="s">
        <v>1</v>
      </c>
      <c r="K3" t="s">
        <v>4</v>
      </c>
      <c r="L3" s="10">
        <v>44264</v>
      </c>
      <c r="M3" s="7" t="s">
        <v>35</v>
      </c>
      <c r="N3" s="7" t="s">
        <v>33</v>
      </c>
      <c r="O3" s="7" t="s">
        <v>34</v>
      </c>
      <c r="P3" s="7" t="s">
        <v>4</v>
      </c>
      <c r="Q3" s="7" t="s">
        <v>4</v>
      </c>
      <c r="R3">
        <f>S3+T3</f>
        <v>342.32000000000005</v>
      </c>
      <c r="S3">
        <v>166.33</v>
      </c>
      <c r="T3">
        <v>175.99</v>
      </c>
      <c r="U3">
        <v>212</v>
      </c>
      <c r="V3">
        <v>189</v>
      </c>
      <c r="W3">
        <v>240</v>
      </c>
      <c r="X3">
        <v>184</v>
      </c>
      <c r="Y3">
        <v>209</v>
      </c>
      <c r="Z3">
        <v>215</v>
      </c>
      <c r="AA3" s="8">
        <f>AVERAGE(U3:W3)</f>
        <v>213.66666666666666</v>
      </c>
      <c r="AB3" s="8">
        <f>AVERAGE(X3:Z3)</f>
        <v>202.66666666666666</v>
      </c>
    </row>
    <row r="4" spans="1:30" x14ac:dyDescent="0.2">
      <c r="A4">
        <v>7</v>
      </c>
      <c r="B4">
        <v>1153</v>
      </c>
      <c r="C4">
        <v>748</v>
      </c>
      <c r="D4">
        <v>3583</v>
      </c>
      <c r="E4" s="5">
        <f t="shared" si="0"/>
        <v>4277.6369470303689</v>
      </c>
      <c r="F4" s="6">
        <f t="shared" si="1"/>
        <v>83.761199100531385</v>
      </c>
      <c r="G4" t="s">
        <v>0</v>
      </c>
      <c r="H4" t="s">
        <v>0</v>
      </c>
      <c r="I4" t="s">
        <v>1</v>
      </c>
      <c r="J4" t="s">
        <v>1</v>
      </c>
      <c r="K4" t="s">
        <v>4</v>
      </c>
      <c r="L4" s="10">
        <v>44264</v>
      </c>
      <c r="M4" s="7" t="s">
        <v>35</v>
      </c>
      <c r="N4" s="7" t="s">
        <v>33</v>
      </c>
      <c r="O4" s="7" t="s">
        <v>34</v>
      </c>
      <c r="P4" s="7" t="s">
        <v>4</v>
      </c>
      <c r="Q4" s="7" t="s">
        <v>4</v>
      </c>
      <c r="R4">
        <f>S4+T4</f>
        <v>440.13</v>
      </c>
      <c r="S4">
        <v>221.78</v>
      </c>
      <c r="T4">
        <v>218.35</v>
      </c>
      <c r="U4">
        <v>220</v>
      </c>
      <c r="V4">
        <v>242</v>
      </c>
      <c r="W4">
        <v>33</v>
      </c>
      <c r="X4">
        <v>235</v>
      </c>
      <c r="Y4">
        <v>251</v>
      </c>
      <c r="Z4">
        <v>250</v>
      </c>
      <c r="AA4" s="8">
        <f>AVERAGE(U4:W4)</f>
        <v>165</v>
      </c>
      <c r="AB4" s="8">
        <f>AVERAGE(X4:Z4)</f>
        <v>245.33333333333334</v>
      </c>
    </row>
    <row r="5" spans="1:30" x14ac:dyDescent="0.2">
      <c r="A5">
        <v>10</v>
      </c>
      <c r="B5">
        <v>925</v>
      </c>
      <c r="C5">
        <v>629</v>
      </c>
      <c r="D5">
        <v>2153</v>
      </c>
      <c r="E5" s="5">
        <f t="shared" si="0"/>
        <v>2350.3721403606537</v>
      </c>
      <c r="F5" s="6">
        <f t="shared" si="1"/>
        <v>91.6025153220899</v>
      </c>
      <c r="G5" t="s">
        <v>0</v>
      </c>
      <c r="H5" t="s">
        <v>0</v>
      </c>
      <c r="I5" t="s">
        <v>1</v>
      </c>
      <c r="J5" t="s">
        <v>1</v>
      </c>
      <c r="K5" t="s">
        <v>4</v>
      </c>
      <c r="L5" s="10">
        <v>44264</v>
      </c>
      <c r="M5" s="7" t="s">
        <v>35</v>
      </c>
      <c r="N5" s="7" t="s">
        <v>33</v>
      </c>
      <c r="O5" s="7" t="s">
        <v>34</v>
      </c>
      <c r="P5" s="7" t="s">
        <v>4</v>
      </c>
      <c r="Q5" s="7" t="s">
        <v>4</v>
      </c>
      <c r="R5">
        <f>S5+T5</f>
        <v>249.64</v>
      </c>
      <c r="S5">
        <v>123.47</v>
      </c>
      <c r="T5">
        <v>126.17</v>
      </c>
      <c r="U5">
        <v>310</v>
      </c>
      <c r="V5">
        <v>301</v>
      </c>
      <c r="W5">
        <v>289</v>
      </c>
      <c r="X5">
        <v>295</v>
      </c>
      <c r="Y5">
        <v>289</v>
      </c>
      <c r="Z5">
        <v>292</v>
      </c>
      <c r="AA5" s="8">
        <f>AVERAGE(U5:W5)</f>
        <v>300</v>
      </c>
      <c r="AB5" s="8">
        <f>AVERAGE(X5:Z5)</f>
        <v>292</v>
      </c>
    </row>
    <row r="6" spans="1:30" x14ac:dyDescent="0.2">
      <c r="A6">
        <v>11</v>
      </c>
      <c r="B6">
        <v>899</v>
      </c>
      <c r="C6">
        <v>671</v>
      </c>
      <c r="D6">
        <v>2473</v>
      </c>
      <c r="E6" s="5">
        <f t="shared" si="0"/>
        <v>2938.6849560858664</v>
      </c>
      <c r="F6" s="6">
        <f t="shared" si="1"/>
        <v>84.153287506322968</v>
      </c>
      <c r="G6" t="s">
        <v>0</v>
      </c>
      <c r="H6" t="s">
        <v>0</v>
      </c>
      <c r="I6" t="s">
        <v>1</v>
      </c>
      <c r="J6" t="s">
        <v>1</v>
      </c>
      <c r="K6" t="s">
        <v>4</v>
      </c>
      <c r="L6" s="10">
        <v>44264</v>
      </c>
      <c r="M6" s="7" t="s">
        <v>35</v>
      </c>
      <c r="N6" s="7" t="s">
        <v>33</v>
      </c>
      <c r="O6" s="7" t="s">
        <v>34</v>
      </c>
      <c r="P6" s="7" t="s">
        <v>4</v>
      </c>
      <c r="Q6" s="7" t="s">
        <v>4</v>
      </c>
      <c r="R6">
        <f>S6+T6</f>
        <v>286.95999999999998</v>
      </c>
      <c r="S6">
        <v>145.82</v>
      </c>
      <c r="T6">
        <v>141.13999999999999</v>
      </c>
      <c r="U6">
        <v>202</v>
      </c>
      <c r="V6">
        <v>205</v>
      </c>
      <c r="W6">
        <v>190</v>
      </c>
      <c r="X6">
        <v>188</v>
      </c>
      <c r="Y6">
        <v>198</v>
      </c>
      <c r="Z6">
        <v>248</v>
      </c>
      <c r="AA6" s="8">
        <f>AVERAGE(U6:W6)</f>
        <v>199</v>
      </c>
      <c r="AB6" s="8">
        <f>AVERAGE(X6:Z6)</f>
        <v>211.33333333333334</v>
      </c>
    </row>
    <row r="7" spans="1:30" x14ac:dyDescent="0.2">
      <c r="A7">
        <v>12</v>
      </c>
      <c r="B7">
        <v>850</v>
      </c>
      <c r="C7">
        <v>604</v>
      </c>
      <c r="D7">
        <v>2102</v>
      </c>
      <c r="E7" s="5">
        <f t="shared" si="0"/>
        <v>2042.977858677664</v>
      </c>
      <c r="F7" s="6">
        <f t="shared" si="1"/>
        <v>102.88902501178052</v>
      </c>
      <c r="G7" t="s">
        <v>0</v>
      </c>
      <c r="H7" t="s">
        <v>0</v>
      </c>
      <c r="I7" t="s">
        <v>1</v>
      </c>
      <c r="J7" t="s">
        <v>1</v>
      </c>
      <c r="K7" t="s">
        <v>4</v>
      </c>
      <c r="L7" s="10">
        <v>44264</v>
      </c>
      <c r="M7" s="7" t="s">
        <v>35</v>
      </c>
      <c r="N7" s="7" t="s">
        <v>33</v>
      </c>
      <c r="O7" s="7" t="s">
        <v>34</v>
      </c>
      <c r="P7" s="7" t="s">
        <v>37</v>
      </c>
      <c r="Q7" s="7" t="s">
        <v>4</v>
      </c>
      <c r="R7" s="7" t="s">
        <v>4</v>
      </c>
      <c r="S7" s="7" t="s">
        <v>4</v>
      </c>
      <c r="T7" s="7" t="s">
        <v>4</v>
      </c>
      <c r="U7" s="7" t="s">
        <v>4</v>
      </c>
      <c r="V7" s="7" t="s">
        <v>4</v>
      </c>
      <c r="W7" s="7" t="s">
        <v>4</v>
      </c>
      <c r="X7" s="7" t="s">
        <v>4</v>
      </c>
      <c r="Y7" s="7" t="s">
        <v>4</v>
      </c>
      <c r="Z7" s="7" t="s">
        <v>4</v>
      </c>
      <c r="AA7" s="8" t="s">
        <v>4</v>
      </c>
      <c r="AB7" s="8" t="s">
        <v>4</v>
      </c>
    </row>
    <row r="8" spans="1:30" x14ac:dyDescent="0.2">
      <c r="A8">
        <v>15</v>
      </c>
      <c r="B8">
        <v>1198</v>
      </c>
      <c r="C8">
        <v>680</v>
      </c>
      <c r="D8">
        <v>2823</v>
      </c>
      <c r="E8" s="5">
        <f t="shared" si="0"/>
        <v>3077.1651291695798</v>
      </c>
      <c r="F8" s="6">
        <f t="shared" si="1"/>
        <v>91.740283068976211</v>
      </c>
      <c r="G8" t="s">
        <v>0</v>
      </c>
      <c r="H8" t="s">
        <v>0</v>
      </c>
      <c r="I8" t="s">
        <v>1</v>
      </c>
      <c r="J8" t="s">
        <v>1</v>
      </c>
      <c r="K8" t="s">
        <v>4</v>
      </c>
      <c r="L8" s="10">
        <v>44264</v>
      </c>
      <c r="M8" s="7" t="s">
        <v>35</v>
      </c>
      <c r="N8" s="7" t="s">
        <v>33</v>
      </c>
      <c r="O8" s="7" t="s">
        <v>34</v>
      </c>
      <c r="P8" s="7" t="s">
        <v>4</v>
      </c>
      <c r="Q8" s="7" t="s">
        <v>4</v>
      </c>
      <c r="R8">
        <f>S8+T8</f>
        <v>338.61</v>
      </c>
      <c r="S8">
        <v>172.54</v>
      </c>
      <c r="T8">
        <v>166.07</v>
      </c>
      <c r="U8">
        <v>245</v>
      </c>
      <c r="V8">
        <v>275</v>
      </c>
      <c r="W8">
        <v>267</v>
      </c>
      <c r="X8">
        <v>261</v>
      </c>
      <c r="Y8">
        <v>271</v>
      </c>
      <c r="Z8">
        <v>257</v>
      </c>
      <c r="AA8" s="8">
        <f t="shared" ref="AA8:AA40" si="2">AVERAGE(U8:W8)</f>
        <v>262.33333333333331</v>
      </c>
      <c r="AB8" s="8">
        <f t="shared" ref="AB8:AB40" si="3">AVERAGE(X8:Z8)</f>
        <v>263</v>
      </c>
    </row>
    <row r="9" spans="1:30" x14ac:dyDescent="0.2">
      <c r="A9">
        <v>19</v>
      </c>
      <c r="B9">
        <v>930</v>
      </c>
      <c r="C9">
        <v>764</v>
      </c>
      <c r="D9">
        <v>3871</v>
      </c>
      <c r="E9" s="5">
        <f t="shared" si="0"/>
        <v>4602.2546716420657</v>
      </c>
      <c r="F9" s="6">
        <f t="shared" si="1"/>
        <v>84.110947267914725</v>
      </c>
      <c r="G9" t="s">
        <v>0</v>
      </c>
      <c r="H9" t="s">
        <v>0</v>
      </c>
      <c r="I9" t="s">
        <v>1</v>
      </c>
      <c r="J9" t="s">
        <v>1</v>
      </c>
      <c r="K9" t="s">
        <v>4</v>
      </c>
      <c r="L9" s="10">
        <v>44264</v>
      </c>
      <c r="M9" s="7" t="s">
        <v>35</v>
      </c>
      <c r="N9" s="7" t="s">
        <v>33</v>
      </c>
      <c r="O9" s="7" t="s">
        <v>34</v>
      </c>
      <c r="P9" s="7" t="s">
        <v>4</v>
      </c>
      <c r="Q9" s="7" t="s">
        <v>4</v>
      </c>
      <c r="R9">
        <f>S9+T9</f>
        <v>568.15000000000009</v>
      </c>
      <c r="S9">
        <v>268.85000000000002</v>
      </c>
      <c r="T9">
        <v>299.3</v>
      </c>
      <c r="U9">
        <v>247</v>
      </c>
      <c r="V9">
        <v>231</v>
      </c>
      <c r="W9">
        <v>290</v>
      </c>
      <c r="X9">
        <v>251</v>
      </c>
      <c r="Y9">
        <v>247</v>
      </c>
      <c r="Z9">
        <v>202</v>
      </c>
      <c r="AA9" s="8">
        <f t="shared" si="2"/>
        <v>256</v>
      </c>
      <c r="AB9" s="8">
        <f t="shared" si="3"/>
        <v>233.33333333333334</v>
      </c>
    </row>
    <row r="10" spans="1:30" x14ac:dyDescent="0.2">
      <c r="A10">
        <v>20</v>
      </c>
      <c r="B10">
        <v>82</v>
      </c>
      <c r="C10">
        <v>720</v>
      </c>
      <c r="D10">
        <v>3313</v>
      </c>
      <c r="E10" s="5">
        <f t="shared" si="0"/>
        <v>3749.221576254793</v>
      </c>
      <c r="F10" s="6">
        <f t="shared" si="1"/>
        <v>88.365009445759469</v>
      </c>
      <c r="G10" t="s">
        <v>0</v>
      </c>
      <c r="H10" t="s">
        <v>0</v>
      </c>
      <c r="I10" t="s">
        <v>1</v>
      </c>
      <c r="J10" t="s">
        <v>1</v>
      </c>
      <c r="K10" t="s">
        <v>4</v>
      </c>
      <c r="L10" s="10">
        <v>44264</v>
      </c>
      <c r="M10" s="7" t="s">
        <v>35</v>
      </c>
      <c r="N10" s="7" t="s">
        <v>33</v>
      </c>
      <c r="O10" s="7" t="s">
        <v>34</v>
      </c>
      <c r="P10" s="7" t="s">
        <v>4</v>
      </c>
      <c r="Q10" s="7" t="s">
        <v>4</v>
      </c>
      <c r="R10">
        <f>190.53+235.02</f>
        <v>425.55</v>
      </c>
      <c r="S10">
        <v>190.53</v>
      </c>
      <c r="T10">
        <v>235.02</v>
      </c>
      <c r="U10">
        <v>220</v>
      </c>
      <c r="V10">
        <v>253</v>
      </c>
      <c r="W10">
        <v>223</v>
      </c>
      <c r="X10">
        <v>232</v>
      </c>
      <c r="Y10">
        <v>238</v>
      </c>
      <c r="Z10">
        <v>277</v>
      </c>
      <c r="AA10" s="8">
        <f t="shared" si="2"/>
        <v>232</v>
      </c>
      <c r="AB10" s="8">
        <f t="shared" si="3"/>
        <v>249</v>
      </c>
    </row>
    <row r="11" spans="1:30" x14ac:dyDescent="0.2">
      <c r="A11">
        <v>23</v>
      </c>
      <c r="B11">
        <v>1277</v>
      </c>
      <c r="C11">
        <v>687</v>
      </c>
      <c r="D11">
        <v>2894</v>
      </c>
      <c r="E11" s="5">
        <f t="shared" si="0"/>
        <v>3188.0306146858629</v>
      </c>
      <c r="F11" s="6">
        <f t="shared" si="1"/>
        <v>90.777045448328124</v>
      </c>
      <c r="G11" t="s">
        <v>0</v>
      </c>
      <c r="H11" t="s">
        <v>0</v>
      </c>
      <c r="I11" t="s">
        <v>1</v>
      </c>
      <c r="J11" t="s">
        <v>1</v>
      </c>
      <c r="K11" t="s">
        <v>4</v>
      </c>
      <c r="L11" s="10">
        <v>44264</v>
      </c>
      <c r="M11" s="7" t="s">
        <v>35</v>
      </c>
      <c r="N11" s="7" t="s">
        <v>33</v>
      </c>
      <c r="O11" s="7" t="s">
        <v>34</v>
      </c>
      <c r="P11" s="7" t="s">
        <v>4</v>
      </c>
      <c r="Q11" s="7" t="s">
        <v>4</v>
      </c>
      <c r="R11">
        <f>216.41+184.26</f>
        <v>400.66999999999996</v>
      </c>
      <c r="S11">
        <v>216.41</v>
      </c>
      <c r="T11">
        <v>184.26</v>
      </c>
      <c r="U11">
        <v>224</v>
      </c>
      <c r="V11">
        <v>231</v>
      </c>
      <c r="W11">
        <v>268</v>
      </c>
      <c r="X11">
        <v>234</v>
      </c>
      <c r="Y11">
        <v>247</v>
      </c>
      <c r="Z11">
        <v>221</v>
      </c>
      <c r="AA11" s="8">
        <f t="shared" si="2"/>
        <v>241</v>
      </c>
      <c r="AB11" s="8">
        <f t="shared" si="3"/>
        <v>234</v>
      </c>
    </row>
    <row r="12" spans="1:30" x14ac:dyDescent="0.2">
      <c r="A12">
        <v>25</v>
      </c>
      <c r="B12">
        <v>884</v>
      </c>
      <c r="C12">
        <v>696</v>
      </c>
      <c r="D12">
        <v>2964</v>
      </c>
      <c r="E12" s="5">
        <f t="shared" si="0"/>
        <v>3334.7058553356142</v>
      </c>
      <c r="F12" s="6">
        <f t="shared" si="1"/>
        <v>88.883401672670004</v>
      </c>
      <c r="G12" t="s">
        <v>0</v>
      </c>
      <c r="H12" t="s">
        <v>0</v>
      </c>
      <c r="I12" t="s">
        <v>1</v>
      </c>
      <c r="J12" t="s">
        <v>1</v>
      </c>
      <c r="K12" t="s">
        <v>4</v>
      </c>
      <c r="L12" s="10">
        <v>44264</v>
      </c>
      <c r="M12" s="7" t="s">
        <v>35</v>
      </c>
      <c r="N12" s="7" t="s">
        <v>33</v>
      </c>
      <c r="O12" s="7" t="s">
        <v>34</v>
      </c>
      <c r="P12" s="7" t="s">
        <v>4</v>
      </c>
      <c r="Q12" s="7" t="s">
        <v>4</v>
      </c>
      <c r="R12">
        <f t="shared" ref="R12:R40" si="4">S12+T12</f>
        <v>394.43</v>
      </c>
      <c r="S12">
        <v>196.46</v>
      </c>
      <c r="T12">
        <v>197.97</v>
      </c>
      <c r="U12">
        <v>210</v>
      </c>
      <c r="V12">
        <v>230</v>
      </c>
      <c r="W12">
        <v>215</v>
      </c>
      <c r="X12">
        <v>211</v>
      </c>
      <c r="Y12">
        <v>233</v>
      </c>
      <c r="Z12">
        <v>208</v>
      </c>
      <c r="AA12" s="8">
        <f t="shared" si="2"/>
        <v>218.33333333333334</v>
      </c>
      <c r="AB12" s="8">
        <f t="shared" si="3"/>
        <v>217.33333333333334</v>
      </c>
    </row>
    <row r="13" spans="1:30" x14ac:dyDescent="0.2">
      <c r="A13">
        <v>26</v>
      </c>
      <c r="B13">
        <v>441</v>
      </c>
      <c r="C13">
        <v>747</v>
      </c>
      <c r="D13">
        <v>3369</v>
      </c>
      <c r="E13" s="5">
        <f t="shared" si="0"/>
        <v>4257.9053176529751</v>
      </c>
      <c r="F13" s="6">
        <f t="shared" si="1"/>
        <v>79.123412773702682</v>
      </c>
      <c r="G13" t="s">
        <v>0</v>
      </c>
      <c r="H13" t="s">
        <v>0</v>
      </c>
      <c r="I13" t="s">
        <v>1</v>
      </c>
      <c r="J13" t="s">
        <v>1</v>
      </c>
      <c r="K13" t="s">
        <v>4</v>
      </c>
      <c r="L13" s="10">
        <v>44264</v>
      </c>
      <c r="M13" s="7" t="s">
        <v>35</v>
      </c>
      <c r="N13" s="7" t="s">
        <v>33</v>
      </c>
      <c r="O13" s="7" t="s">
        <v>34</v>
      </c>
      <c r="P13" s="7" t="s">
        <v>4</v>
      </c>
      <c r="Q13" s="7" t="s">
        <v>4</v>
      </c>
      <c r="R13">
        <f t="shared" si="4"/>
        <v>447.58000000000004</v>
      </c>
      <c r="S13">
        <v>213.12</v>
      </c>
      <c r="T13">
        <v>234.46</v>
      </c>
      <c r="U13">
        <v>205</v>
      </c>
      <c r="V13">
        <v>214</v>
      </c>
      <c r="W13">
        <v>189</v>
      </c>
      <c r="X13">
        <v>190</v>
      </c>
      <c r="Y13">
        <v>185</v>
      </c>
      <c r="Z13">
        <v>200</v>
      </c>
      <c r="AA13" s="8">
        <f t="shared" si="2"/>
        <v>202.66666666666666</v>
      </c>
      <c r="AB13" s="8">
        <f t="shared" si="3"/>
        <v>191.66666666666666</v>
      </c>
    </row>
    <row r="14" spans="1:30" x14ac:dyDescent="0.2">
      <c r="A14">
        <v>27</v>
      </c>
      <c r="B14">
        <v>1434</v>
      </c>
      <c r="C14">
        <v>728</v>
      </c>
      <c r="D14">
        <v>3790</v>
      </c>
      <c r="E14" s="5">
        <f t="shared" si="0"/>
        <v>3895.1666834988255</v>
      </c>
      <c r="F14" s="6">
        <f t="shared" si="1"/>
        <v>97.300072319257993</v>
      </c>
      <c r="G14" t="s">
        <v>0</v>
      </c>
      <c r="H14" t="s">
        <v>0</v>
      </c>
      <c r="I14" t="s">
        <v>1</v>
      </c>
      <c r="J14" t="s">
        <v>1</v>
      </c>
      <c r="K14" t="s">
        <v>4</v>
      </c>
      <c r="L14" s="10">
        <v>44264</v>
      </c>
      <c r="M14" s="7" t="s">
        <v>35</v>
      </c>
      <c r="N14" s="7" t="s">
        <v>33</v>
      </c>
      <c r="O14" s="7" t="s">
        <v>34</v>
      </c>
      <c r="P14" s="7" t="s">
        <v>4</v>
      </c>
      <c r="Q14" s="7" t="s">
        <v>4</v>
      </c>
      <c r="R14">
        <f t="shared" si="4"/>
        <v>548.49</v>
      </c>
      <c r="S14">
        <v>263.67</v>
      </c>
      <c r="T14">
        <v>284.82</v>
      </c>
      <c r="U14">
        <v>220</v>
      </c>
      <c r="V14">
        <v>240</v>
      </c>
      <c r="W14">
        <v>229</v>
      </c>
      <c r="X14">
        <v>215</v>
      </c>
      <c r="Y14">
        <v>227</v>
      </c>
      <c r="Z14">
        <v>212</v>
      </c>
      <c r="AA14" s="8">
        <f t="shared" si="2"/>
        <v>229.66666666666666</v>
      </c>
      <c r="AB14" s="8">
        <f t="shared" si="3"/>
        <v>218</v>
      </c>
    </row>
    <row r="15" spans="1:30" x14ac:dyDescent="0.2">
      <c r="A15">
        <v>33</v>
      </c>
      <c r="B15">
        <v>449</v>
      </c>
      <c r="C15">
        <v>707</v>
      </c>
      <c r="D15">
        <v>3309</v>
      </c>
      <c r="E15" s="5">
        <f t="shared" si="0"/>
        <v>3520.412011214878</v>
      </c>
      <c r="F15" s="6">
        <f t="shared" si="1"/>
        <v>93.994679868680464</v>
      </c>
      <c r="G15" t="s">
        <v>0</v>
      </c>
      <c r="H15" t="s">
        <v>0</v>
      </c>
      <c r="I15" t="s">
        <v>1</v>
      </c>
      <c r="J15" t="s">
        <v>1</v>
      </c>
      <c r="K15" t="s">
        <v>4</v>
      </c>
      <c r="L15" s="10">
        <v>44264</v>
      </c>
      <c r="M15" s="7" t="s">
        <v>35</v>
      </c>
      <c r="N15" s="7" t="s">
        <v>33</v>
      </c>
      <c r="O15" s="7" t="s">
        <v>34</v>
      </c>
      <c r="P15" s="7" t="s">
        <v>4</v>
      </c>
      <c r="Q15" s="7" t="s">
        <v>4</v>
      </c>
      <c r="R15">
        <f t="shared" si="4"/>
        <v>453.8</v>
      </c>
      <c r="S15">
        <v>234.43</v>
      </c>
      <c r="T15">
        <v>219.37</v>
      </c>
      <c r="U15">
        <v>250</v>
      </c>
      <c r="V15">
        <v>263</v>
      </c>
      <c r="W15">
        <v>221</v>
      </c>
      <c r="X15">
        <v>277</v>
      </c>
      <c r="Y15">
        <v>269</v>
      </c>
      <c r="Z15">
        <v>264</v>
      </c>
      <c r="AA15" s="8">
        <f t="shared" si="2"/>
        <v>244.66666666666666</v>
      </c>
      <c r="AB15" s="8">
        <f t="shared" si="3"/>
        <v>270</v>
      </c>
    </row>
    <row r="16" spans="1:30" x14ac:dyDescent="0.2">
      <c r="A16">
        <v>35</v>
      </c>
      <c r="B16">
        <v>1425</v>
      </c>
      <c r="C16">
        <v>646</v>
      </c>
      <c r="D16">
        <v>2362</v>
      </c>
      <c r="E16" s="5">
        <f t="shared" si="0"/>
        <v>2577.2917418416364</v>
      </c>
      <c r="F16" s="6">
        <f t="shared" si="1"/>
        <v>91.646590164922614</v>
      </c>
      <c r="G16" t="s">
        <v>0</v>
      </c>
      <c r="H16" t="s">
        <v>0</v>
      </c>
      <c r="I16" t="s">
        <v>1</v>
      </c>
      <c r="J16" t="s">
        <v>1</v>
      </c>
      <c r="K16" t="s">
        <v>4</v>
      </c>
      <c r="L16" s="10">
        <v>44264</v>
      </c>
      <c r="M16" s="7" t="s">
        <v>35</v>
      </c>
      <c r="N16" s="7" t="s">
        <v>33</v>
      </c>
      <c r="O16" s="7" t="s">
        <v>34</v>
      </c>
      <c r="P16" s="7" t="s">
        <v>4</v>
      </c>
      <c r="Q16" s="7" t="s">
        <v>4</v>
      </c>
      <c r="R16">
        <f t="shared" si="4"/>
        <v>338.4</v>
      </c>
      <c r="S16">
        <v>168.57</v>
      </c>
      <c r="T16">
        <v>169.83</v>
      </c>
      <c r="U16">
        <v>303</v>
      </c>
      <c r="V16">
        <v>308</v>
      </c>
      <c r="W16">
        <v>282</v>
      </c>
      <c r="X16">
        <v>320</v>
      </c>
      <c r="Y16">
        <v>297</v>
      </c>
      <c r="Z16">
        <v>332</v>
      </c>
      <c r="AA16" s="8">
        <f t="shared" si="2"/>
        <v>297.66666666666669</v>
      </c>
      <c r="AB16" s="8">
        <f t="shared" si="3"/>
        <v>316.33333333333331</v>
      </c>
    </row>
    <row r="17" spans="1:28" x14ac:dyDescent="0.2">
      <c r="A17">
        <v>38</v>
      </c>
      <c r="B17">
        <v>911</v>
      </c>
      <c r="C17">
        <v>728</v>
      </c>
      <c r="D17">
        <v>2968</v>
      </c>
      <c r="E17" s="5">
        <f t="shared" si="0"/>
        <v>3895.1666834988255</v>
      </c>
      <c r="F17" s="6">
        <f t="shared" si="1"/>
        <v>76.196995948168251</v>
      </c>
      <c r="G17" t="s">
        <v>0</v>
      </c>
      <c r="H17" t="s">
        <v>0</v>
      </c>
      <c r="I17" t="s">
        <v>1</v>
      </c>
      <c r="J17" t="s">
        <v>1</v>
      </c>
      <c r="K17" t="s">
        <v>4</v>
      </c>
      <c r="L17" s="10">
        <v>44264</v>
      </c>
      <c r="M17" s="7" t="s">
        <v>35</v>
      </c>
      <c r="N17" s="7" t="s">
        <v>33</v>
      </c>
      <c r="O17" s="7" t="s">
        <v>34</v>
      </c>
      <c r="P17" s="7" t="s">
        <v>4</v>
      </c>
      <c r="Q17" s="7" t="s">
        <v>4</v>
      </c>
      <c r="R17">
        <f t="shared" si="4"/>
        <v>370.62</v>
      </c>
      <c r="S17">
        <v>174.98</v>
      </c>
      <c r="T17">
        <v>195.64</v>
      </c>
      <c r="U17">
        <v>242</v>
      </c>
      <c r="V17">
        <v>267</v>
      </c>
      <c r="W17">
        <v>243</v>
      </c>
      <c r="X17">
        <v>238</v>
      </c>
      <c r="Y17">
        <v>231</v>
      </c>
      <c r="Z17">
        <v>220</v>
      </c>
      <c r="AA17" s="8">
        <f t="shared" si="2"/>
        <v>250.66666666666666</v>
      </c>
      <c r="AB17" s="8">
        <f t="shared" si="3"/>
        <v>229.66666666666666</v>
      </c>
    </row>
    <row r="18" spans="1:28" x14ac:dyDescent="0.2">
      <c r="A18">
        <v>40</v>
      </c>
      <c r="B18">
        <v>1430</v>
      </c>
      <c r="C18">
        <v>806</v>
      </c>
      <c r="D18">
        <v>3710</v>
      </c>
      <c r="E18" s="5">
        <f t="shared" si="0"/>
        <v>5537.2471014721114</v>
      </c>
      <c r="F18" s="6">
        <f t="shared" si="1"/>
        <v>67.00080260123616</v>
      </c>
      <c r="G18" t="s">
        <v>0</v>
      </c>
      <c r="H18" t="s">
        <v>0</v>
      </c>
      <c r="I18" t="s">
        <v>2</v>
      </c>
      <c r="J18" t="s">
        <v>1</v>
      </c>
      <c r="K18" t="s">
        <v>4</v>
      </c>
      <c r="L18" s="10">
        <v>44264</v>
      </c>
      <c r="M18" s="7" t="s">
        <v>35</v>
      </c>
      <c r="N18" s="7" t="s">
        <v>33</v>
      </c>
      <c r="O18" s="7" t="s">
        <v>34</v>
      </c>
      <c r="P18" s="7" t="s">
        <v>4</v>
      </c>
      <c r="Q18" s="7" t="s">
        <v>4</v>
      </c>
      <c r="R18">
        <f t="shared" si="4"/>
        <v>391.61</v>
      </c>
      <c r="S18">
        <v>196.41</v>
      </c>
      <c r="T18">
        <v>195.2</v>
      </c>
      <c r="U18">
        <v>217</v>
      </c>
      <c r="V18">
        <v>242</v>
      </c>
      <c r="W18">
        <v>198</v>
      </c>
      <c r="X18">
        <v>195</v>
      </c>
      <c r="Y18">
        <v>194</v>
      </c>
      <c r="Z18">
        <v>170</v>
      </c>
      <c r="AA18" s="8">
        <f t="shared" si="2"/>
        <v>219</v>
      </c>
      <c r="AB18" s="8">
        <f t="shared" si="3"/>
        <v>186.33333333333334</v>
      </c>
    </row>
    <row r="19" spans="1:28" x14ac:dyDescent="0.2">
      <c r="A19">
        <v>43</v>
      </c>
      <c r="B19">
        <v>895</v>
      </c>
      <c r="C19">
        <v>771</v>
      </c>
      <c r="D19">
        <v>3406</v>
      </c>
      <c r="E19" s="5">
        <f t="shared" si="0"/>
        <v>4749.6316567733074</v>
      </c>
      <c r="F19" s="6">
        <f t="shared" si="1"/>
        <v>71.71082404132973</v>
      </c>
      <c r="G19" t="s">
        <v>0</v>
      </c>
      <c r="H19" t="s">
        <v>0</v>
      </c>
      <c r="I19" t="s">
        <v>1</v>
      </c>
      <c r="J19" t="s">
        <v>1</v>
      </c>
      <c r="K19" t="s">
        <v>4</v>
      </c>
      <c r="L19" s="10">
        <v>44264</v>
      </c>
      <c r="M19" s="7" t="s">
        <v>35</v>
      </c>
      <c r="N19" s="7" t="s">
        <v>33</v>
      </c>
      <c r="O19" s="7" t="s">
        <v>34</v>
      </c>
      <c r="P19" s="7" t="s">
        <v>4</v>
      </c>
      <c r="Q19" s="7" t="s">
        <v>4</v>
      </c>
      <c r="R19">
        <f t="shared" si="4"/>
        <v>377.18</v>
      </c>
      <c r="S19">
        <v>195.09</v>
      </c>
      <c r="T19">
        <v>182.09</v>
      </c>
      <c r="U19">
        <v>218</v>
      </c>
      <c r="V19">
        <v>243</v>
      </c>
      <c r="W19">
        <v>217</v>
      </c>
      <c r="X19">
        <v>246</v>
      </c>
      <c r="Y19">
        <v>238</v>
      </c>
      <c r="Z19">
        <v>229</v>
      </c>
      <c r="AA19" s="8">
        <f t="shared" si="2"/>
        <v>226</v>
      </c>
      <c r="AB19" s="8">
        <f t="shared" si="3"/>
        <v>237.66666666666666</v>
      </c>
    </row>
    <row r="20" spans="1:28" x14ac:dyDescent="0.2">
      <c r="A20">
        <v>48</v>
      </c>
      <c r="B20">
        <v>891</v>
      </c>
      <c r="C20">
        <v>796</v>
      </c>
      <c r="D20">
        <v>3677</v>
      </c>
      <c r="E20" s="5">
        <f t="shared" si="0"/>
        <v>5303.4143829874538</v>
      </c>
      <c r="F20" s="6">
        <f t="shared" si="1"/>
        <v>69.332692761011785</v>
      </c>
      <c r="G20" t="s">
        <v>0</v>
      </c>
      <c r="H20" t="s">
        <v>0</v>
      </c>
      <c r="I20" t="s">
        <v>1</v>
      </c>
      <c r="J20" t="s">
        <v>1</v>
      </c>
      <c r="K20" t="s">
        <v>4</v>
      </c>
      <c r="L20" s="10">
        <v>44264</v>
      </c>
      <c r="M20" s="7" t="s">
        <v>35</v>
      </c>
      <c r="N20" s="7" t="s">
        <v>33</v>
      </c>
      <c r="O20" s="7" t="s">
        <v>34</v>
      </c>
      <c r="P20" s="7" t="s">
        <v>4</v>
      </c>
      <c r="Q20" s="7" t="s">
        <v>4</v>
      </c>
      <c r="R20">
        <f t="shared" si="4"/>
        <v>401.16999999999996</v>
      </c>
      <c r="S20">
        <v>197.22</v>
      </c>
      <c r="T20">
        <v>203.95</v>
      </c>
      <c r="U20">
        <v>218</v>
      </c>
      <c r="V20">
        <v>210</v>
      </c>
      <c r="W20">
        <v>230</v>
      </c>
      <c r="X20">
        <v>221</v>
      </c>
      <c r="Y20">
        <v>237</v>
      </c>
      <c r="Z20">
        <v>242</v>
      </c>
      <c r="AA20" s="8">
        <f t="shared" si="2"/>
        <v>219.33333333333334</v>
      </c>
      <c r="AB20" s="8">
        <f t="shared" si="3"/>
        <v>233.33333333333334</v>
      </c>
    </row>
    <row r="21" spans="1:28" x14ac:dyDescent="0.2">
      <c r="A21">
        <v>51</v>
      </c>
      <c r="B21">
        <v>896</v>
      </c>
      <c r="C21">
        <v>681</v>
      </c>
      <c r="D21">
        <v>2678</v>
      </c>
      <c r="E21" s="5">
        <f t="shared" si="0"/>
        <v>3092.8326312013219</v>
      </c>
      <c r="F21" s="6">
        <f t="shared" si="1"/>
        <v>86.587291306474867</v>
      </c>
      <c r="G21" t="s">
        <v>0</v>
      </c>
      <c r="H21" t="s">
        <v>0</v>
      </c>
      <c r="I21" t="s">
        <v>1</v>
      </c>
      <c r="J21" t="s">
        <v>1</v>
      </c>
      <c r="K21" t="s">
        <v>4</v>
      </c>
      <c r="L21" s="10">
        <v>44264</v>
      </c>
      <c r="M21" s="7" t="s">
        <v>35</v>
      </c>
      <c r="N21" s="7" t="s">
        <v>33</v>
      </c>
      <c r="O21" s="7" t="s">
        <v>34</v>
      </c>
      <c r="P21" s="7" t="s">
        <v>4</v>
      </c>
      <c r="Q21" s="7" t="s">
        <v>4</v>
      </c>
      <c r="R21">
        <f t="shared" si="4"/>
        <v>396.45</v>
      </c>
      <c r="S21">
        <v>205.04</v>
      </c>
      <c r="T21">
        <v>191.41</v>
      </c>
      <c r="U21">
        <v>219</v>
      </c>
      <c r="V21">
        <v>214</v>
      </c>
      <c r="W21">
        <v>216</v>
      </c>
      <c r="X21">
        <v>203</v>
      </c>
      <c r="Y21">
        <v>194</v>
      </c>
      <c r="Z21">
        <v>184</v>
      </c>
      <c r="AA21" s="8">
        <f t="shared" si="2"/>
        <v>216.33333333333334</v>
      </c>
      <c r="AB21" s="8">
        <f t="shared" si="3"/>
        <v>193.66666666666666</v>
      </c>
    </row>
    <row r="22" spans="1:28" x14ac:dyDescent="0.2">
      <c r="A22">
        <v>52</v>
      </c>
      <c r="B22">
        <v>854</v>
      </c>
      <c r="C22">
        <v>786</v>
      </c>
      <c r="D22">
        <v>3616</v>
      </c>
      <c r="E22" s="5">
        <f t="shared" si="0"/>
        <v>5076.6861938931916</v>
      </c>
      <c r="F22" s="6">
        <f t="shared" si="1"/>
        <v>71.227565815467003</v>
      </c>
      <c r="G22" t="s">
        <v>0</v>
      </c>
      <c r="H22" t="s">
        <v>0</v>
      </c>
      <c r="I22" t="s">
        <v>1</v>
      </c>
      <c r="J22" t="s">
        <v>1</v>
      </c>
      <c r="K22" t="s">
        <v>4</v>
      </c>
      <c r="L22" s="10">
        <v>44264</v>
      </c>
      <c r="M22" s="7" t="s">
        <v>35</v>
      </c>
      <c r="N22" s="7" t="s">
        <v>33</v>
      </c>
      <c r="O22" s="7" t="s">
        <v>34</v>
      </c>
      <c r="P22" s="7" t="s">
        <v>4</v>
      </c>
      <c r="Q22" s="7" t="s">
        <v>4</v>
      </c>
      <c r="R22">
        <f t="shared" si="4"/>
        <v>406.09</v>
      </c>
      <c r="S22">
        <v>220.2</v>
      </c>
      <c r="T22">
        <v>185.89</v>
      </c>
      <c r="U22">
        <v>226</v>
      </c>
      <c r="V22">
        <v>250</v>
      </c>
      <c r="W22">
        <v>270</v>
      </c>
      <c r="X22">
        <v>228</v>
      </c>
      <c r="Y22">
        <v>216</v>
      </c>
      <c r="Z22">
        <v>282</v>
      </c>
      <c r="AA22" s="8">
        <f t="shared" si="2"/>
        <v>248.66666666666666</v>
      </c>
      <c r="AB22" s="8">
        <f t="shared" si="3"/>
        <v>242</v>
      </c>
    </row>
    <row r="23" spans="1:28" x14ac:dyDescent="0.2">
      <c r="A23">
        <v>54</v>
      </c>
      <c r="B23">
        <v>1175</v>
      </c>
      <c r="C23">
        <v>711</v>
      </c>
      <c r="D23">
        <v>3044</v>
      </c>
      <c r="E23" s="5">
        <f t="shared" si="0"/>
        <v>3589.7263266461514</v>
      </c>
      <c r="F23" s="6">
        <f t="shared" si="1"/>
        <v>84.797550649048546</v>
      </c>
      <c r="G23" t="s">
        <v>0</v>
      </c>
      <c r="H23" t="s">
        <v>0</v>
      </c>
      <c r="I23" t="s">
        <v>1</v>
      </c>
      <c r="J23" t="s">
        <v>1</v>
      </c>
      <c r="K23" t="s">
        <v>4</v>
      </c>
      <c r="L23" s="10">
        <v>44264</v>
      </c>
      <c r="M23" s="7" t="s">
        <v>35</v>
      </c>
      <c r="N23" s="7" t="s">
        <v>33</v>
      </c>
      <c r="O23" s="7" t="s">
        <v>34</v>
      </c>
      <c r="P23" s="7" t="s">
        <v>4</v>
      </c>
      <c r="Q23" s="7" t="s">
        <v>4</v>
      </c>
      <c r="R23">
        <f t="shared" si="4"/>
        <v>445.20000000000005</v>
      </c>
      <c r="S23">
        <v>223.49</v>
      </c>
      <c r="T23">
        <v>221.71</v>
      </c>
      <c r="U23">
        <v>240</v>
      </c>
      <c r="V23">
        <v>262</v>
      </c>
      <c r="W23">
        <v>213</v>
      </c>
      <c r="X23">
        <v>222</v>
      </c>
      <c r="Y23">
        <v>207</v>
      </c>
      <c r="Z23">
        <v>243</v>
      </c>
      <c r="AA23" s="8">
        <f t="shared" si="2"/>
        <v>238.33333333333334</v>
      </c>
      <c r="AB23" s="8">
        <f t="shared" si="3"/>
        <v>224</v>
      </c>
    </row>
    <row r="24" spans="1:28" x14ac:dyDescent="0.2">
      <c r="A24">
        <v>57</v>
      </c>
      <c r="B24">
        <v>1422</v>
      </c>
      <c r="C24">
        <v>667</v>
      </c>
      <c r="D24">
        <v>2702</v>
      </c>
      <c r="E24" s="5">
        <f t="shared" si="0"/>
        <v>2878.5838335409348</v>
      </c>
      <c r="F24" s="6">
        <f t="shared" si="1"/>
        <v>93.865600456606472</v>
      </c>
      <c r="G24" t="s">
        <v>0</v>
      </c>
      <c r="H24" t="s">
        <v>0</v>
      </c>
      <c r="I24" t="s">
        <v>1</v>
      </c>
      <c r="J24" t="s">
        <v>1</v>
      </c>
      <c r="K24" t="s">
        <v>4</v>
      </c>
      <c r="L24" s="10">
        <v>44264</v>
      </c>
      <c r="M24" s="7" t="s">
        <v>35</v>
      </c>
      <c r="N24" s="7" t="s">
        <v>33</v>
      </c>
      <c r="O24" s="7" t="s">
        <v>34</v>
      </c>
      <c r="P24" s="7" t="s">
        <v>4</v>
      </c>
      <c r="Q24" s="7" t="s">
        <v>4</v>
      </c>
      <c r="R24">
        <f t="shared" si="4"/>
        <v>366.75</v>
      </c>
      <c r="S24">
        <v>203.91</v>
      </c>
      <c r="T24">
        <v>162.84</v>
      </c>
      <c r="U24">
        <v>288</v>
      </c>
      <c r="V24">
        <v>260</v>
      </c>
      <c r="W24">
        <v>254</v>
      </c>
      <c r="X24">
        <v>284</v>
      </c>
      <c r="Y24">
        <v>273</v>
      </c>
      <c r="Z24">
        <v>259</v>
      </c>
      <c r="AA24" s="8">
        <f t="shared" si="2"/>
        <v>267.33333333333331</v>
      </c>
      <c r="AB24" s="8">
        <f t="shared" si="3"/>
        <v>272</v>
      </c>
    </row>
    <row r="25" spans="1:28" x14ac:dyDescent="0.2">
      <c r="A25">
        <v>58</v>
      </c>
      <c r="B25">
        <v>1418</v>
      </c>
      <c r="C25">
        <v>576</v>
      </c>
      <c r="D25">
        <v>1707</v>
      </c>
      <c r="E25" s="5">
        <f t="shared" si="0"/>
        <v>1733.8842542809259</v>
      </c>
      <c r="F25" s="6">
        <f t="shared" si="1"/>
        <v>98.449478146274799</v>
      </c>
      <c r="G25" t="s">
        <v>0</v>
      </c>
      <c r="H25" t="s">
        <v>0</v>
      </c>
      <c r="I25" t="s">
        <v>1</v>
      </c>
      <c r="J25" t="s">
        <v>1</v>
      </c>
      <c r="K25" t="s">
        <v>4</v>
      </c>
      <c r="L25" s="10">
        <v>44264</v>
      </c>
      <c r="M25" s="7" t="s">
        <v>35</v>
      </c>
      <c r="N25" s="7" t="s">
        <v>33</v>
      </c>
      <c r="O25" s="7" t="s">
        <v>34</v>
      </c>
      <c r="P25" s="7" t="s">
        <v>4</v>
      </c>
      <c r="Q25" s="7" t="s">
        <v>4</v>
      </c>
      <c r="R25">
        <f t="shared" si="4"/>
        <v>253.41</v>
      </c>
      <c r="S25">
        <v>116.88</v>
      </c>
      <c r="T25">
        <v>136.53</v>
      </c>
      <c r="U25">
        <v>286</v>
      </c>
      <c r="V25">
        <v>281</v>
      </c>
      <c r="W25">
        <v>266</v>
      </c>
      <c r="X25">
        <v>293</v>
      </c>
      <c r="Y25">
        <v>273</v>
      </c>
      <c r="Z25">
        <v>265</v>
      </c>
      <c r="AA25" s="8">
        <f t="shared" si="2"/>
        <v>277.66666666666669</v>
      </c>
      <c r="AB25" s="8">
        <f t="shared" si="3"/>
        <v>277</v>
      </c>
    </row>
    <row r="26" spans="1:28" x14ac:dyDescent="0.2">
      <c r="A26">
        <v>61</v>
      </c>
      <c r="B26">
        <v>938</v>
      </c>
      <c r="C26">
        <v>685</v>
      </c>
      <c r="D26">
        <v>2756</v>
      </c>
      <c r="E26" s="5">
        <f t="shared" si="0"/>
        <v>3156.0699128429883</v>
      </c>
      <c r="F26" s="6">
        <f t="shared" si="1"/>
        <v>87.323794342609943</v>
      </c>
      <c r="G26" t="s">
        <v>0</v>
      </c>
      <c r="H26" t="s">
        <v>0</v>
      </c>
      <c r="I26" t="s">
        <v>1</v>
      </c>
      <c r="J26" t="s">
        <v>1</v>
      </c>
      <c r="K26" t="s">
        <v>4</v>
      </c>
      <c r="L26" s="10">
        <v>44264</v>
      </c>
      <c r="M26" s="7" t="s">
        <v>35</v>
      </c>
      <c r="N26" s="7" t="s">
        <v>33</v>
      </c>
      <c r="O26" s="7" t="s">
        <v>34</v>
      </c>
      <c r="P26" s="7" t="s">
        <v>4</v>
      </c>
      <c r="Q26" s="7" t="s">
        <v>4</v>
      </c>
      <c r="R26">
        <f t="shared" si="4"/>
        <v>375.72</v>
      </c>
      <c r="S26">
        <v>190.84</v>
      </c>
      <c r="T26">
        <v>184.88</v>
      </c>
      <c r="U26">
        <v>239</v>
      </c>
      <c r="V26">
        <v>259</v>
      </c>
      <c r="W26">
        <v>217</v>
      </c>
      <c r="X26">
        <v>213</v>
      </c>
      <c r="Y26">
        <v>264</v>
      </c>
      <c r="Z26">
        <v>213</v>
      </c>
      <c r="AA26" s="8">
        <f t="shared" si="2"/>
        <v>238.33333333333334</v>
      </c>
      <c r="AB26" s="8">
        <f t="shared" si="3"/>
        <v>230</v>
      </c>
    </row>
    <row r="27" spans="1:28" x14ac:dyDescent="0.2">
      <c r="A27">
        <v>62</v>
      </c>
      <c r="B27">
        <v>852</v>
      </c>
      <c r="C27">
        <v>637</v>
      </c>
      <c r="D27">
        <v>1989</v>
      </c>
      <c r="E27" s="5">
        <f t="shared" si="0"/>
        <v>2455.3074305995283</v>
      </c>
      <c r="F27" s="6">
        <f t="shared" si="1"/>
        <v>81.008185582460158</v>
      </c>
      <c r="G27" t="s">
        <v>0</v>
      </c>
      <c r="H27" t="s">
        <v>0</v>
      </c>
      <c r="I27" t="s">
        <v>2</v>
      </c>
      <c r="J27" t="s">
        <v>1</v>
      </c>
      <c r="K27" t="s">
        <v>4</v>
      </c>
      <c r="L27" s="10">
        <v>44264</v>
      </c>
      <c r="M27" s="7" t="s">
        <v>35</v>
      </c>
      <c r="N27" s="7" t="s">
        <v>33</v>
      </c>
      <c r="O27" s="7" t="s">
        <v>34</v>
      </c>
      <c r="P27" s="7" t="s">
        <v>4</v>
      </c>
      <c r="Q27" s="7" t="s">
        <v>4</v>
      </c>
      <c r="R27">
        <f t="shared" si="4"/>
        <v>273.08</v>
      </c>
      <c r="S27">
        <v>128.91999999999999</v>
      </c>
      <c r="T27">
        <v>144.16</v>
      </c>
      <c r="U27">
        <v>278</v>
      </c>
      <c r="V27">
        <v>272</v>
      </c>
      <c r="W27">
        <v>252</v>
      </c>
      <c r="X27">
        <v>263</v>
      </c>
      <c r="Y27">
        <v>252</v>
      </c>
      <c r="Z27">
        <v>278</v>
      </c>
      <c r="AA27" s="8">
        <f t="shared" si="2"/>
        <v>267.33333333333331</v>
      </c>
      <c r="AB27" s="8">
        <f t="shared" si="3"/>
        <v>264.33333333333331</v>
      </c>
    </row>
    <row r="28" spans="1:28" x14ac:dyDescent="0.2">
      <c r="A28">
        <v>64</v>
      </c>
      <c r="B28">
        <v>431</v>
      </c>
      <c r="C28">
        <v>607</v>
      </c>
      <c r="D28">
        <v>1989</v>
      </c>
      <c r="E28" s="5">
        <f t="shared" si="0"/>
        <v>2078.2611364050886</v>
      </c>
      <c r="F28" s="6">
        <f t="shared" si="1"/>
        <v>95.705008632385358</v>
      </c>
      <c r="G28" t="s">
        <v>0</v>
      </c>
      <c r="H28" t="s">
        <v>0</v>
      </c>
      <c r="I28" t="s">
        <v>1</v>
      </c>
      <c r="J28" t="s">
        <v>1</v>
      </c>
      <c r="K28" t="s">
        <v>4</v>
      </c>
      <c r="L28" s="10">
        <v>44264</v>
      </c>
      <c r="M28" s="7" t="s">
        <v>35</v>
      </c>
      <c r="N28" s="7" t="s">
        <v>33</v>
      </c>
      <c r="O28" s="7" t="s">
        <v>34</v>
      </c>
      <c r="P28" s="7" t="s">
        <v>4</v>
      </c>
      <c r="Q28" s="7" t="s">
        <v>4</v>
      </c>
      <c r="R28">
        <f t="shared" si="4"/>
        <v>226.3</v>
      </c>
      <c r="S28">
        <v>113.41</v>
      </c>
      <c r="T28">
        <v>112.89</v>
      </c>
      <c r="U28">
        <v>278</v>
      </c>
      <c r="V28">
        <v>308</v>
      </c>
      <c r="W28">
        <v>262</v>
      </c>
      <c r="X28">
        <v>318</v>
      </c>
      <c r="Y28">
        <v>316</v>
      </c>
      <c r="Z28">
        <v>332</v>
      </c>
      <c r="AA28" s="8">
        <f t="shared" si="2"/>
        <v>282.66666666666669</v>
      </c>
      <c r="AB28" s="8">
        <f t="shared" si="3"/>
        <v>322</v>
      </c>
    </row>
    <row r="29" spans="1:28" x14ac:dyDescent="0.2">
      <c r="A29">
        <v>65</v>
      </c>
      <c r="B29">
        <v>432</v>
      </c>
      <c r="C29">
        <v>560</v>
      </c>
      <c r="D29">
        <v>1510</v>
      </c>
      <c r="E29" s="5">
        <f t="shared" si="0"/>
        <v>1573.0329555671917</v>
      </c>
      <c r="F29" s="6">
        <f t="shared" si="1"/>
        <v>95.992903051133865</v>
      </c>
      <c r="G29" t="s">
        <v>0</v>
      </c>
      <c r="H29" t="s">
        <v>0</v>
      </c>
      <c r="I29" t="s">
        <v>1</v>
      </c>
      <c r="J29" t="s">
        <v>1</v>
      </c>
      <c r="K29" t="s">
        <v>4</v>
      </c>
      <c r="L29" s="10">
        <v>44264</v>
      </c>
      <c r="M29" s="7" t="s">
        <v>35</v>
      </c>
      <c r="N29" s="7" t="s">
        <v>33</v>
      </c>
      <c r="O29" s="7" t="s">
        <v>34</v>
      </c>
      <c r="P29" s="7" t="s">
        <v>4</v>
      </c>
      <c r="Q29" s="7" t="s">
        <v>4</v>
      </c>
      <c r="R29">
        <f t="shared" si="4"/>
        <v>135.89000000000001</v>
      </c>
      <c r="S29">
        <v>72.900000000000006</v>
      </c>
      <c r="T29">
        <v>62.99</v>
      </c>
      <c r="U29">
        <v>258</v>
      </c>
      <c r="V29">
        <v>239</v>
      </c>
      <c r="W29">
        <v>267</v>
      </c>
      <c r="X29">
        <v>301</v>
      </c>
      <c r="Y29">
        <v>275</v>
      </c>
      <c r="Z29">
        <v>250</v>
      </c>
      <c r="AA29" s="8">
        <f t="shared" si="2"/>
        <v>254.66666666666666</v>
      </c>
      <c r="AB29" s="8">
        <f t="shared" si="3"/>
        <v>275.33333333333331</v>
      </c>
    </row>
    <row r="30" spans="1:28" x14ac:dyDescent="0.2">
      <c r="A30">
        <v>67</v>
      </c>
      <c r="B30">
        <v>430</v>
      </c>
      <c r="C30">
        <v>590</v>
      </c>
      <c r="D30">
        <v>1911</v>
      </c>
      <c r="E30" s="5">
        <f t="shared" si="0"/>
        <v>1883.9290902757534</v>
      </c>
      <c r="F30" s="6">
        <f t="shared" si="1"/>
        <v>101.43693888819799</v>
      </c>
      <c r="G30" t="s">
        <v>0</v>
      </c>
      <c r="H30" t="s">
        <v>0</v>
      </c>
      <c r="I30" t="s">
        <v>1</v>
      </c>
      <c r="J30" t="s">
        <v>1</v>
      </c>
      <c r="K30" t="s">
        <v>4</v>
      </c>
      <c r="L30" s="10">
        <v>44264</v>
      </c>
      <c r="M30" s="7" t="s">
        <v>35</v>
      </c>
      <c r="N30" s="7" t="s">
        <v>33</v>
      </c>
      <c r="O30" s="7" t="s">
        <v>34</v>
      </c>
      <c r="P30" s="7" t="s">
        <v>4</v>
      </c>
      <c r="Q30" s="7" t="s">
        <v>4</v>
      </c>
      <c r="R30">
        <f t="shared" si="4"/>
        <v>191.85</v>
      </c>
      <c r="S30">
        <v>101.96</v>
      </c>
      <c r="T30">
        <v>89.89</v>
      </c>
      <c r="U30">
        <v>309</v>
      </c>
      <c r="V30">
        <v>340</v>
      </c>
      <c r="W30">
        <v>308</v>
      </c>
      <c r="X30">
        <v>312</v>
      </c>
      <c r="Y30">
        <v>289</v>
      </c>
      <c r="Z30">
        <v>304</v>
      </c>
      <c r="AA30" s="8">
        <f t="shared" si="2"/>
        <v>319</v>
      </c>
      <c r="AB30" s="8">
        <f t="shared" si="3"/>
        <v>301.66666666666669</v>
      </c>
    </row>
    <row r="31" spans="1:28" x14ac:dyDescent="0.2">
      <c r="A31">
        <v>69</v>
      </c>
      <c r="B31">
        <v>1421</v>
      </c>
      <c r="C31">
        <v>653</v>
      </c>
      <c r="D31">
        <v>2318</v>
      </c>
      <c r="E31" s="5">
        <f t="shared" si="0"/>
        <v>2675.0995880745454</v>
      </c>
      <c r="F31" s="6">
        <f t="shared" si="1"/>
        <v>86.650979661973082</v>
      </c>
      <c r="G31" t="s">
        <v>0</v>
      </c>
      <c r="H31" t="s">
        <v>0</v>
      </c>
      <c r="I31" t="s">
        <v>1</v>
      </c>
      <c r="J31" t="s">
        <v>1</v>
      </c>
      <c r="K31" t="s">
        <v>4</v>
      </c>
      <c r="L31" s="10">
        <v>44264</v>
      </c>
      <c r="M31" s="7" t="s">
        <v>35</v>
      </c>
      <c r="N31" s="7" t="s">
        <v>33</v>
      </c>
      <c r="O31" s="7" t="s">
        <v>34</v>
      </c>
      <c r="P31" s="7" t="s">
        <v>4</v>
      </c>
      <c r="Q31" s="7" t="s">
        <v>4</v>
      </c>
      <c r="R31">
        <f t="shared" si="4"/>
        <v>300.10000000000002</v>
      </c>
      <c r="S31">
        <v>150.18</v>
      </c>
      <c r="T31">
        <v>149.91999999999999</v>
      </c>
      <c r="U31">
        <v>225</v>
      </c>
      <c r="V31">
        <v>224</v>
      </c>
      <c r="W31">
        <v>204</v>
      </c>
      <c r="X31">
        <v>202</v>
      </c>
      <c r="Y31">
        <v>209</v>
      </c>
      <c r="Z31">
        <v>224</v>
      </c>
      <c r="AA31" s="8">
        <f t="shared" si="2"/>
        <v>217.66666666666666</v>
      </c>
      <c r="AB31" s="8">
        <f t="shared" si="3"/>
        <v>211.66666666666666</v>
      </c>
    </row>
    <row r="32" spans="1:28" x14ac:dyDescent="0.2">
      <c r="A32">
        <v>70</v>
      </c>
      <c r="B32">
        <v>869</v>
      </c>
      <c r="C32">
        <v>755</v>
      </c>
      <c r="D32">
        <v>3604</v>
      </c>
      <c r="E32" s="5">
        <f t="shared" si="0"/>
        <v>4417.5824589523845</v>
      </c>
      <c r="F32" s="6">
        <f t="shared" si="1"/>
        <v>81.583083813101638</v>
      </c>
      <c r="G32" t="s">
        <v>0</v>
      </c>
      <c r="H32" t="s">
        <v>0</v>
      </c>
      <c r="I32" t="s">
        <v>1</v>
      </c>
      <c r="J32" t="s">
        <v>1</v>
      </c>
      <c r="K32" t="s">
        <v>4</v>
      </c>
      <c r="L32" s="10">
        <v>44264</v>
      </c>
      <c r="M32" s="7" t="s">
        <v>35</v>
      </c>
      <c r="N32" s="7" t="s">
        <v>33</v>
      </c>
      <c r="O32" s="7" t="s">
        <v>34</v>
      </c>
      <c r="P32" s="7" t="s">
        <v>4</v>
      </c>
      <c r="Q32" s="7" t="s">
        <v>4</v>
      </c>
      <c r="R32">
        <f t="shared" si="4"/>
        <v>489.58</v>
      </c>
      <c r="S32">
        <v>230.69</v>
      </c>
      <c r="T32">
        <v>258.89</v>
      </c>
      <c r="U32">
        <v>218</v>
      </c>
      <c r="V32">
        <v>198</v>
      </c>
      <c r="W32">
        <v>202</v>
      </c>
      <c r="X32">
        <v>210</v>
      </c>
      <c r="Y32">
        <v>220</v>
      </c>
      <c r="Z32">
        <v>231</v>
      </c>
      <c r="AA32" s="8">
        <f t="shared" si="2"/>
        <v>206</v>
      </c>
      <c r="AB32" s="8">
        <f t="shared" si="3"/>
        <v>220.33333333333334</v>
      </c>
    </row>
    <row r="33" spans="1:28" x14ac:dyDescent="0.2">
      <c r="A33">
        <v>71</v>
      </c>
      <c r="B33">
        <v>442</v>
      </c>
      <c r="C33">
        <v>707</v>
      </c>
      <c r="D33">
        <v>3146</v>
      </c>
      <c r="E33" s="5">
        <f t="shared" si="0"/>
        <v>3520.412011214878</v>
      </c>
      <c r="F33" s="6">
        <f t="shared" si="1"/>
        <v>89.364540002075771</v>
      </c>
      <c r="G33" t="s">
        <v>0</v>
      </c>
      <c r="H33" t="s">
        <v>0</v>
      </c>
      <c r="I33" t="s">
        <v>1</v>
      </c>
      <c r="J33" t="s">
        <v>1</v>
      </c>
      <c r="K33" t="s">
        <v>4</v>
      </c>
      <c r="L33" s="10">
        <v>44264</v>
      </c>
      <c r="M33" s="7" t="s">
        <v>35</v>
      </c>
      <c r="N33" s="7" t="s">
        <v>33</v>
      </c>
      <c r="O33" s="7" t="s">
        <v>34</v>
      </c>
      <c r="P33" s="7" t="s">
        <v>4</v>
      </c>
      <c r="Q33" s="7" t="s">
        <v>4</v>
      </c>
      <c r="R33">
        <f t="shared" si="4"/>
        <v>521.82999999999993</v>
      </c>
      <c r="S33">
        <v>272.14999999999998</v>
      </c>
      <c r="T33">
        <v>249.68</v>
      </c>
      <c r="U33">
        <v>250</v>
      </c>
      <c r="V33">
        <v>234</v>
      </c>
      <c r="W33">
        <v>199</v>
      </c>
      <c r="X33">
        <v>256</v>
      </c>
      <c r="Y33">
        <v>222</v>
      </c>
      <c r="Z33">
        <v>211</v>
      </c>
      <c r="AA33" s="8">
        <f t="shared" si="2"/>
        <v>227.66666666666666</v>
      </c>
      <c r="AB33" s="8">
        <f t="shared" si="3"/>
        <v>229.66666666666666</v>
      </c>
    </row>
    <row r="34" spans="1:28" x14ac:dyDescent="0.2">
      <c r="A34">
        <v>73</v>
      </c>
      <c r="B34">
        <v>787</v>
      </c>
      <c r="C34">
        <v>702</v>
      </c>
      <c r="D34">
        <v>3285</v>
      </c>
      <c r="E34" s="5">
        <f t="shared" si="0"/>
        <v>3435.1132493556979</v>
      </c>
      <c r="F34" s="6">
        <f t="shared" si="1"/>
        <v>95.630034922899455</v>
      </c>
      <c r="G34" t="s">
        <v>0</v>
      </c>
      <c r="H34" t="s">
        <v>0</v>
      </c>
      <c r="I34" t="s">
        <v>1</v>
      </c>
      <c r="J34" t="s">
        <v>1</v>
      </c>
      <c r="K34" t="s">
        <v>4</v>
      </c>
      <c r="L34" s="10">
        <v>44264</v>
      </c>
      <c r="M34" s="7" t="s">
        <v>35</v>
      </c>
      <c r="N34" s="7" t="s">
        <v>33</v>
      </c>
      <c r="O34" s="7" t="s">
        <v>34</v>
      </c>
      <c r="P34" s="7" t="s">
        <v>4</v>
      </c>
      <c r="Q34" s="7" t="s">
        <v>4</v>
      </c>
      <c r="R34">
        <f t="shared" si="4"/>
        <v>542.98</v>
      </c>
      <c r="S34">
        <v>282.58</v>
      </c>
      <c r="T34">
        <v>260.39999999999998</v>
      </c>
      <c r="U34">
        <v>264</v>
      </c>
      <c r="V34">
        <v>251</v>
      </c>
      <c r="W34">
        <v>230</v>
      </c>
      <c r="X34">
        <v>243</v>
      </c>
      <c r="Y34">
        <v>227</v>
      </c>
      <c r="Z34">
        <v>246</v>
      </c>
      <c r="AA34" s="8">
        <f t="shared" si="2"/>
        <v>248.33333333333334</v>
      </c>
      <c r="AB34" s="8">
        <f t="shared" si="3"/>
        <v>238.66666666666666</v>
      </c>
    </row>
    <row r="35" spans="1:28" x14ac:dyDescent="0.2">
      <c r="A35">
        <v>74</v>
      </c>
      <c r="B35">
        <v>872</v>
      </c>
      <c r="C35">
        <v>712</v>
      </c>
      <c r="D35">
        <v>2783</v>
      </c>
      <c r="E35" s="5">
        <f t="shared" si="0"/>
        <v>3607.2052801418176</v>
      </c>
      <c r="F35" s="6">
        <f t="shared" si="1"/>
        <v>77.151140117276213</v>
      </c>
      <c r="G35" t="s">
        <v>0</v>
      </c>
      <c r="H35" t="s">
        <v>0</v>
      </c>
      <c r="I35" t="s">
        <v>1</v>
      </c>
      <c r="J35" t="s">
        <v>1</v>
      </c>
      <c r="K35" t="s">
        <v>4</v>
      </c>
      <c r="L35" s="10">
        <v>44264</v>
      </c>
      <c r="M35" s="7" t="s">
        <v>35</v>
      </c>
      <c r="N35" s="7" t="s">
        <v>33</v>
      </c>
      <c r="O35" s="7" t="s">
        <v>34</v>
      </c>
      <c r="P35" s="7" t="s">
        <v>4</v>
      </c>
      <c r="Q35" s="7" t="s">
        <v>4</v>
      </c>
      <c r="R35">
        <f t="shared" si="4"/>
        <v>388.52</v>
      </c>
      <c r="S35">
        <v>184.97</v>
      </c>
      <c r="T35">
        <v>203.55</v>
      </c>
      <c r="U35">
        <v>224</v>
      </c>
      <c r="V35">
        <v>226</v>
      </c>
      <c r="W35">
        <v>252</v>
      </c>
      <c r="X35">
        <v>234</v>
      </c>
      <c r="Y35">
        <v>241</v>
      </c>
      <c r="Z35">
        <v>246</v>
      </c>
      <c r="AA35" s="8">
        <f t="shared" si="2"/>
        <v>234</v>
      </c>
      <c r="AB35" s="8">
        <f t="shared" si="3"/>
        <v>240.33333333333334</v>
      </c>
    </row>
    <row r="36" spans="1:28" x14ac:dyDescent="0.2">
      <c r="A36">
        <v>75</v>
      </c>
      <c r="B36">
        <v>1282</v>
      </c>
      <c r="C36">
        <v>666</v>
      </c>
      <c r="D36">
        <v>2665</v>
      </c>
      <c r="E36" s="5">
        <f t="shared" si="0"/>
        <v>2863.6961524539211</v>
      </c>
      <c r="F36" s="6">
        <f t="shared" si="1"/>
        <v>93.061549065404265</v>
      </c>
      <c r="G36" t="s">
        <v>0</v>
      </c>
      <c r="H36" t="s">
        <v>0</v>
      </c>
      <c r="I36" t="s">
        <v>1</v>
      </c>
      <c r="J36" t="s">
        <v>1</v>
      </c>
      <c r="K36" t="s">
        <v>4</v>
      </c>
      <c r="L36" s="10">
        <v>44264</v>
      </c>
      <c r="M36" s="7" t="s">
        <v>35</v>
      </c>
      <c r="N36" s="7" t="s">
        <v>33</v>
      </c>
      <c r="O36" s="7" t="s">
        <v>34</v>
      </c>
      <c r="P36" s="7" t="s">
        <v>4</v>
      </c>
      <c r="Q36" s="7" t="s">
        <v>4</v>
      </c>
      <c r="R36">
        <f t="shared" si="4"/>
        <v>364.24</v>
      </c>
      <c r="S36">
        <v>182.41</v>
      </c>
      <c r="T36">
        <v>181.83</v>
      </c>
      <c r="U36">
        <v>238</v>
      </c>
      <c r="V36">
        <v>245</v>
      </c>
      <c r="W36">
        <v>225</v>
      </c>
      <c r="X36">
        <v>248</v>
      </c>
      <c r="Y36">
        <v>242</v>
      </c>
      <c r="Z36">
        <v>229</v>
      </c>
      <c r="AA36" s="8">
        <f t="shared" si="2"/>
        <v>236</v>
      </c>
      <c r="AB36" s="8">
        <f t="shared" si="3"/>
        <v>239.66666666666666</v>
      </c>
    </row>
    <row r="37" spans="1:28" x14ac:dyDescent="0.2">
      <c r="A37">
        <v>76</v>
      </c>
      <c r="B37">
        <v>1271</v>
      </c>
      <c r="C37">
        <v>718</v>
      </c>
      <c r="D37">
        <v>3324</v>
      </c>
      <c r="E37" s="5">
        <f t="shared" si="0"/>
        <v>3713.3516581661684</v>
      </c>
      <c r="F37" s="6">
        <f t="shared" si="1"/>
        <v>89.514818578791733</v>
      </c>
      <c r="G37" t="s">
        <v>0</v>
      </c>
      <c r="H37" t="s">
        <v>0</v>
      </c>
      <c r="I37" t="s">
        <v>1</v>
      </c>
      <c r="J37" t="s">
        <v>1</v>
      </c>
      <c r="K37" t="s">
        <v>4</v>
      </c>
      <c r="L37" s="10">
        <v>44264</v>
      </c>
      <c r="M37" s="7" t="s">
        <v>35</v>
      </c>
      <c r="N37" s="7" t="s">
        <v>33</v>
      </c>
      <c r="O37" s="7" t="s">
        <v>34</v>
      </c>
      <c r="P37" s="7" t="s">
        <v>4</v>
      </c>
      <c r="Q37" s="7" t="s">
        <v>4</v>
      </c>
      <c r="R37">
        <f t="shared" si="4"/>
        <v>423.64</v>
      </c>
      <c r="S37">
        <v>211.34</v>
      </c>
      <c r="T37">
        <v>212.3</v>
      </c>
      <c r="U37">
        <v>295</v>
      </c>
      <c r="V37">
        <v>289</v>
      </c>
      <c r="W37">
        <v>278</v>
      </c>
      <c r="X37">
        <v>303</v>
      </c>
      <c r="Y37">
        <v>282</v>
      </c>
      <c r="Z37">
        <v>257</v>
      </c>
      <c r="AA37" s="8">
        <f t="shared" si="2"/>
        <v>287.33333333333331</v>
      </c>
      <c r="AB37" s="8">
        <f t="shared" si="3"/>
        <v>280.66666666666669</v>
      </c>
    </row>
    <row r="38" spans="1:28" x14ac:dyDescent="0.2">
      <c r="A38">
        <v>78</v>
      </c>
      <c r="B38">
        <v>428</v>
      </c>
      <c r="C38">
        <v>705</v>
      </c>
      <c r="D38">
        <v>2738</v>
      </c>
      <c r="E38" s="5">
        <f t="shared" si="0"/>
        <v>3486.114027125242</v>
      </c>
      <c r="F38" s="6">
        <f t="shared" si="1"/>
        <v>78.540173347623963</v>
      </c>
      <c r="G38" t="s">
        <v>0</v>
      </c>
      <c r="H38" t="s">
        <v>0</v>
      </c>
      <c r="I38" t="s">
        <v>1</v>
      </c>
      <c r="J38" t="s">
        <v>1</v>
      </c>
      <c r="K38" t="s">
        <v>4</v>
      </c>
      <c r="L38" s="10">
        <v>44264</v>
      </c>
      <c r="M38" s="7" t="s">
        <v>35</v>
      </c>
      <c r="N38" s="7" t="s">
        <v>33</v>
      </c>
      <c r="O38" s="7" t="s">
        <v>34</v>
      </c>
      <c r="P38" s="7" t="s">
        <v>4</v>
      </c>
      <c r="Q38" s="7" t="s">
        <v>4</v>
      </c>
      <c r="R38">
        <f t="shared" si="4"/>
        <v>407.24</v>
      </c>
      <c r="S38">
        <v>226.89</v>
      </c>
      <c r="T38">
        <v>180.35</v>
      </c>
      <c r="U38">
        <v>280</v>
      </c>
      <c r="V38">
        <v>261</v>
      </c>
      <c r="W38">
        <v>279</v>
      </c>
      <c r="X38">
        <v>273</v>
      </c>
      <c r="Y38">
        <v>247</v>
      </c>
      <c r="Z38">
        <v>279</v>
      </c>
      <c r="AA38" s="8">
        <f t="shared" si="2"/>
        <v>273.33333333333331</v>
      </c>
      <c r="AB38" s="8">
        <f t="shared" si="3"/>
        <v>266.33333333333331</v>
      </c>
    </row>
    <row r="39" spans="1:28" x14ac:dyDescent="0.2">
      <c r="A39">
        <v>79</v>
      </c>
      <c r="B39">
        <v>1285</v>
      </c>
      <c r="C39">
        <v>673</v>
      </c>
      <c r="D39">
        <v>2479</v>
      </c>
      <c r="E39" s="5">
        <f t="shared" si="0"/>
        <v>2969.0674372451631</v>
      </c>
      <c r="F39" s="6">
        <f t="shared" si="1"/>
        <v>83.494230171482059</v>
      </c>
      <c r="G39" t="s">
        <v>0</v>
      </c>
      <c r="H39" t="s">
        <v>0</v>
      </c>
      <c r="I39" t="s">
        <v>1</v>
      </c>
      <c r="J39" t="s">
        <v>1</v>
      </c>
      <c r="K39" t="s">
        <v>4</v>
      </c>
      <c r="L39" s="10">
        <v>44264</v>
      </c>
      <c r="M39" s="7" t="s">
        <v>35</v>
      </c>
      <c r="N39" s="7" t="s">
        <v>33</v>
      </c>
      <c r="O39" s="7" t="s">
        <v>34</v>
      </c>
      <c r="P39" s="7" t="s">
        <v>4</v>
      </c>
      <c r="Q39" s="7" t="s">
        <v>4</v>
      </c>
      <c r="R39">
        <f t="shared" si="4"/>
        <v>310.75</v>
      </c>
      <c r="S39">
        <v>158.85</v>
      </c>
      <c r="T39">
        <v>151.9</v>
      </c>
      <c r="U39">
        <v>255</v>
      </c>
      <c r="V39">
        <v>232</v>
      </c>
      <c r="W39">
        <v>246</v>
      </c>
      <c r="X39">
        <v>243</v>
      </c>
      <c r="Y39">
        <v>229</v>
      </c>
      <c r="Z39">
        <v>238</v>
      </c>
      <c r="AA39" s="8">
        <f t="shared" si="2"/>
        <v>244.33333333333334</v>
      </c>
      <c r="AB39" s="8">
        <f t="shared" si="3"/>
        <v>236.66666666666666</v>
      </c>
    </row>
    <row r="40" spans="1:28" x14ac:dyDescent="0.2">
      <c r="A40">
        <v>80</v>
      </c>
      <c r="B40">
        <v>436</v>
      </c>
      <c r="C40">
        <v>685</v>
      </c>
      <c r="D40">
        <v>2855</v>
      </c>
      <c r="E40" s="5">
        <f t="shared" si="0"/>
        <v>3156.0699128429883</v>
      </c>
      <c r="F40" s="6">
        <f t="shared" si="1"/>
        <v>90.460606984089765</v>
      </c>
      <c r="G40" t="s">
        <v>0</v>
      </c>
      <c r="H40" t="s">
        <v>0</v>
      </c>
      <c r="I40" t="s">
        <v>1</v>
      </c>
      <c r="J40" t="s">
        <v>1</v>
      </c>
      <c r="K40" t="s">
        <v>4</v>
      </c>
      <c r="L40" s="10">
        <v>44264</v>
      </c>
      <c r="M40" s="7" t="s">
        <v>35</v>
      </c>
      <c r="N40" s="7" t="s">
        <v>33</v>
      </c>
      <c r="O40" s="7" t="s">
        <v>34</v>
      </c>
      <c r="P40" s="7" t="s">
        <v>4</v>
      </c>
      <c r="Q40" s="7" t="s">
        <v>4</v>
      </c>
      <c r="R40">
        <f t="shared" si="4"/>
        <v>353.29999999999995</v>
      </c>
      <c r="S40">
        <v>175.04</v>
      </c>
      <c r="T40">
        <v>178.26</v>
      </c>
      <c r="U40">
        <v>245</v>
      </c>
      <c r="V40">
        <v>312</v>
      </c>
      <c r="W40">
        <v>311</v>
      </c>
      <c r="X40">
        <v>337</v>
      </c>
      <c r="Y40">
        <v>317</v>
      </c>
      <c r="Z40">
        <v>318</v>
      </c>
      <c r="AA40" s="8">
        <f t="shared" si="2"/>
        <v>289.33333333333331</v>
      </c>
      <c r="AB40" s="8">
        <f t="shared" si="3"/>
        <v>324</v>
      </c>
    </row>
    <row r="41" spans="1:28" x14ac:dyDescent="0.2">
      <c r="A41">
        <v>1</v>
      </c>
      <c r="B41">
        <v>890</v>
      </c>
      <c r="C41">
        <v>661</v>
      </c>
      <c r="D41">
        <v>2340</v>
      </c>
      <c r="E41" s="5">
        <f t="shared" si="0"/>
        <v>2790.0773531430186</v>
      </c>
      <c r="F41" s="6">
        <f t="shared" si="1"/>
        <v>83.868642472008631</v>
      </c>
      <c r="G41" t="s">
        <v>0</v>
      </c>
      <c r="H41" t="s">
        <v>0</v>
      </c>
      <c r="I41" t="s">
        <v>3</v>
      </c>
      <c r="J41" t="s">
        <v>3</v>
      </c>
      <c r="K41" t="s">
        <v>4</v>
      </c>
      <c r="L41" s="10">
        <v>44264</v>
      </c>
      <c r="M41" s="7" t="s">
        <v>35</v>
      </c>
      <c r="N41" s="7" t="s">
        <v>33</v>
      </c>
      <c r="O41" s="7" t="s">
        <v>34</v>
      </c>
      <c r="P41" s="7" t="s">
        <v>4</v>
      </c>
      <c r="Q41" s="7" t="s">
        <v>4</v>
      </c>
      <c r="R41">
        <v>104.46</v>
      </c>
      <c r="S41" s="7" t="s">
        <v>4</v>
      </c>
      <c r="T41" s="7" t="s">
        <v>4</v>
      </c>
      <c r="U41" s="7" t="s">
        <v>4</v>
      </c>
      <c r="V41" s="7" t="s">
        <v>4</v>
      </c>
      <c r="W41" s="7" t="s">
        <v>4</v>
      </c>
      <c r="X41" s="7" t="s">
        <v>4</v>
      </c>
      <c r="Y41" s="7" t="s">
        <v>4</v>
      </c>
      <c r="Z41" s="7" t="s">
        <v>4</v>
      </c>
      <c r="AA41" s="7" t="s">
        <v>4</v>
      </c>
      <c r="AB41" s="7" t="s">
        <v>4</v>
      </c>
    </row>
    <row r="42" spans="1:28" x14ac:dyDescent="0.2">
      <c r="A42">
        <v>2</v>
      </c>
      <c r="B42">
        <v>937</v>
      </c>
      <c r="C42">
        <v>688</v>
      </c>
      <c r="D42">
        <v>2695</v>
      </c>
      <c r="E42" s="5">
        <f t="shared" si="0"/>
        <v>3204.0969056569384</v>
      </c>
      <c r="F42" s="6">
        <f t="shared" si="1"/>
        <v>84.111064033109898</v>
      </c>
      <c r="G42" t="s">
        <v>0</v>
      </c>
      <c r="H42" t="s">
        <v>0</v>
      </c>
      <c r="I42" t="s">
        <v>3</v>
      </c>
      <c r="J42" t="s">
        <v>3</v>
      </c>
      <c r="K42" t="s">
        <v>4</v>
      </c>
      <c r="L42" s="10">
        <v>44264</v>
      </c>
      <c r="M42" s="7" t="s">
        <v>35</v>
      </c>
      <c r="N42" s="7" t="s">
        <v>33</v>
      </c>
      <c r="O42" s="7" t="s">
        <v>34</v>
      </c>
      <c r="P42" s="7" t="s">
        <v>4</v>
      </c>
      <c r="Q42" s="7" t="s">
        <v>4</v>
      </c>
      <c r="R42">
        <f>90.2+11.8</f>
        <v>102</v>
      </c>
      <c r="S42" s="7" t="s">
        <v>4</v>
      </c>
      <c r="T42" s="7" t="s">
        <v>4</v>
      </c>
      <c r="U42" s="7" t="s">
        <v>4</v>
      </c>
      <c r="V42" s="7" t="s">
        <v>4</v>
      </c>
      <c r="W42" s="7" t="s">
        <v>4</v>
      </c>
      <c r="X42" s="7" t="s">
        <v>4</v>
      </c>
      <c r="Y42" s="7" t="s">
        <v>4</v>
      </c>
      <c r="Z42" s="7" t="s">
        <v>4</v>
      </c>
      <c r="AA42" s="7" t="s">
        <v>4</v>
      </c>
      <c r="AB42" s="7" t="s">
        <v>4</v>
      </c>
    </row>
    <row r="43" spans="1:28" x14ac:dyDescent="0.2">
      <c r="A43">
        <v>5</v>
      </c>
      <c r="B43">
        <v>79</v>
      </c>
      <c r="C43">
        <v>545</v>
      </c>
      <c r="D43">
        <v>1245</v>
      </c>
      <c r="E43" s="5">
        <f t="shared" si="0"/>
        <v>1432.1427601599141</v>
      </c>
      <c r="F43" s="6">
        <f t="shared" si="1"/>
        <v>86.932674216150247</v>
      </c>
      <c r="G43" t="s">
        <v>0</v>
      </c>
      <c r="H43" t="s">
        <v>0</v>
      </c>
      <c r="I43" t="s">
        <v>3</v>
      </c>
      <c r="J43" t="s">
        <v>3</v>
      </c>
      <c r="K43" t="s">
        <v>4</v>
      </c>
      <c r="L43" s="10">
        <v>44264</v>
      </c>
      <c r="M43" s="7" t="s">
        <v>35</v>
      </c>
      <c r="N43" s="7" t="s">
        <v>33</v>
      </c>
      <c r="O43" s="7" t="s">
        <v>34</v>
      </c>
      <c r="P43" s="7" t="s">
        <v>4</v>
      </c>
      <c r="Q43" s="7" t="s">
        <v>4</v>
      </c>
      <c r="R43">
        <v>41.95</v>
      </c>
      <c r="S43" s="7" t="s">
        <v>4</v>
      </c>
      <c r="T43" s="7" t="s">
        <v>4</v>
      </c>
      <c r="U43" s="7" t="s">
        <v>4</v>
      </c>
      <c r="V43" s="7" t="s">
        <v>4</v>
      </c>
      <c r="W43" s="7" t="s">
        <v>4</v>
      </c>
      <c r="X43" s="7" t="s">
        <v>4</v>
      </c>
      <c r="Y43" s="7" t="s">
        <v>4</v>
      </c>
      <c r="Z43" s="7" t="s">
        <v>4</v>
      </c>
      <c r="AA43" s="7" t="s">
        <v>4</v>
      </c>
      <c r="AB43" s="7" t="s">
        <v>4</v>
      </c>
    </row>
    <row r="44" spans="1:28" x14ac:dyDescent="0.2">
      <c r="A44">
        <v>6</v>
      </c>
      <c r="B44">
        <v>429</v>
      </c>
      <c r="C44">
        <v>654</v>
      </c>
      <c r="D44">
        <v>2118</v>
      </c>
      <c r="E44" s="5">
        <f t="shared" si="0"/>
        <v>2689.2841869542317</v>
      </c>
      <c r="F44" s="6">
        <f t="shared" si="1"/>
        <v>78.757016840185884</v>
      </c>
      <c r="G44" t="s">
        <v>0</v>
      </c>
      <c r="H44" t="s">
        <v>0</v>
      </c>
      <c r="I44" t="s">
        <v>3</v>
      </c>
      <c r="J44" t="s">
        <v>3</v>
      </c>
      <c r="K44" t="s">
        <v>4</v>
      </c>
      <c r="L44" s="10">
        <v>44264</v>
      </c>
      <c r="M44" s="7" t="s">
        <v>35</v>
      </c>
      <c r="N44" s="7" t="s">
        <v>33</v>
      </c>
      <c r="O44" s="7" t="s">
        <v>34</v>
      </c>
      <c r="P44" s="7" t="s">
        <v>4</v>
      </c>
      <c r="Q44" s="7" t="s">
        <v>4</v>
      </c>
      <c r="R44">
        <v>93.91</v>
      </c>
      <c r="S44" s="7" t="s">
        <v>4</v>
      </c>
      <c r="T44" s="7" t="s">
        <v>4</v>
      </c>
      <c r="U44" s="7" t="s">
        <v>4</v>
      </c>
      <c r="V44" s="7" t="s">
        <v>4</v>
      </c>
      <c r="W44" s="7" t="s">
        <v>4</v>
      </c>
      <c r="X44" s="7" t="s">
        <v>4</v>
      </c>
      <c r="Y44" s="7" t="s">
        <v>4</v>
      </c>
      <c r="Z44" s="7" t="s">
        <v>4</v>
      </c>
      <c r="AA44" s="7" t="s">
        <v>4</v>
      </c>
      <c r="AB44" s="7" t="s">
        <v>4</v>
      </c>
    </row>
    <row r="45" spans="1:28" x14ac:dyDescent="0.2">
      <c r="A45">
        <v>8</v>
      </c>
      <c r="B45">
        <v>1168</v>
      </c>
      <c r="C45">
        <v>617</v>
      </c>
      <c r="D45">
        <v>1864</v>
      </c>
      <c r="E45" s="5">
        <f t="shared" si="0"/>
        <v>2199.001506550318</v>
      </c>
      <c r="F45" s="6">
        <f t="shared" si="1"/>
        <v>84.765744563956602</v>
      </c>
      <c r="G45" t="s">
        <v>0</v>
      </c>
      <c r="H45" t="s">
        <v>0</v>
      </c>
      <c r="I45" t="s">
        <v>3</v>
      </c>
      <c r="J45" t="s">
        <v>3</v>
      </c>
      <c r="K45" t="s">
        <v>4</v>
      </c>
      <c r="L45" s="10">
        <v>44264</v>
      </c>
      <c r="M45" s="7" t="s">
        <v>35</v>
      </c>
      <c r="N45" s="7" t="s">
        <v>33</v>
      </c>
      <c r="O45" s="7" t="s">
        <v>34</v>
      </c>
      <c r="P45" s="7" t="s">
        <v>4</v>
      </c>
      <c r="Q45" s="7" t="s">
        <v>4</v>
      </c>
      <c r="R45">
        <v>72.959999999999994</v>
      </c>
      <c r="S45" s="7" t="s">
        <v>4</v>
      </c>
      <c r="T45" s="7" t="s">
        <v>4</v>
      </c>
      <c r="U45" s="7" t="s">
        <v>4</v>
      </c>
      <c r="V45" s="7" t="s">
        <v>4</v>
      </c>
      <c r="W45" s="7" t="s">
        <v>4</v>
      </c>
      <c r="X45" s="7" t="s">
        <v>4</v>
      </c>
      <c r="Y45" s="7" t="s">
        <v>4</v>
      </c>
      <c r="Z45" s="7" t="s">
        <v>4</v>
      </c>
      <c r="AA45" s="7" t="s">
        <v>4</v>
      </c>
      <c r="AB45" s="7" t="s">
        <v>4</v>
      </c>
    </row>
    <row r="46" spans="1:28" x14ac:dyDescent="0.2">
      <c r="A46">
        <v>9</v>
      </c>
      <c r="B46">
        <v>931</v>
      </c>
      <c r="C46">
        <v>700</v>
      </c>
      <c r="D46">
        <v>2805</v>
      </c>
      <c r="E46" s="5">
        <f t="shared" si="0"/>
        <v>3401.408763365368</v>
      </c>
      <c r="F46" s="6">
        <f t="shared" si="1"/>
        <v>82.465830928968415</v>
      </c>
      <c r="G46" t="s">
        <v>0</v>
      </c>
      <c r="H46" t="s">
        <v>0</v>
      </c>
      <c r="I46" t="s">
        <v>3</v>
      </c>
      <c r="J46" t="s">
        <v>3</v>
      </c>
      <c r="K46" t="s">
        <v>4</v>
      </c>
      <c r="L46" s="10">
        <v>44264</v>
      </c>
      <c r="M46" s="7" t="s">
        <v>35</v>
      </c>
      <c r="N46" s="7" t="s">
        <v>33</v>
      </c>
      <c r="O46" s="7" t="s">
        <v>34</v>
      </c>
      <c r="P46" s="7" t="s">
        <v>4</v>
      </c>
      <c r="Q46" s="7" t="s">
        <v>4</v>
      </c>
      <c r="R46">
        <v>134.1</v>
      </c>
      <c r="S46" s="7" t="s">
        <v>4</v>
      </c>
      <c r="T46" s="7" t="s">
        <v>4</v>
      </c>
      <c r="U46" s="7" t="s">
        <v>4</v>
      </c>
      <c r="V46" s="7" t="s">
        <v>4</v>
      </c>
      <c r="W46" s="7" t="s">
        <v>4</v>
      </c>
      <c r="X46" s="7" t="s">
        <v>4</v>
      </c>
      <c r="Y46" s="7" t="s">
        <v>4</v>
      </c>
      <c r="Z46" s="7" t="s">
        <v>4</v>
      </c>
      <c r="AA46" s="7" t="s">
        <v>4</v>
      </c>
      <c r="AB46" s="7" t="s">
        <v>4</v>
      </c>
    </row>
    <row r="47" spans="1:28" x14ac:dyDescent="0.2">
      <c r="A47">
        <v>13</v>
      </c>
      <c r="B47">
        <v>897</v>
      </c>
      <c r="C47">
        <v>654</v>
      </c>
      <c r="D47">
        <v>2338</v>
      </c>
      <c r="E47" s="5">
        <f t="shared" si="0"/>
        <v>2689.2841869542317</v>
      </c>
      <c r="F47" s="6">
        <f t="shared" si="1"/>
        <v>86.937632375993658</v>
      </c>
      <c r="G47" t="s">
        <v>0</v>
      </c>
      <c r="H47" t="s">
        <v>0</v>
      </c>
      <c r="I47" t="s">
        <v>3</v>
      </c>
      <c r="J47" t="s">
        <v>3</v>
      </c>
      <c r="K47" t="s">
        <v>4</v>
      </c>
      <c r="L47" s="10">
        <v>44264</v>
      </c>
      <c r="M47" s="7" t="s">
        <v>35</v>
      </c>
      <c r="N47" s="7" t="s">
        <v>33</v>
      </c>
      <c r="O47" s="7" t="s">
        <v>34</v>
      </c>
      <c r="P47" s="7" t="s">
        <v>4</v>
      </c>
      <c r="Q47" s="7" t="s">
        <v>4</v>
      </c>
      <c r="R47">
        <v>99.64</v>
      </c>
      <c r="S47" s="7" t="s">
        <v>4</v>
      </c>
      <c r="T47" s="7" t="s">
        <v>4</v>
      </c>
      <c r="U47" s="7" t="s">
        <v>4</v>
      </c>
      <c r="V47" s="7" t="s">
        <v>4</v>
      </c>
      <c r="W47" s="7" t="s">
        <v>4</v>
      </c>
      <c r="X47" s="7" t="s">
        <v>4</v>
      </c>
      <c r="Y47" s="7" t="s">
        <v>4</v>
      </c>
      <c r="Z47" s="7" t="s">
        <v>4</v>
      </c>
      <c r="AA47" s="7" t="s">
        <v>4</v>
      </c>
      <c r="AB47" s="7" t="s">
        <v>4</v>
      </c>
    </row>
    <row r="48" spans="1:28" x14ac:dyDescent="0.2">
      <c r="A48">
        <v>14</v>
      </c>
      <c r="B48">
        <v>910</v>
      </c>
      <c r="C48">
        <v>691</v>
      </c>
      <c r="D48">
        <v>2761</v>
      </c>
      <c r="E48" s="5">
        <f t="shared" si="0"/>
        <v>3252.6409976265777</v>
      </c>
      <c r="F48" s="6">
        <f t="shared" si="1"/>
        <v>84.884867466611794</v>
      </c>
      <c r="G48" t="s">
        <v>0</v>
      </c>
      <c r="H48" t="s">
        <v>0</v>
      </c>
      <c r="I48" t="s">
        <v>3</v>
      </c>
      <c r="J48" t="s">
        <v>3</v>
      </c>
      <c r="K48" t="s">
        <v>4</v>
      </c>
      <c r="L48" s="10">
        <v>44264</v>
      </c>
      <c r="M48" s="7" t="s">
        <v>35</v>
      </c>
      <c r="N48" s="7" t="s">
        <v>33</v>
      </c>
      <c r="O48" s="7" t="s">
        <v>34</v>
      </c>
      <c r="P48" s="7" t="s">
        <v>4</v>
      </c>
      <c r="Q48" s="7" t="s">
        <v>4</v>
      </c>
      <c r="R48">
        <v>122.94</v>
      </c>
      <c r="S48" s="7" t="s">
        <v>4</v>
      </c>
      <c r="T48" s="7" t="s">
        <v>4</v>
      </c>
      <c r="U48" s="7" t="s">
        <v>4</v>
      </c>
      <c r="V48" s="7" t="s">
        <v>4</v>
      </c>
      <c r="W48" s="7" t="s">
        <v>4</v>
      </c>
      <c r="X48" s="7" t="s">
        <v>4</v>
      </c>
      <c r="Y48" s="7" t="s">
        <v>4</v>
      </c>
      <c r="Z48" s="7" t="s">
        <v>4</v>
      </c>
      <c r="AA48" s="7" t="s">
        <v>4</v>
      </c>
      <c r="AB48" s="7" t="s">
        <v>4</v>
      </c>
    </row>
    <row r="49" spans="1:28" x14ac:dyDescent="0.2">
      <c r="A49">
        <v>16</v>
      </c>
      <c r="B49">
        <v>920</v>
      </c>
      <c r="C49">
        <v>559</v>
      </c>
      <c r="D49">
        <v>1792</v>
      </c>
      <c r="E49" s="5">
        <f t="shared" si="0"/>
        <v>1563.3463645468944</v>
      </c>
      <c r="F49" s="6">
        <f t="shared" si="1"/>
        <v>114.62591020380673</v>
      </c>
      <c r="G49" t="s">
        <v>0</v>
      </c>
      <c r="H49" t="s">
        <v>0</v>
      </c>
      <c r="I49" t="s">
        <v>3</v>
      </c>
      <c r="J49" t="s">
        <v>3</v>
      </c>
      <c r="K49" t="s">
        <v>4</v>
      </c>
      <c r="L49" s="10">
        <v>44264</v>
      </c>
      <c r="M49" s="7" t="s">
        <v>35</v>
      </c>
      <c r="N49" s="7" t="s">
        <v>33</v>
      </c>
      <c r="O49" s="7" t="s">
        <v>34</v>
      </c>
      <c r="P49" s="7" t="s">
        <v>4</v>
      </c>
      <c r="Q49" s="7" t="s">
        <v>4</v>
      </c>
      <c r="R49">
        <v>95.02</v>
      </c>
      <c r="S49" s="7" t="s">
        <v>4</v>
      </c>
      <c r="T49" s="7" t="s">
        <v>4</v>
      </c>
      <c r="U49" s="7" t="s">
        <v>4</v>
      </c>
      <c r="V49" s="7" t="s">
        <v>4</v>
      </c>
      <c r="W49" s="7" t="s">
        <v>4</v>
      </c>
      <c r="X49" s="7" t="s">
        <v>4</v>
      </c>
      <c r="Y49" s="7" t="s">
        <v>4</v>
      </c>
      <c r="Z49" s="7" t="s">
        <v>4</v>
      </c>
      <c r="AA49" s="7" t="s">
        <v>4</v>
      </c>
      <c r="AB49" s="7" t="s">
        <v>4</v>
      </c>
    </row>
    <row r="50" spans="1:28" x14ac:dyDescent="0.2">
      <c r="A50">
        <v>17</v>
      </c>
      <c r="B50">
        <v>888</v>
      </c>
      <c r="C50">
        <v>673</v>
      </c>
      <c r="D50">
        <v>2430</v>
      </c>
      <c r="E50" s="5">
        <f t="shared" si="0"/>
        <v>2969.0674372451631</v>
      </c>
      <c r="F50" s="6">
        <f t="shared" si="1"/>
        <v>81.843880321380141</v>
      </c>
      <c r="G50" t="s">
        <v>0</v>
      </c>
      <c r="H50" t="s">
        <v>0</v>
      </c>
      <c r="I50" t="s">
        <v>3</v>
      </c>
      <c r="J50" t="s">
        <v>3</v>
      </c>
      <c r="K50" t="s">
        <v>4</v>
      </c>
      <c r="L50" s="10">
        <v>44264</v>
      </c>
      <c r="M50" s="7" t="s">
        <v>35</v>
      </c>
      <c r="N50" s="7" t="s">
        <v>33</v>
      </c>
      <c r="O50" s="7" t="s">
        <v>34</v>
      </c>
      <c r="P50" s="7" t="s">
        <v>4</v>
      </c>
      <c r="Q50" s="7" t="s">
        <v>4</v>
      </c>
      <c r="R50">
        <v>122.57</v>
      </c>
      <c r="S50" s="7" t="s">
        <v>4</v>
      </c>
      <c r="T50" s="7" t="s">
        <v>4</v>
      </c>
      <c r="U50" s="7" t="s">
        <v>4</v>
      </c>
      <c r="V50" s="7" t="s">
        <v>4</v>
      </c>
      <c r="W50" s="7" t="s">
        <v>4</v>
      </c>
      <c r="X50" s="7" t="s">
        <v>4</v>
      </c>
      <c r="Y50" s="7" t="s">
        <v>4</v>
      </c>
      <c r="Z50" s="7" t="s">
        <v>4</v>
      </c>
      <c r="AA50" s="7" t="s">
        <v>4</v>
      </c>
      <c r="AB50" s="7" t="s">
        <v>4</v>
      </c>
    </row>
    <row r="51" spans="1:28" x14ac:dyDescent="0.2">
      <c r="A51">
        <v>18</v>
      </c>
      <c r="B51">
        <v>1440</v>
      </c>
      <c r="C51">
        <v>671</v>
      </c>
      <c r="D51">
        <v>2575</v>
      </c>
      <c r="E51" s="5">
        <f t="shared" si="0"/>
        <v>2938.6849560858664</v>
      </c>
      <c r="F51" s="6">
        <f t="shared" si="1"/>
        <v>87.624227791662605</v>
      </c>
      <c r="G51" t="s">
        <v>0</v>
      </c>
      <c r="H51" t="s">
        <v>0</v>
      </c>
      <c r="I51" t="s">
        <v>3</v>
      </c>
      <c r="J51" t="s">
        <v>3</v>
      </c>
      <c r="K51" t="s">
        <v>4</v>
      </c>
      <c r="L51" s="10">
        <v>44264</v>
      </c>
      <c r="M51" s="7" t="s">
        <v>35</v>
      </c>
      <c r="N51" s="7" t="s">
        <v>33</v>
      </c>
      <c r="O51" s="7" t="s">
        <v>34</v>
      </c>
      <c r="P51" s="7" t="s">
        <v>4</v>
      </c>
      <c r="Q51" s="7" t="s">
        <v>4</v>
      </c>
      <c r="R51">
        <v>111.21</v>
      </c>
      <c r="S51" s="7" t="s">
        <v>4</v>
      </c>
      <c r="T51" s="7" t="s">
        <v>4</v>
      </c>
      <c r="U51" s="7" t="s">
        <v>4</v>
      </c>
      <c r="V51" s="7" t="s">
        <v>4</v>
      </c>
      <c r="W51" s="7" t="s">
        <v>4</v>
      </c>
      <c r="X51" s="7" t="s">
        <v>4</v>
      </c>
      <c r="Y51" s="7" t="s">
        <v>4</v>
      </c>
      <c r="Z51" s="7" t="s">
        <v>4</v>
      </c>
      <c r="AA51" s="7" t="s">
        <v>4</v>
      </c>
      <c r="AB51" s="7" t="s">
        <v>4</v>
      </c>
    </row>
    <row r="52" spans="1:28" x14ac:dyDescent="0.2">
      <c r="A52">
        <v>21</v>
      </c>
      <c r="B52">
        <v>448</v>
      </c>
      <c r="C52">
        <v>632</v>
      </c>
      <c r="D52">
        <v>2058</v>
      </c>
      <c r="E52" s="5">
        <f t="shared" si="0"/>
        <v>2389.3414791326691</v>
      </c>
      <c r="F52" s="6">
        <f t="shared" si="1"/>
        <v>86.132518853983726</v>
      </c>
      <c r="G52" t="s">
        <v>0</v>
      </c>
      <c r="H52" t="s">
        <v>0</v>
      </c>
      <c r="I52" t="s">
        <v>3</v>
      </c>
      <c r="J52" t="s">
        <v>3</v>
      </c>
      <c r="K52" t="s">
        <v>4</v>
      </c>
      <c r="L52" s="10">
        <v>44264</v>
      </c>
      <c r="M52" s="7" t="s">
        <v>35</v>
      </c>
      <c r="N52" s="7" t="s">
        <v>33</v>
      </c>
      <c r="O52" s="7" t="s">
        <v>34</v>
      </c>
      <c r="P52" s="7" t="s">
        <v>4</v>
      </c>
      <c r="Q52" s="7" t="s">
        <v>4</v>
      </c>
      <c r="R52">
        <v>94.86</v>
      </c>
      <c r="S52" s="7" t="s">
        <v>4</v>
      </c>
      <c r="T52" s="7" t="s">
        <v>4</v>
      </c>
      <c r="U52" s="7" t="s">
        <v>4</v>
      </c>
      <c r="V52" s="7" t="s">
        <v>4</v>
      </c>
      <c r="W52" s="7" t="s">
        <v>4</v>
      </c>
      <c r="X52" s="7" t="s">
        <v>4</v>
      </c>
      <c r="Y52" s="7" t="s">
        <v>4</v>
      </c>
      <c r="Z52" s="7" t="s">
        <v>4</v>
      </c>
      <c r="AA52" s="7" t="s">
        <v>4</v>
      </c>
      <c r="AB52" s="7" t="s">
        <v>4</v>
      </c>
    </row>
    <row r="53" spans="1:28" x14ac:dyDescent="0.2">
      <c r="A53">
        <v>22</v>
      </c>
      <c r="B53">
        <v>1266</v>
      </c>
      <c r="C53">
        <v>629</v>
      </c>
      <c r="D53">
        <v>1837</v>
      </c>
      <c r="E53" s="5">
        <f t="shared" si="0"/>
        <v>2350.3721403606537</v>
      </c>
      <c r="F53" s="6">
        <f t="shared" si="1"/>
        <v>78.157835878624766</v>
      </c>
      <c r="G53" t="s">
        <v>0</v>
      </c>
      <c r="H53" t="s">
        <v>0</v>
      </c>
      <c r="I53" t="s">
        <v>3</v>
      </c>
      <c r="J53" t="s">
        <v>3</v>
      </c>
      <c r="K53" t="s">
        <v>4</v>
      </c>
      <c r="L53" s="10">
        <v>44264</v>
      </c>
      <c r="M53" s="7" t="s">
        <v>35</v>
      </c>
      <c r="N53" s="7" t="s">
        <v>33</v>
      </c>
      <c r="O53" s="7" t="s">
        <v>34</v>
      </c>
      <c r="P53" s="7" t="s">
        <v>4</v>
      </c>
      <c r="Q53" s="7" t="s">
        <v>4</v>
      </c>
      <c r="R53">
        <v>109.83</v>
      </c>
      <c r="S53" s="7" t="s">
        <v>4</v>
      </c>
      <c r="T53" s="7" t="s">
        <v>4</v>
      </c>
      <c r="U53" s="7" t="s">
        <v>4</v>
      </c>
      <c r="V53" s="7" t="s">
        <v>4</v>
      </c>
      <c r="W53" s="7" t="s">
        <v>4</v>
      </c>
      <c r="X53" s="7" t="s">
        <v>4</v>
      </c>
      <c r="Y53" s="7" t="s">
        <v>4</v>
      </c>
      <c r="Z53" s="7" t="s">
        <v>4</v>
      </c>
      <c r="AA53" s="7" t="s">
        <v>4</v>
      </c>
      <c r="AB53" s="7" t="s">
        <v>4</v>
      </c>
    </row>
    <row r="54" spans="1:28" x14ac:dyDescent="0.2">
      <c r="A54">
        <v>24</v>
      </c>
      <c r="B54">
        <v>83</v>
      </c>
      <c r="C54">
        <v>624</v>
      </c>
      <c r="D54">
        <v>2209</v>
      </c>
      <c r="E54" s="5">
        <f t="shared" si="0"/>
        <v>2286.4301691410869</v>
      </c>
      <c r="F54" s="6">
        <f t="shared" si="1"/>
        <v>96.613490751384973</v>
      </c>
      <c r="G54" t="s">
        <v>0</v>
      </c>
      <c r="H54" t="s">
        <v>0</v>
      </c>
      <c r="I54" t="s">
        <v>3</v>
      </c>
      <c r="J54" t="s">
        <v>3</v>
      </c>
      <c r="K54" t="s">
        <v>4</v>
      </c>
      <c r="L54" s="10">
        <v>44264</v>
      </c>
      <c r="M54" s="7" t="s">
        <v>35</v>
      </c>
      <c r="N54" s="7" t="s">
        <v>33</v>
      </c>
      <c r="O54" s="7" t="s">
        <v>34</v>
      </c>
      <c r="P54" s="7" t="s">
        <v>4</v>
      </c>
      <c r="Q54" s="7" t="s">
        <v>4</v>
      </c>
      <c r="R54">
        <v>162.61000000000001</v>
      </c>
      <c r="S54" s="7" t="s">
        <v>4</v>
      </c>
      <c r="T54" s="7" t="s">
        <v>4</v>
      </c>
      <c r="U54" s="7" t="s">
        <v>4</v>
      </c>
      <c r="V54" s="7" t="s">
        <v>4</v>
      </c>
      <c r="W54" s="7" t="s">
        <v>4</v>
      </c>
      <c r="X54" s="7" t="s">
        <v>4</v>
      </c>
      <c r="Y54" s="7" t="s">
        <v>4</v>
      </c>
      <c r="Z54" s="7" t="s">
        <v>4</v>
      </c>
      <c r="AA54" s="7" t="s">
        <v>4</v>
      </c>
      <c r="AB54" s="7" t="s">
        <v>4</v>
      </c>
    </row>
    <row r="55" spans="1:28" x14ac:dyDescent="0.2">
      <c r="A55">
        <v>28</v>
      </c>
      <c r="B55">
        <v>91</v>
      </c>
      <c r="C55">
        <v>717</v>
      </c>
      <c r="D55">
        <v>3005</v>
      </c>
      <c r="E55" s="5">
        <f t="shared" si="0"/>
        <v>3695.5084698439096</v>
      </c>
      <c r="F55" s="6">
        <f t="shared" si="1"/>
        <v>81.314926606755279</v>
      </c>
      <c r="G55" t="s">
        <v>0</v>
      </c>
      <c r="H55" t="s">
        <v>0</v>
      </c>
      <c r="I55" t="s">
        <v>3</v>
      </c>
      <c r="J55" t="s">
        <v>3</v>
      </c>
      <c r="K55" t="s">
        <v>4</v>
      </c>
      <c r="L55" s="10">
        <v>44264</v>
      </c>
      <c r="M55" s="7" t="s">
        <v>35</v>
      </c>
      <c r="N55" s="7" t="s">
        <v>33</v>
      </c>
      <c r="O55" s="7" t="s">
        <v>34</v>
      </c>
      <c r="P55" s="7" t="s">
        <v>4</v>
      </c>
      <c r="Q55" s="7" t="s">
        <v>4</v>
      </c>
      <c r="R55">
        <f>85.22+62.53</f>
        <v>147.75</v>
      </c>
      <c r="S55" s="7" t="s">
        <v>4</v>
      </c>
      <c r="T55" s="7" t="s">
        <v>4</v>
      </c>
      <c r="U55" s="7" t="s">
        <v>4</v>
      </c>
      <c r="V55" s="7" t="s">
        <v>4</v>
      </c>
      <c r="W55" s="7" t="s">
        <v>4</v>
      </c>
      <c r="X55" s="7" t="s">
        <v>4</v>
      </c>
      <c r="Y55" s="7" t="s">
        <v>4</v>
      </c>
      <c r="Z55" s="7" t="s">
        <v>4</v>
      </c>
      <c r="AA55" s="7" t="s">
        <v>4</v>
      </c>
      <c r="AB55" s="7" t="s">
        <v>4</v>
      </c>
    </row>
    <row r="56" spans="1:28" x14ac:dyDescent="0.2">
      <c r="A56">
        <v>29</v>
      </c>
      <c r="B56">
        <v>1272</v>
      </c>
      <c r="C56">
        <v>743</v>
      </c>
      <c r="D56">
        <v>3238</v>
      </c>
      <c r="E56" s="5">
        <f t="shared" si="0"/>
        <v>4179.6252132168838</v>
      </c>
      <c r="F56" s="6">
        <f t="shared" si="1"/>
        <v>77.4710610358254</v>
      </c>
      <c r="G56" t="s">
        <v>0</v>
      </c>
      <c r="H56" t="s">
        <v>0</v>
      </c>
      <c r="I56" t="s">
        <v>3</v>
      </c>
      <c r="J56" t="s">
        <v>3</v>
      </c>
      <c r="K56" t="s">
        <v>4</v>
      </c>
      <c r="L56" s="10">
        <v>44264</v>
      </c>
      <c r="M56" s="7" t="s">
        <v>35</v>
      </c>
      <c r="N56" s="7" t="s">
        <v>33</v>
      </c>
      <c r="O56" s="7" t="s">
        <v>34</v>
      </c>
      <c r="P56" s="7" t="s">
        <v>4</v>
      </c>
      <c r="Q56" s="7" t="s">
        <v>4</v>
      </c>
      <c r="R56">
        <f>74.8+65.44</f>
        <v>140.24</v>
      </c>
      <c r="S56" s="7" t="s">
        <v>4</v>
      </c>
      <c r="T56" s="7" t="s">
        <v>4</v>
      </c>
      <c r="U56" s="7" t="s">
        <v>4</v>
      </c>
      <c r="V56" s="7" t="s">
        <v>4</v>
      </c>
      <c r="W56" s="7" t="s">
        <v>4</v>
      </c>
      <c r="X56" s="7" t="s">
        <v>4</v>
      </c>
      <c r="Y56" s="7" t="s">
        <v>4</v>
      </c>
      <c r="Z56" s="7" t="s">
        <v>4</v>
      </c>
      <c r="AA56" s="7" t="s">
        <v>4</v>
      </c>
      <c r="AB56" s="7" t="s">
        <v>4</v>
      </c>
    </row>
    <row r="57" spans="1:28" x14ac:dyDescent="0.2">
      <c r="A57">
        <v>30</v>
      </c>
      <c r="B57">
        <v>926</v>
      </c>
      <c r="C57">
        <v>650</v>
      </c>
      <c r="D57">
        <v>2311</v>
      </c>
      <c r="E57" s="5">
        <f t="shared" si="0"/>
        <v>2632.8648139153652</v>
      </c>
      <c r="F57" s="6">
        <f t="shared" si="1"/>
        <v>87.775110510261399</v>
      </c>
      <c r="G57" t="s">
        <v>0</v>
      </c>
      <c r="H57" t="s">
        <v>0</v>
      </c>
      <c r="I57" t="s">
        <v>3</v>
      </c>
      <c r="J57" t="s">
        <v>3</v>
      </c>
      <c r="K57" t="s">
        <v>4</v>
      </c>
      <c r="L57" s="10">
        <v>44264</v>
      </c>
      <c r="M57" s="7" t="s">
        <v>35</v>
      </c>
      <c r="N57" s="7" t="s">
        <v>33</v>
      </c>
      <c r="O57" s="7" t="s">
        <v>34</v>
      </c>
      <c r="P57" s="7" t="s">
        <v>4</v>
      </c>
      <c r="Q57" s="7" t="s">
        <v>4</v>
      </c>
      <c r="R57">
        <v>131.25</v>
      </c>
      <c r="S57" s="7" t="s">
        <v>4</v>
      </c>
      <c r="T57" s="7" t="s">
        <v>4</v>
      </c>
      <c r="U57" s="7" t="s">
        <v>4</v>
      </c>
      <c r="V57" s="7" t="s">
        <v>4</v>
      </c>
      <c r="W57" s="7" t="s">
        <v>4</v>
      </c>
      <c r="X57" s="7" t="s">
        <v>4</v>
      </c>
      <c r="Y57" s="7" t="s">
        <v>4</v>
      </c>
      <c r="Z57" s="7" t="s">
        <v>4</v>
      </c>
      <c r="AA57" s="7" t="s">
        <v>4</v>
      </c>
      <c r="AB57" s="7" t="s">
        <v>4</v>
      </c>
    </row>
    <row r="58" spans="1:28" x14ac:dyDescent="0.2">
      <c r="A58">
        <v>31</v>
      </c>
      <c r="B58">
        <v>443</v>
      </c>
      <c r="C58">
        <v>700</v>
      </c>
      <c r="D58">
        <v>2947</v>
      </c>
      <c r="E58" s="5">
        <f t="shared" si="0"/>
        <v>3401.408763365368</v>
      </c>
      <c r="F58" s="6">
        <f t="shared" si="1"/>
        <v>86.640571746049886</v>
      </c>
      <c r="G58" t="s">
        <v>0</v>
      </c>
      <c r="H58" t="s">
        <v>0</v>
      </c>
      <c r="I58" t="s">
        <v>3</v>
      </c>
      <c r="J58" t="s">
        <v>3</v>
      </c>
      <c r="K58" t="s">
        <v>4</v>
      </c>
      <c r="L58" s="10">
        <v>44264</v>
      </c>
      <c r="M58" s="7" t="s">
        <v>35</v>
      </c>
      <c r="N58" s="7" t="s">
        <v>33</v>
      </c>
      <c r="O58" s="7" t="s">
        <v>34</v>
      </c>
      <c r="P58" s="7" t="s">
        <v>4</v>
      </c>
      <c r="Q58" s="7" t="s">
        <v>4</v>
      </c>
      <c r="R58">
        <f>72.65+50.39</f>
        <v>123.04</v>
      </c>
      <c r="S58" s="7" t="s">
        <v>4</v>
      </c>
      <c r="T58" s="7" t="s">
        <v>4</v>
      </c>
      <c r="U58" s="7" t="s">
        <v>4</v>
      </c>
      <c r="V58" s="7" t="s">
        <v>4</v>
      </c>
      <c r="W58" s="7" t="s">
        <v>4</v>
      </c>
      <c r="X58" s="7" t="s">
        <v>4</v>
      </c>
      <c r="Y58" s="7" t="s">
        <v>4</v>
      </c>
      <c r="Z58" s="7" t="s">
        <v>4</v>
      </c>
      <c r="AA58" s="7" t="s">
        <v>4</v>
      </c>
      <c r="AB58" s="7" t="s">
        <v>4</v>
      </c>
    </row>
    <row r="59" spans="1:28" x14ac:dyDescent="0.2">
      <c r="A59">
        <v>32</v>
      </c>
      <c r="B59">
        <v>1259</v>
      </c>
      <c r="C59">
        <v>668</v>
      </c>
      <c r="D59">
        <v>2348</v>
      </c>
      <c r="E59" s="5">
        <f t="shared" si="0"/>
        <v>2893.5264344807106</v>
      </c>
      <c r="F59" s="6">
        <f t="shared" si="1"/>
        <v>81.146658002500189</v>
      </c>
      <c r="G59" t="s">
        <v>0</v>
      </c>
      <c r="H59" t="s">
        <v>0</v>
      </c>
      <c r="I59" t="s">
        <v>3</v>
      </c>
      <c r="J59" t="s">
        <v>3</v>
      </c>
      <c r="K59" t="s">
        <v>4</v>
      </c>
      <c r="L59" s="10">
        <v>44264</v>
      </c>
      <c r="M59" s="7" t="s">
        <v>35</v>
      </c>
      <c r="N59" s="7" t="s">
        <v>33</v>
      </c>
      <c r="O59" s="7" t="s">
        <v>34</v>
      </c>
      <c r="P59" s="7" t="s">
        <v>4</v>
      </c>
      <c r="Q59" s="7" t="s">
        <v>4</v>
      </c>
      <c r="R59">
        <v>101.61</v>
      </c>
      <c r="S59" s="7" t="s">
        <v>4</v>
      </c>
      <c r="T59" s="7" t="s">
        <v>4</v>
      </c>
      <c r="U59" s="7" t="s">
        <v>4</v>
      </c>
      <c r="V59" s="7" t="s">
        <v>4</v>
      </c>
      <c r="W59" s="7" t="s">
        <v>4</v>
      </c>
      <c r="X59" s="7" t="s">
        <v>4</v>
      </c>
      <c r="Y59" s="7" t="s">
        <v>4</v>
      </c>
      <c r="Z59" s="7" t="s">
        <v>4</v>
      </c>
      <c r="AA59" s="7" t="s">
        <v>4</v>
      </c>
      <c r="AB59" s="7" t="s">
        <v>4</v>
      </c>
    </row>
    <row r="60" spans="1:28" x14ac:dyDescent="0.2">
      <c r="A60">
        <v>34</v>
      </c>
      <c r="B60">
        <v>936</v>
      </c>
      <c r="C60">
        <v>631</v>
      </c>
      <c r="D60">
        <v>1930</v>
      </c>
      <c r="E60" s="5">
        <f t="shared" si="0"/>
        <v>2376.3010808569875</v>
      </c>
      <c r="F60" s="6">
        <f t="shared" si="1"/>
        <v>81.218664400218429</v>
      </c>
      <c r="G60" t="s">
        <v>0</v>
      </c>
      <c r="H60" t="s">
        <v>0</v>
      </c>
      <c r="I60" t="s">
        <v>3</v>
      </c>
      <c r="J60" t="s">
        <v>3</v>
      </c>
      <c r="K60" t="s">
        <v>4</v>
      </c>
      <c r="L60" s="10">
        <v>44264</v>
      </c>
      <c r="M60" s="7" t="s">
        <v>35</v>
      </c>
      <c r="N60" s="7" t="s">
        <v>33</v>
      </c>
      <c r="O60" s="7" t="s">
        <v>34</v>
      </c>
      <c r="P60" s="7" t="s">
        <v>4</v>
      </c>
      <c r="Q60" s="7" t="s">
        <v>4</v>
      </c>
      <c r="R60">
        <v>109.77</v>
      </c>
      <c r="S60" s="7" t="s">
        <v>4</v>
      </c>
      <c r="T60" s="7" t="s">
        <v>4</v>
      </c>
      <c r="U60" s="7" t="s">
        <v>4</v>
      </c>
      <c r="V60" s="7" t="s">
        <v>4</v>
      </c>
      <c r="W60" s="7" t="s">
        <v>4</v>
      </c>
      <c r="X60" s="7" t="s">
        <v>4</v>
      </c>
      <c r="Y60" s="7" t="s">
        <v>4</v>
      </c>
      <c r="Z60" s="7" t="s">
        <v>4</v>
      </c>
      <c r="AA60" s="7" t="s">
        <v>4</v>
      </c>
      <c r="AB60" s="7" t="s">
        <v>4</v>
      </c>
    </row>
    <row r="61" spans="1:28" x14ac:dyDescent="0.2">
      <c r="A61">
        <v>36</v>
      </c>
      <c r="B61">
        <v>878</v>
      </c>
      <c r="C61">
        <v>616</v>
      </c>
      <c r="D61">
        <v>1843</v>
      </c>
      <c r="E61" s="5">
        <f t="shared" si="0"/>
        <v>2186.7087423567959</v>
      </c>
      <c r="F61" s="6">
        <f t="shared" si="1"/>
        <v>84.281914838537091</v>
      </c>
      <c r="G61" t="s">
        <v>0</v>
      </c>
      <c r="H61" t="s">
        <v>0</v>
      </c>
      <c r="I61" t="s">
        <v>3</v>
      </c>
      <c r="J61" t="s">
        <v>3</v>
      </c>
      <c r="K61" t="s">
        <v>4</v>
      </c>
      <c r="L61" s="10">
        <v>44264</v>
      </c>
      <c r="M61" s="7" t="s">
        <v>35</v>
      </c>
      <c r="N61" s="7" t="s">
        <v>33</v>
      </c>
      <c r="O61" s="7" t="s">
        <v>34</v>
      </c>
      <c r="P61" s="7" t="s">
        <v>4</v>
      </c>
      <c r="Q61" s="7" t="s">
        <v>4</v>
      </c>
      <c r="R61">
        <v>92.84</v>
      </c>
      <c r="S61" s="7" t="s">
        <v>4</v>
      </c>
      <c r="T61" s="7" t="s">
        <v>4</v>
      </c>
      <c r="U61" s="7" t="s">
        <v>4</v>
      </c>
      <c r="V61" s="7" t="s">
        <v>4</v>
      </c>
      <c r="W61" s="7" t="s">
        <v>4</v>
      </c>
      <c r="X61" s="7" t="s">
        <v>4</v>
      </c>
      <c r="Y61" s="7" t="s">
        <v>4</v>
      </c>
      <c r="Z61" s="7" t="s">
        <v>4</v>
      </c>
      <c r="AA61" s="7" t="s">
        <v>4</v>
      </c>
      <c r="AB61" s="7" t="s">
        <v>4</v>
      </c>
    </row>
    <row r="62" spans="1:28" x14ac:dyDescent="0.2">
      <c r="A62">
        <v>37</v>
      </c>
      <c r="B62">
        <v>450</v>
      </c>
      <c r="C62">
        <v>626</v>
      </c>
      <c r="D62">
        <v>1861</v>
      </c>
      <c r="E62" s="5">
        <f t="shared" si="0"/>
        <v>2311.8566183081134</v>
      </c>
      <c r="F62" s="6">
        <f t="shared" si="1"/>
        <v>80.498071777562757</v>
      </c>
      <c r="G62" t="s">
        <v>0</v>
      </c>
      <c r="H62" t="s">
        <v>0</v>
      </c>
      <c r="I62" t="s">
        <v>3</v>
      </c>
      <c r="J62" t="s">
        <v>3</v>
      </c>
      <c r="K62" t="s">
        <v>4</v>
      </c>
      <c r="L62" s="10">
        <v>44264</v>
      </c>
      <c r="M62" s="7" t="s">
        <v>35</v>
      </c>
      <c r="N62" s="7" t="s">
        <v>33</v>
      </c>
      <c r="O62" s="7" t="s">
        <v>34</v>
      </c>
      <c r="P62" s="7" t="s">
        <v>4</v>
      </c>
      <c r="Q62" s="7" t="s">
        <v>4</v>
      </c>
      <c r="R62">
        <v>84.84</v>
      </c>
      <c r="S62" s="7" t="s">
        <v>4</v>
      </c>
      <c r="T62" s="7" t="s">
        <v>4</v>
      </c>
      <c r="U62" s="7" t="s">
        <v>4</v>
      </c>
      <c r="V62" s="7" t="s">
        <v>4</v>
      </c>
      <c r="W62" s="7" t="s">
        <v>4</v>
      </c>
      <c r="X62" s="7" t="s">
        <v>4</v>
      </c>
      <c r="Y62" s="7" t="s">
        <v>4</v>
      </c>
      <c r="Z62" s="7" t="s">
        <v>4</v>
      </c>
      <c r="AA62" s="7" t="s">
        <v>4</v>
      </c>
      <c r="AB62" s="7" t="s">
        <v>4</v>
      </c>
    </row>
    <row r="63" spans="1:28" x14ac:dyDescent="0.2">
      <c r="A63">
        <v>39</v>
      </c>
      <c r="B63">
        <v>440</v>
      </c>
      <c r="C63">
        <v>765</v>
      </c>
      <c r="D63">
        <v>3366</v>
      </c>
      <c r="E63" s="5">
        <f t="shared" si="0"/>
        <v>4623.1067313272215</v>
      </c>
      <c r="F63" s="6">
        <f t="shared" si="1"/>
        <v>72.808182800349798</v>
      </c>
      <c r="G63" t="s">
        <v>0</v>
      </c>
      <c r="H63" t="s">
        <v>0</v>
      </c>
      <c r="I63" t="s">
        <v>3</v>
      </c>
      <c r="J63" t="s">
        <v>3</v>
      </c>
      <c r="K63" t="s">
        <v>4</v>
      </c>
      <c r="L63" s="10">
        <v>44264</v>
      </c>
      <c r="M63" s="7" t="s">
        <v>35</v>
      </c>
      <c r="N63" s="7" t="s">
        <v>33</v>
      </c>
      <c r="O63" s="7" t="s">
        <v>34</v>
      </c>
      <c r="P63" s="7" t="s">
        <v>4</v>
      </c>
      <c r="Q63" s="7" t="s">
        <v>4</v>
      </c>
      <c r="R63">
        <f>73.48+86.69</f>
        <v>160.17000000000002</v>
      </c>
      <c r="S63" s="7" t="s">
        <v>4</v>
      </c>
      <c r="T63" s="7" t="s">
        <v>4</v>
      </c>
      <c r="U63" s="7" t="s">
        <v>4</v>
      </c>
      <c r="V63" s="7" t="s">
        <v>4</v>
      </c>
      <c r="W63" s="7" t="s">
        <v>4</v>
      </c>
      <c r="X63" s="7" t="s">
        <v>4</v>
      </c>
      <c r="Y63" s="7" t="s">
        <v>4</v>
      </c>
      <c r="Z63" s="7" t="s">
        <v>4</v>
      </c>
      <c r="AA63" s="7" t="s">
        <v>4</v>
      </c>
      <c r="AB63" s="7" t="s">
        <v>4</v>
      </c>
    </row>
    <row r="64" spans="1:28" x14ac:dyDescent="0.2">
      <c r="A64">
        <v>41</v>
      </c>
      <c r="B64">
        <v>1191</v>
      </c>
      <c r="C64">
        <v>646</v>
      </c>
      <c r="D64">
        <v>2083</v>
      </c>
      <c r="E64" s="5">
        <f t="shared" si="0"/>
        <v>2577.2917418416364</v>
      </c>
      <c r="F64" s="6">
        <f t="shared" si="1"/>
        <v>80.821273206407213</v>
      </c>
      <c r="G64" t="s">
        <v>0</v>
      </c>
      <c r="H64" t="s">
        <v>0</v>
      </c>
      <c r="I64" t="s">
        <v>3</v>
      </c>
      <c r="J64" t="s">
        <v>3</v>
      </c>
      <c r="K64" t="s">
        <v>4</v>
      </c>
      <c r="L64" s="10">
        <v>44264</v>
      </c>
      <c r="M64" s="7" t="s">
        <v>35</v>
      </c>
      <c r="N64" s="7" t="s">
        <v>33</v>
      </c>
      <c r="O64" s="7" t="s">
        <v>34</v>
      </c>
      <c r="P64" s="7" t="s">
        <v>4</v>
      </c>
      <c r="Q64" s="7" t="s">
        <v>4</v>
      </c>
      <c r="R64">
        <v>143</v>
      </c>
      <c r="S64" s="7" t="s">
        <v>4</v>
      </c>
      <c r="T64" s="7" t="s">
        <v>4</v>
      </c>
      <c r="U64" s="7" t="s">
        <v>4</v>
      </c>
      <c r="V64" s="7" t="s">
        <v>4</v>
      </c>
      <c r="W64" s="7" t="s">
        <v>4</v>
      </c>
      <c r="X64" s="7" t="s">
        <v>4</v>
      </c>
      <c r="Y64" s="7" t="s">
        <v>4</v>
      </c>
      <c r="Z64" s="7" t="s">
        <v>4</v>
      </c>
      <c r="AA64" s="7" t="s">
        <v>4</v>
      </c>
      <c r="AB64" s="7" t="s">
        <v>4</v>
      </c>
    </row>
    <row r="65" spans="1:28" x14ac:dyDescent="0.2">
      <c r="A65">
        <v>42</v>
      </c>
      <c r="B65">
        <v>1439</v>
      </c>
      <c r="C65">
        <v>676</v>
      </c>
      <c r="D65">
        <v>2541</v>
      </c>
      <c r="E65" s="5">
        <f t="shared" si="0"/>
        <v>3015.058764996149</v>
      </c>
      <c r="F65" s="6">
        <f t="shared" si="1"/>
        <v>84.276964333172643</v>
      </c>
      <c r="G65" t="s">
        <v>0</v>
      </c>
      <c r="H65" t="s">
        <v>0</v>
      </c>
      <c r="I65" t="s">
        <v>3</v>
      </c>
      <c r="J65" t="s">
        <v>3</v>
      </c>
      <c r="K65" t="s">
        <v>4</v>
      </c>
      <c r="L65" s="10">
        <v>44264</v>
      </c>
      <c r="M65" s="7" t="s">
        <v>35</v>
      </c>
      <c r="N65" s="7" t="s">
        <v>33</v>
      </c>
      <c r="O65" s="7" t="s">
        <v>34</v>
      </c>
      <c r="P65" s="7" t="s">
        <v>4</v>
      </c>
      <c r="Q65" s="7" t="s">
        <v>4</v>
      </c>
      <c r="R65">
        <v>115.8</v>
      </c>
      <c r="S65" s="7" t="s">
        <v>4</v>
      </c>
      <c r="T65" s="7" t="s">
        <v>4</v>
      </c>
      <c r="U65" s="7" t="s">
        <v>4</v>
      </c>
      <c r="V65" s="7" t="s">
        <v>4</v>
      </c>
      <c r="W65" s="7" t="s">
        <v>4</v>
      </c>
      <c r="X65" s="7" t="s">
        <v>4</v>
      </c>
      <c r="Y65" s="7" t="s">
        <v>4</v>
      </c>
      <c r="Z65" s="7" t="s">
        <v>4</v>
      </c>
      <c r="AA65" s="7" t="s">
        <v>4</v>
      </c>
      <c r="AB65" s="7" t="s">
        <v>4</v>
      </c>
    </row>
    <row r="66" spans="1:28" x14ac:dyDescent="0.2">
      <c r="A66">
        <v>44</v>
      </c>
      <c r="B66">
        <v>94</v>
      </c>
      <c r="C66">
        <v>666</v>
      </c>
      <c r="D66">
        <v>2427</v>
      </c>
      <c r="E66" s="5">
        <f t="shared" ref="E66:E123" si="5">10^(-6.301+3.456*LOG10(C66))</f>
        <v>2863.6961524539211</v>
      </c>
      <c r="F66" s="6">
        <f t="shared" ref="F66:F123" si="6">D66/E66*100</f>
        <v>84.75061147532314</v>
      </c>
      <c r="G66" t="s">
        <v>0</v>
      </c>
      <c r="H66" t="s">
        <v>0</v>
      </c>
      <c r="I66" t="s">
        <v>3</v>
      </c>
      <c r="J66" t="s">
        <v>3</v>
      </c>
      <c r="K66" t="s">
        <v>4</v>
      </c>
      <c r="L66" s="10">
        <v>44264</v>
      </c>
      <c r="M66" s="7" t="s">
        <v>35</v>
      </c>
      <c r="N66" s="7" t="s">
        <v>33</v>
      </c>
      <c r="O66" s="7" t="s">
        <v>34</v>
      </c>
      <c r="P66" s="7" t="s">
        <v>4</v>
      </c>
      <c r="Q66" s="7" t="s">
        <v>4</v>
      </c>
      <c r="R66">
        <v>136</v>
      </c>
      <c r="S66" s="7" t="s">
        <v>4</v>
      </c>
      <c r="T66" s="7" t="s">
        <v>4</v>
      </c>
      <c r="U66" s="7" t="s">
        <v>4</v>
      </c>
      <c r="V66" s="7" t="s">
        <v>4</v>
      </c>
      <c r="W66" s="7" t="s">
        <v>4</v>
      </c>
      <c r="X66" s="7" t="s">
        <v>4</v>
      </c>
      <c r="Y66" s="7" t="s">
        <v>4</v>
      </c>
      <c r="Z66" s="7" t="s">
        <v>4</v>
      </c>
      <c r="AA66" s="7" t="s">
        <v>4</v>
      </c>
      <c r="AB66" s="7" t="s">
        <v>4</v>
      </c>
    </row>
    <row r="67" spans="1:28" x14ac:dyDescent="0.2">
      <c r="A67">
        <v>45</v>
      </c>
      <c r="B67">
        <v>782</v>
      </c>
      <c r="C67">
        <v>691</v>
      </c>
      <c r="D67">
        <v>2887</v>
      </c>
      <c r="E67" s="5">
        <f t="shared" si="5"/>
        <v>3252.6409976265777</v>
      </c>
      <c r="F67" s="6">
        <f t="shared" si="6"/>
        <v>88.758642657047531</v>
      </c>
      <c r="G67" t="s">
        <v>0</v>
      </c>
      <c r="H67" t="s">
        <v>0</v>
      </c>
      <c r="I67" t="s">
        <v>3</v>
      </c>
      <c r="J67" t="s">
        <v>3</v>
      </c>
      <c r="K67" t="s">
        <v>4</v>
      </c>
      <c r="L67" s="10">
        <v>44264</v>
      </c>
      <c r="M67" s="7" t="s">
        <v>35</v>
      </c>
      <c r="N67" s="7" t="s">
        <v>33</v>
      </c>
      <c r="O67" s="7" t="s">
        <v>34</v>
      </c>
      <c r="P67" s="7" t="s">
        <v>4</v>
      </c>
      <c r="Q67" s="7" t="s">
        <v>4</v>
      </c>
      <c r="R67">
        <v>129</v>
      </c>
      <c r="S67" s="7" t="s">
        <v>4</v>
      </c>
      <c r="T67" s="7" t="s">
        <v>4</v>
      </c>
      <c r="U67" s="7" t="s">
        <v>4</v>
      </c>
      <c r="V67" s="7" t="s">
        <v>4</v>
      </c>
      <c r="W67" s="7" t="s">
        <v>4</v>
      </c>
      <c r="X67" s="7" t="s">
        <v>4</v>
      </c>
      <c r="Y67" s="7" t="s">
        <v>4</v>
      </c>
      <c r="Z67" s="7" t="s">
        <v>4</v>
      </c>
      <c r="AA67" s="7" t="s">
        <v>4</v>
      </c>
      <c r="AB67" s="7" t="s">
        <v>4</v>
      </c>
    </row>
    <row r="68" spans="1:28" x14ac:dyDescent="0.2">
      <c r="A68">
        <v>46</v>
      </c>
      <c r="B68">
        <v>873</v>
      </c>
      <c r="C68">
        <v>590</v>
      </c>
      <c r="D68">
        <v>1759</v>
      </c>
      <c r="E68" s="5">
        <f t="shared" si="5"/>
        <v>1883.9290902757534</v>
      </c>
      <c r="F68" s="6">
        <f t="shared" si="6"/>
        <v>93.368694664751558</v>
      </c>
      <c r="G68" t="s">
        <v>0</v>
      </c>
      <c r="H68" t="s">
        <v>0</v>
      </c>
      <c r="I68" t="s">
        <v>3</v>
      </c>
      <c r="J68" t="s">
        <v>3</v>
      </c>
      <c r="K68" t="s">
        <v>4</v>
      </c>
      <c r="L68" s="10">
        <v>44264</v>
      </c>
      <c r="M68" s="7" t="s">
        <v>35</v>
      </c>
      <c r="N68" s="7" t="s">
        <v>33</v>
      </c>
      <c r="O68" s="7" t="s">
        <v>34</v>
      </c>
      <c r="P68" s="7" t="s">
        <v>4</v>
      </c>
      <c r="Q68" s="7" t="s">
        <v>4</v>
      </c>
      <c r="R68">
        <v>77.61</v>
      </c>
      <c r="S68" s="7" t="s">
        <v>4</v>
      </c>
      <c r="T68" s="7" t="s">
        <v>4</v>
      </c>
      <c r="U68" s="7" t="s">
        <v>4</v>
      </c>
      <c r="V68" s="7" t="s">
        <v>4</v>
      </c>
      <c r="W68" s="7" t="s">
        <v>4</v>
      </c>
      <c r="X68" s="7" t="s">
        <v>4</v>
      </c>
      <c r="Y68" s="7" t="s">
        <v>4</v>
      </c>
      <c r="Z68" s="7" t="s">
        <v>4</v>
      </c>
      <c r="AA68" s="7" t="s">
        <v>4</v>
      </c>
      <c r="AB68" s="7" t="s">
        <v>4</v>
      </c>
    </row>
    <row r="69" spans="1:28" x14ac:dyDescent="0.2">
      <c r="A69">
        <v>47</v>
      </c>
      <c r="B69">
        <v>1167</v>
      </c>
      <c r="C69">
        <v>580</v>
      </c>
      <c r="D69">
        <v>1664</v>
      </c>
      <c r="E69" s="5">
        <f t="shared" si="5"/>
        <v>1775.8535416781633</v>
      </c>
      <c r="F69" s="6">
        <f t="shared" si="6"/>
        <v>93.701420806782139</v>
      </c>
      <c r="G69" t="s">
        <v>0</v>
      </c>
      <c r="H69" t="s">
        <v>0</v>
      </c>
      <c r="I69" t="s">
        <v>3</v>
      </c>
      <c r="J69" t="s">
        <v>3</v>
      </c>
      <c r="K69" t="s">
        <v>4</v>
      </c>
      <c r="L69" s="10">
        <v>44264</v>
      </c>
      <c r="M69" s="7" t="s">
        <v>35</v>
      </c>
      <c r="N69" s="7" t="s">
        <v>33</v>
      </c>
      <c r="O69" s="7" t="s">
        <v>34</v>
      </c>
      <c r="P69" s="7" t="s">
        <v>4</v>
      </c>
      <c r="Q69" s="7" t="s">
        <v>4</v>
      </c>
      <c r="R69">
        <v>74.25</v>
      </c>
      <c r="S69" s="7" t="s">
        <v>4</v>
      </c>
      <c r="T69" s="7" t="s">
        <v>4</v>
      </c>
      <c r="U69" s="7" t="s">
        <v>4</v>
      </c>
      <c r="V69" s="7" t="s">
        <v>4</v>
      </c>
      <c r="W69" s="7" t="s">
        <v>4</v>
      </c>
      <c r="X69" s="7" t="s">
        <v>4</v>
      </c>
      <c r="Y69" s="7" t="s">
        <v>4</v>
      </c>
      <c r="Z69" s="7" t="s">
        <v>4</v>
      </c>
      <c r="AA69" s="7" t="s">
        <v>4</v>
      </c>
      <c r="AB69" s="7" t="s">
        <v>4</v>
      </c>
    </row>
    <row r="70" spans="1:28" x14ac:dyDescent="0.2">
      <c r="A70">
        <v>49</v>
      </c>
      <c r="B70">
        <v>1273</v>
      </c>
      <c r="C70">
        <v>605</v>
      </c>
      <c r="D70">
        <v>1894</v>
      </c>
      <c r="E70" s="5">
        <f t="shared" si="5"/>
        <v>2054.6912657500952</v>
      </c>
      <c r="F70" s="6">
        <f t="shared" si="6"/>
        <v>92.179298738030482</v>
      </c>
      <c r="G70" t="s">
        <v>0</v>
      </c>
      <c r="H70" t="s">
        <v>0</v>
      </c>
      <c r="I70" t="s">
        <v>3</v>
      </c>
      <c r="J70" t="s">
        <v>3</v>
      </c>
      <c r="K70" t="s">
        <v>4</v>
      </c>
      <c r="L70" s="10">
        <v>44264</v>
      </c>
      <c r="M70" s="7" t="s">
        <v>35</v>
      </c>
      <c r="N70" s="7" t="s">
        <v>33</v>
      </c>
      <c r="O70" s="7" t="s">
        <v>34</v>
      </c>
      <c r="P70" s="7" t="s">
        <v>4</v>
      </c>
      <c r="Q70" s="7" t="s">
        <v>4</v>
      </c>
      <c r="R70">
        <f>88.79+43.4</f>
        <v>132.19</v>
      </c>
      <c r="S70" s="7" t="s">
        <v>4</v>
      </c>
      <c r="T70" s="7" t="s">
        <v>4</v>
      </c>
      <c r="U70" s="7" t="s">
        <v>4</v>
      </c>
      <c r="V70" s="7" t="s">
        <v>4</v>
      </c>
      <c r="W70" s="7" t="s">
        <v>4</v>
      </c>
      <c r="X70" s="7" t="s">
        <v>4</v>
      </c>
      <c r="Y70" s="7" t="s">
        <v>4</v>
      </c>
      <c r="Z70" s="7" t="s">
        <v>4</v>
      </c>
      <c r="AA70" s="7" t="s">
        <v>4</v>
      </c>
      <c r="AB70" s="7" t="s">
        <v>4</v>
      </c>
    </row>
    <row r="71" spans="1:28" x14ac:dyDescent="0.2">
      <c r="A71">
        <v>50</v>
      </c>
      <c r="B71">
        <v>444</v>
      </c>
      <c r="C71">
        <v>658</v>
      </c>
      <c r="D71">
        <v>2075</v>
      </c>
      <c r="E71" s="5">
        <f t="shared" si="5"/>
        <v>2746.5574544206033</v>
      </c>
      <c r="F71" s="6">
        <f t="shared" si="6"/>
        <v>75.549120469345112</v>
      </c>
      <c r="G71" t="s">
        <v>0</v>
      </c>
      <c r="H71" t="s">
        <v>0</v>
      </c>
      <c r="I71" t="s">
        <v>3</v>
      </c>
      <c r="J71" t="s">
        <v>3</v>
      </c>
      <c r="K71" t="s">
        <v>4</v>
      </c>
      <c r="L71" s="10">
        <v>44264</v>
      </c>
      <c r="M71" s="7" t="s">
        <v>35</v>
      </c>
      <c r="N71" s="7" t="s">
        <v>33</v>
      </c>
      <c r="O71" s="7" t="s">
        <v>34</v>
      </c>
      <c r="P71" s="7" t="s">
        <v>4</v>
      </c>
      <c r="Q71" s="7" t="s">
        <v>4</v>
      </c>
      <c r="R71">
        <v>137.01</v>
      </c>
      <c r="S71" s="7" t="s">
        <v>4</v>
      </c>
      <c r="T71" s="7" t="s">
        <v>4</v>
      </c>
      <c r="U71" s="7" t="s">
        <v>4</v>
      </c>
      <c r="V71" s="7" t="s">
        <v>4</v>
      </c>
      <c r="W71" s="7" t="s">
        <v>4</v>
      </c>
      <c r="X71" s="7" t="s">
        <v>4</v>
      </c>
      <c r="Y71" s="7" t="s">
        <v>4</v>
      </c>
      <c r="Z71" s="7" t="s">
        <v>4</v>
      </c>
      <c r="AA71" s="7" t="s">
        <v>4</v>
      </c>
      <c r="AB71" s="7" t="s">
        <v>4</v>
      </c>
    </row>
    <row r="72" spans="1:28" x14ac:dyDescent="0.2">
      <c r="A72">
        <v>53</v>
      </c>
      <c r="B72">
        <v>879</v>
      </c>
      <c r="C72">
        <v>662</v>
      </c>
      <c r="D72">
        <v>1876</v>
      </c>
      <c r="E72" s="5">
        <f t="shared" si="5"/>
        <v>2804.6922309845813</v>
      </c>
      <c r="F72" s="6">
        <f t="shared" si="6"/>
        <v>66.887909456697642</v>
      </c>
      <c r="G72" t="s">
        <v>0</v>
      </c>
      <c r="H72" t="s">
        <v>0</v>
      </c>
      <c r="I72" t="s">
        <v>3</v>
      </c>
      <c r="J72" t="s">
        <v>3</v>
      </c>
      <c r="K72" t="s">
        <v>4</v>
      </c>
      <c r="L72" s="10">
        <v>44264</v>
      </c>
      <c r="M72" s="7" t="s">
        <v>35</v>
      </c>
      <c r="N72" s="7" t="s">
        <v>33</v>
      </c>
      <c r="O72" s="7" t="s">
        <v>34</v>
      </c>
      <c r="P72" s="7" t="s">
        <v>4</v>
      </c>
      <c r="Q72" s="7" t="s">
        <v>4</v>
      </c>
      <c r="R72">
        <v>81.849999999999994</v>
      </c>
      <c r="S72" s="7" t="s">
        <v>4</v>
      </c>
      <c r="T72" s="7" t="s">
        <v>4</v>
      </c>
      <c r="U72" s="7" t="s">
        <v>4</v>
      </c>
      <c r="V72" s="7" t="s">
        <v>4</v>
      </c>
      <c r="W72" s="7" t="s">
        <v>4</v>
      </c>
      <c r="X72" s="7" t="s">
        <v>4</v>
      </c>
      <c r="Y72" s="7" t="s">
        <v>4</v>
      </c>
      <c r="Z72" s="7" t="s">
        <v>4</v>
      </c>
      <c r="AA72" s="7" t="s">
        <v>4</v>
      </c>
      <c r="AB72" s="7" t="s">
        <v>4</v>
      </c>
    </row>
    <row r="73" spans="1:28" x14ac:dyDescent="0.2">
      <c r="A73">
        <v>55</v>
      </c>
      <c r="B73">
        <v>1279</v>
      </c>
      <c r="C73">
        <v>613</v>
      </c>
      <c r="D73">
        <v>1885</v>
      </c>
      <c r="E73" s="5">
        <f t="shared" si="5"/>
        <v>2150.1234705596767</v>
      </c>
      <c r="F73" s="6">
        <f t="shared" si="6"/>
        <v>87.669383912605497</v>
      </c>
      <c r="G73" t="s">
        <v>0</v>
      </c>
      <c r="H73" t="s">
        <v>0</v>
      </c>
      <c r="I73" t="s">
        <v>3</v>
      </c>
      <c r="J73" t="s">
        <v>3</v>
      </c>
      <c r="K73" t="s">
        <v>4</v>
      </c>
      <c r="L73" s="10">
        <v>44264</v>
      </c>
      <c r="M73" s="7" t="s">
        <v>35</v>
      </c>
      <c r="N73" s="7" t="s">
        <v>33</v>
      </c>
      <c r="O73" s="7" t="s">
        <v>34</v>
      </c>
      <c r="P73" s="7" t="s">
        <v>4</v>
      </c>
      <c r="Q73" s="7" t="s">
        <v>4</v>
      </c>
      <c r="R73">
        <v>76.56</v>
      </c>
      <c r="S73" s="7" t="s">
        <v>4</v>
      </c>
      <c r="T73" s="7" t="s">
        <v>4</v>
      </c>
      <c r="U73" s="7" t="s">
        <v>4</v>
      </c>
      <c r="V73" s="7" t="s">
        <v>4</v>
      </c>
      <c r="W73" s="7" t="s">
        <v>4</v>
      </c>
      <c r="X73" s="7" t="s">
        <v>4</v>
      </c>
      <c r="Y73" s="7" t="s">
        <v>4</v>
      </c>
      <c r="Z73" s="7" t="s">
        <v>4</v>
      </c>
      <c r="AA73" s="7" t="s">
        <v>4</v>
      </c>
      <c r="AB73" s="7" t="s">
        <v>4</v>
      </c>
    </row>
    <row r="74" spans="1:28" x14ac:dyDescent="0.2">
      <c r="A74">
        <v>56</v>
      </c>
      <c r="B74">
        <v>88</v>
      </c>
      <c r="C74">
        <v>574</v>
      </c>
      <c r="D74">
        <v>1545</v>
      </c>
      <c r="E74" s="5">
        <f t="shared" si="5"/>
        <v>1713.1662108617304</v>
      </c>
      <c r="F74" s="6">
        <f t="shared" si="6"/>
        <v>90.183894020584148</v>
      </c>
      <c r="G74" t="s">
        <v>0</v>
      </c>
      <c r="H74" t="s">
        <v>0</v>
      </c>
      <c r="I74" t="s">
        <v>3</v>
      </c>
      <c r="J74" t="s">
        <v>3</v>
      </c>
      <c r="K74" t="s">
        <v>4</v>
      </c>
      <c r="L74" s="10">
        <v>44264</v>
      </c>
      <c r="M74" s="7" t="s">
        <v>35</v>
      </c>
      <c r="N74" s="7" t="s">
        <v>33</v>
      </c>
      <c r="O74" s="7" t="s">
        <v>34</v>
      </c>
      <c r="P74" s="7" t="s">
        <v>4</v>
      </c>
      <c r="Q74" s="7" t="s">
        <v>4</v>
      </c>
      <c r="R74">
        <v>92.92</v>
      </c>
      <c r="S74" s="7" t="s">
        <v>4</v>
      </c>
      <c r="T74" s="7" t="s">
        <v>4</v>
      </c>
      <c r="U74" s="7" t="s">
        <v>4</v>
      </c>
      <c r="V74" s="7" t="s">
        <v>4</v>
      </c>
      <c r="W74" s="7" t="s">
        <v>4</v>
      </c>
      <c r="X74" s="7" t="s">
        <v>4</v>
      </c>
      <c r="Y74" s="7" t="s">
        <v>4</v>
      </c>
      <c r="Z74" s="7" t="s">
        <v>4</v>
      </c>
      <c r="AA74" s="7" t="s">
        <v>4</v>
      </c>
      <c r="AB74" s="7" t="s">
        <v>4</v>
      </c>
    </row>
    <row r="75" spans="1:28" x14ac:dyDescent="0.2">
      <c r="A75">
        <v>59</v>
      </c>
      <c r="B75">
        <v>85</v>
      </c>
      <c r="C75">
        <v>650</v>
      </c>
      <c r="D75">
        <v>2400</v>
      </c>
      <c r="E75" s="5">
        <f t="shared" si="5"/>
        <v>2632.8648139153652</v>
      </c>
      <c r="F75" s="6">
        <f t="shared" si="6"/>
        <v>91.155458773097081</v>
      </c>
      <c r="G75" t="s">
        <v>0</v>
      </c>
      <c r="H75" t="s">
        <v>0</v>
      </c>
      <c r="I75" t="s">
        <v>3</v>
      </c>
      <c r="J75" t="s">
        <v>3</v>
      </c>
      <c r="K75" t="s">
        <v>4</v>
      </c>
      <c r="L75" s="10">
        <v>44264</v>
      </c>
      <c r="M75" s="7" t="s">
        <v>35</v>
      </c>
      <c r="N75" s="7" t="s">
        <v>33</v>
      </c>
      <c r="O75" s="7" t="s">
        <v>34</v>
      </c>
      <c r="P75" s="7" t="s">
        <v>4</v>
      </c>
      <c r="Q75" s="7" t="s">
        <v>4</v>
      </c>
      <c r="R75">
        <f>129.79+46.22</f>
        <v>176.01</v>
      </c>
      <c r="S75" s="7" t="s">
        <v>4</v>
      </c>
      <c r="T75" s="7" t="s">
        <v>4</v>
      </c>
      <c r="U75" s="7" t="s">
        <v>4</v>
      </c>
      <c r="V75" s="7" t="s">
        <v>4</v>
      </c>
      <c r="W75" s="7" t="s">
        <v>4</v>
      </c>
      <c r="X75" s="7" t="s">
        <v>4</v>
      </c>
      <c r="Y75" s="7" t="s">
        <v>4</v>
      </c>
      <c r="Z75" s="7" t="s">
        <v>4</v>
      </c>
      <c r="AA75" s="7" t="s">
        <v>4</v>
      </c>
      <c r="AB75" s="7" t="s">
        <v>4</v>
      </c>
    </row>
    <row r="76" spans="1:28" x14ac:dyDescent="0.2">
      <c r="A76">
        <v>60</v>
      </c>
      <c r="B76">
        <v>1269</v>
      </c>
      <c r="C76">
        <v>575</v>
      </c>
      <c r="D76">
        <v>1467</v>
      </c>
      <c r="E76" s="5">
        <f t="shared" si="5"/>
        <v>1723.5031093402724</v>
      </c>
      <c r="F76" s="6">
        <f t="shared" si="6"/>
        <v>85.117339913679785</v>
      </c>
      <c r="G76" t="s">
        <v>0</v>
      </c>
      <c r="H76" t="s">
        <v>0</v>
      </c>
      <c r="I76" t="s">
        <v>3</v>
      </c>
      <c r="J76" t="s">
        <v>3</v>
      </c>
      <c r="K76" t="s">
        <v>4</v>
      </c>
      <c r="L76" s="10">
        <v>44264</v>
      </c>
      <c r="M76" s="7" t="s">
        <v>35</v>
      </c>
      <c r="N76" s="7" t="s">
        <v>33</v>
      </c>
      <c r="O76" s="7" t="s">
        <v>34</v>
      </c>
      <c r="P76" s="7" t="s">
        <v>4</v>
      </c>
      <c r="Q76" s="7" t="s">
        <v>4</v>
      </c>
      <c r="R76">
        <v>89.66</v>
      </c>
      <c r="S76" s="7" t="s">
        <v>4</v>
      </c>
      <c r="T76" s="7" t="s">
        <v>4</v>
      </c>
      <c r="U76" s="7" t="s">
        <v>4</v>
      </c>
      <c r="V76" s="7" t="s">
        <v>4</v>
      </c>
      <c r="W76" s="7" t="s">
        <v>4</v>
      </c>
      <c r="X76" s="7" t="s">
        <v>4</v>
      </c>
      <c r="Y76" s="7" t="s">
        <v>4</v>
      </c>
      <c r="Z76" s="7" t="s">
        <v>4</v>
      </c>
      <c r="AA76" s="7" t="s">
        <v>4</v>
      </c>
      <c r="AB76" s="7" t="s">
        <v>4</v>
      </c>
    </row>
    <row r="77" spans="1:28" x14ac:dyDescent="0.2">
      <c r="A77">
        <v>63</v>
      </c>
      <c r="B77">
        <v>84</v>
      </c>
      <c r="C77">
        <v>674</v>
      </c>
      <c r="D77">
        <v>2483</v>
      </c>
      <c r="E77" s="5">
        <f t="shared" si="5"/>
        <v>2984.3420786108891</v>
      </c>
      <c r="F77" s="6">
        <f t="shared" si="6"/>
        <v>83.200917810191285</v>
      </c>
      <c r="G77" t="s">
        <v>0</v>
      </c>
      <c r="H77" t="s">
        <v>0</v>
      </c>
      <c r="I77" t="s">
        <v>3</v>
      </c>
      <c r="J77" t="s">
        <v>3</v>
      </c>
      <c r="K77" t="s">
        <v>4</v>
      </c>
      <c r="L77" s="10">
        <v>44264</v>
      </c>
      <c r="M77" s="7" t="s">
        <v>35</v>
      </c>
      <c r="N77" s="7" t="s">
        <v>33</v>
      </c>
      <c r="O77" s="7" t="s">
        <v>34</v>
      </c>
      <c r="P77" s="7" t="s">
        <v>4</v>
      </c>
      <c r="Q77" s="7" t="s">
        <v>4</v>
      </c>
      <c r="R77">
        <v>126.44</v>
      </c>
      <c r="S77" s="7" t="s">
        <v>4</v>
      </c>
      <c r="T77" s="7" t="s">
        <v>4</v>
      </c>
      <c r="U77" s="7" t="s">
        <v>4</v>
      </c>
      <c r="V77" s="7" t="s">
        <v>4</v>
      </c>
      <c r="W77" s="7" t="s">
        <v>4</v>
      </c>
      <c r="X77" s="7" t="s">
        <v>4</v>
      </c>
      <c r="Y77" s="7" t="s">
        <v>4</v>
      </c>
      <c r="Z77" s="7" t="s">
        <v>4</v>
      </c>
      <c r="AA77" s="7" t="s">
        <v>4</v>
      </c>
      <c r="AB77" s="7" t="s">
        <v>4</v>
      </c>
    </row>
    <row r="78" spans="1:28" x14ac:dyDescent="0.2">
      <c r="A78">
        <v>66</v>
      </c>
      <c r="B78">
        <v>446</v>
      </c>
      <c r="C78">
        <v>683</v>
      </c>
      <c r="D78">
        <v>2540</v>
      </c>
      <c r="E78" s="5">
        <f t="shared" si="5"/>
        <v>3124.337575064852</v>
      </c>
      <c r="F78" s="6">
        <f t="shared" si="6"/>
        <v>81.297233060588113</v>
      </c>
      <c r="G78" t="s">
        <v>0</v>
      </c>
      <c r="H78" t="s">
        <v>0</v>
      </c>
      <c r="I78" t="s">
        <v>3</v>
      </c>
      <c r="J78" t="s">
        <v>3</v>
      </c>
      <c r="K78" t="s">
        <v>4</v>
      </c>
      <c r="L78" s="10">
        <v>44264</v>
      </c>
      <c r="M78" s="7" t="s">
        <v>35</v>
      </c>
      <c r="N78" s="7" t="s">
        <v>33</v>
      </c>
      <c r="O78" s="7" t="s">
        <v>34</v>
      </c>
      <c r="P78" s="7" t="s">
        <v>4</v>
      </c>
      <c r="Q78" s="7" t="s">
        <v>4</v>
      </c>
      <c r="R78">
        <v>112.94</v>
      </c>
      <c r="S78" s="7" t="s">
        <v>4</v>
      </c>
      <c r="T78" s="7" t="s">
        <v>4</v>
      </c>
      <c r="U78" s="7" t="s">
        <v>4</v>
      </c>
      <c r="V78" s="7" t="s">
        <v>4</v>
      </c>
      <c r="W78" s="7" t="s">
        <v>4</v>
      </c>
      <c r="X78" s="7" t="s">
        <v>4</v>
      </c>
      <c r="Y78" s="7" t="s">
        <v>4</v>
      </c>
      <c r="Z78" s="7" t="s">
        <v>4</v>
      </c>
      <c r="AA78" s="7" t="s">
        <v>4</v>
      </c>
      <c r="AB78" s="7" t="s">
        <v>4</v>
      </c>
    </row>
    <row r="79" spans="1:28" x14ac:dyDescent="0.2">
      <c r="A79">
        <v>68</v>
      </c>
      <c r="B79">
        <v>433</v>
      </c>
      <c r="C79">
        <v>596</v>
      </c>
      <c r="D79">
        <v>1708</v>
      </c>
      <c r="E79" s="5">
        <f t="shared" si="5"/>
        <v>1950.9721668408827</v>
      </c>
      <c r="F79" s="6">
        <f t="shared" si="6"/>
        <v>87.546097736785441</v>
      </c>
      <c r="G79" t="s">
        <v>0</v>
      </c>
      <c r="H79" t="s">
        <v>0</v>
      </c>
      <c r="I79" t="s">
        <v>3</v>
      </c>
      <c r="J79" t="s">
        <v>3</v>
      </c>
      <c r="K79" t="s">
        <v>4</v>
      </c>
      <c r="L79" s="10">
        <v>44264</v>
      </c>
      <c r="M79" s="7" t="s">
        <v>35</v>
      </c>
      <c r="N79" s="7" t="s">
        <v>33</v>
      </c>
      <c r="O79" s="7" t="s">
        <v>34</v>
      </c>
      <c r="P79" s="7" t="s">
        <v>4</v>
      </c>
      <c r="Q79" s="7" t="s">
        <v>4</v>
      </c>
      <c r="R79">
        <v>82.02</v>
      </c>
      <c r="S79" s="7" t="s">
        <v>4</v>
      </c>
      <c r="T79" s="7" t="s">
        <v>4</v>
      </c>
      <c r="U79" s="7" t="s">
        <v>4</v>
      </c>
      <c r="V79" s="7" t="s">
        <v>4</v>
      </c>
      <c r="W79" s="7" t="s">
        <v>4</v>
      </c>
      <c r="X79" s="7" t="s">
        <v>4</v>
      </c>
      <c r="Y79" s="7" t="s">
        <v>4</v>
      </c>
      <c r="Z79" s="7" t="s">
        <v>4</v>
      </c>
      <c r="AA79" s="7" t="s">
        <v>4</v>
      </c>
      <c r="AB79" s="7" t="s">
        <v>4</v>
      </c>
    </row>
    <row r="80" spans="1:28" x14ac:dyDescent="0.2">
      <c r="A80">
        <v>72</v>
      </c>
      <c r="B80">
        <v>929</v>
      </c>
      <c r="C80">
        <v>599</v>
      </c>
      <c r="D80">
        <v>1879</v>
      </c>
      <c r="E80" s="5">
        <f t="shared" si="5"/>
        <v>1985.1215234550248</v>
      </c>
      <c r="F80" s="6">
        <f t="shared" si="6"/>
        <v>94.654154811120861</v>
      </c>
      <c r="G80" t="s">
        <v>0</v>
      </c>
      <c r="H80" t="s">
        <v>0</v>
      </c>
      <c r="I80" s="9" t="s">
        <v>1</v>
      </c>
      <c r="J80" s="9" t="s">
        <v>3</v>
      </c>
      <c r="K80" t="s">
        <v>4</v>
      </c>
      <c r="L80" s="10">
        <v>44264</v>
      </c>
      <c r="M80" s="7" t="s">
        <v>35</v>
      </c>
      <c r="N80" s="7" t="s">
        <v>33</v>
      </c>
      <c r="O80" s="7" t="s">
        <v>34</v>
      </c>
      <c r="P80" s="7" t="s">
        <v>4</v>
      </c>
      <c r="Q80" s="7" t="s">
        <v>4</v>
      </c>
      <c r="R80">
        <v>109.89</v>
      </c>
      <c r="S80" s="7" t="s">
        <v>4</v>
      </c>
      <c r="T80" s="7" t="s">
        <v>4</v>
      </c>
      <c r="U80" s="7" t="s">
        <v>4</v>
      </c>
      <c r="V80" s="7" t="s">
        <v>4</v>
      </c>
      <c r="W80" s="7" t="s">
        <v>4</v>
      </c>
      <c r="X80" s="7" t="s">
        <v>4</v>
      </c>
      <c r="Y80" s="7" t="s">
        <v>4</v>
      </c>
      <c r="Z80" s="7" t="s">
        <v>4</v>
      </c>
      <c r="AA80" s="7" t="s">
        <v>4</v>
      </c>
      <c r="AB80" s="7" t="s">
        <v>4</v>
      </c>
    </row>
    <row r="81" spans="1:28" x14ac:dyDescent="0.2">
      <c r="A81">
        <v>77</v>
      </c>
      <c r="B81">
        <v>881</v>
      </c>
      <c r="C81">
        <v>684</v>
      </c>
      <c r="D81">
        <v>2500</v>
      </c>
      <c r="E81" s="5">
        <f t="shared" si="5"/>
        <v>3140.1752591105292</v>
      </c>
      <c r="F81" s="6">
        <f t="shared" si="6"/>
        <v>79.613390773231487</v>
      </c>
      <c r="G81" t="s">
        <v>0</v>
      </c>
      <c r="H81" t="s">
        <v>0</v>
      </c>
      <c r="I81" t="s">
        <v>3</v>
      </c>
      <c r="J81" t="s">
        <v>3</v>
      </c>
      <c r="K81" t="s">
        <v>4</v>
      </c>
      <c r="L81" s="10">
        <v>44264</v>
      </c>
      <c r="M81" s="7" t="s">
        <v>35</v>
      </c>
      <c r="N81" s="7" t="s">
        <v>33</v>
      </c>
      <c r="O81" s="7" t="s">
        <v>34</v>
      </c>
      <c r="P81" s="7" t="s">
        <v>4</v>
      </c>
      <c r="Q81" s="7" t="s">
        <v>4</v>
      </c>
      <c r="R81">
        <v>83.84</v>
      </c>
      <c r="S81" s="7" t="s">
        <v>4</v>
      </c>
      <c r="T81" s="7" t="s">
        <v>4</v>
      </c>
      <c r="U81" s="7" t="s">
        <v>4</v>
      </c>
      <c r="V81" s="7" t="s">
        <v>4</v>
      </c>
      <c r="W81" s="7" t="s">
        <v>4</v>
      </c>
      <c r="X81" s="7" t="s">
        <v>4</v>
      </c>
      <c r="Y81" s="7" t="s">
        <v>4</v>
      </c>
      <c r="Z81" s="7" t="s">
        <v>4</v>
      </c>
      <c r="AA81" s="7" t="s">
        <v>4</v>
      </c>
      <c r="AB81" s="7" t="s">
        <v>4</v>
      </c>
    </row>
    <row r="82" spans="1:28" x14ac:dyDescent="0.2">
      <c r="A82">
        <v>451</v>
      </c>
      <c r="B82" t="s">
        <v>4</v>
      </c>
      <c r="C82">
        <v>765</v>
      </c>
      <c r="D82">
        <v>3927</v>
      </c>
      <c r="E82" s="5">
        <f t="shared" si="5"/>
        <v>4623.1067313272215</v>
      </c>
      <c r="F82" s="6">
        <f t="shared" si="6"/>
        <v>84.942879933741438</v>
      </c>
      <c r="G82" t="s">
        <v>0</v>
      </c>
      <c r="H82" t="s">
        <v>5</v>
      </c>
      <c r="I82" t="s">
        <v>1</v>
      </c>
      <c r="J82" t="s">
        <v>4</v>
      </c>
      <c r="K82">
        <v>65287696</v>
      </c>
      <c r="L82" s="10">
        <v>44264</v>
      </c>
      <c r="M82" s="7" t="s">
        <v>35</v>
      </c>
      <c r="N82" s="7" t="s">
        <v>33</v>
      </c>
      <c r="O82" s="7" t="s">
        <v>34</v>
      </c>
      <c r="P82" s="7" t="s">
        <v>36</v>
      </c>
      <c r="Q82">
        <v>52933</v>
      </c>
      <c r="R82" s="7" t="s">
        <v>4</v>
      </c>
      <c r="S82" s="7" t="s">
        <v>4</v>
      </c>
      <c r="T82" s="7" t="s">
        <v>4</v>
      </c>
      <c r="U82" s="7" t="s">
        <v>4</v>
      </c>
      <c r="V82" s="7" t="s">
        <v>4</v>
      </c>
      <c r="W82" s="7" t="s">
        <v>4</v>
      </c>
      <c r="X82" s="7" t="s">
        <v>4</v>
      </c>
      <c r="Y82" s="7" t="s">
        <v>4</v>
      </c>
      <c r="Z82" s="7" t="s">
        <v>4</v>
      </c>
      <c r="AA82" s="7" t="s">
        <v>4</v>
      </c>
      <c r="AB82" s="7" t="s">
        <v>4</v>
      </c>
    </row>
    <row r="83" spans="1:28" x14ac:dyDescent="0.2">
      <c r="A83">
        <v>452</v>
      </c>
      <c r="B83" t="s">
        <v>4</v>
      </c>
      <c r="C83">
        <v>664</v>
      </c>
      <c r="D83">
        <v>2776</v>
      </c>
      <c r="E83" s="5">
        <f t="shared" si="5"/>
        <v>2834.0850705443236</v>
      </c>
      <c r="F83" s="6">
        <f t="shared" si="6"/>
        <v>97.950482462646491</v>
      </c>
      <c r="G83" t="s">
        <v>0</v>
      </c>
      <c r="H83" t="s">
        <v>5</v>
      </c>
      <c r="I83" t="s">
        <v>1</v>
      </c>
      <c r="J83" t="s">
        <v>4</v>
      </c>
      <c r="K83">
        <v>65287748</v>
      </c>
      <c r="L83" s="10">
        <v>44264</v>
      </c>
      <c r="M83" s="7" t="s">
        <v>35</v>
      </c>
      <c r="N83" s="7" t="s">
        <v>33</v>
      </c>
      <c r="O83" s="7" t="s">
        <v>34</v>
      </c>
      <c r="P83" s="7" t="s">
        <v>36</v>
      </c>
      <c r="Q83">
        <v>52930</v>
      </c>
      <c r="R83" s="7" t="s">
        <v>4</v>
      </c>
      <c r="S83" s="7" t="s">
        <v>4</v>
      </c>
      <c r="T83" s="7" t="s">
        <v>4</v>
      </c>
      <c r="U83" s="7" t="s">
        <v>4</v>
      </c>
      <c r="V83" s="7" t="s">
        <v>4</v>
      </c>
      <c r="W83" s="7" t="s">
        <v>4</v>
      </c>
      <c r="X83" s="7" t="s">
        <v>4</v>
      </c>
      <c r="Y83" s="7" t="s">
        <v>4</v>
      </c>
      <c r="Z83" s="7" t="s">
        <v>4</v>
      </c>
      <c r="AA83" s="7" t="s">
        <v>4</v>
      </c>
      <c r="AB83" s="7" t="s">
        <v>4</v>
      </c>
    </row>
    <row r="84" spans="1:28" x14ac:dyDescent="0.2">
      <c r="A84">
        <v>453</v>
      </c>
      <c r="B84" t="s">
        <v>4</v>
      </c>
      <c r="C84">
        <v>702</v>
      </c>
      <c r="D84">
        <v>2688</v>
      </c>
      <c r="E84" s="5">
        <f t="shared" si="5"/>
        <v>3435.1132493556979</v>
      </c>
      <c r="F84" s="6">
        <f t="shared" si="6"/>
        <v>78.250695242847399</v>
      </c>
      <c r="G84" t="s">
        <v>0</v>
      </c>
      <c r="H84" t="s">
        <v>5</v>
      </c>
      <c r="I84" t="s">
        <v>3</v>
      </c>
      <c r="J84" t="s">
        <v>4</v>
      </c>
      <c r="K84">
        <v>65287694</v>
      </c>
      <c r="L84" s="10">
        <v>44264</v>
      </c>
      <c r="M84" s="7" t="s">
        <v>35</v>
      </c>
      <c r="N84" s="7" t="s">
        <v>33</v>
      </c>
      <c r="O84" s="7" t="s">
        <v>34</v>
      </c>
      <c r="P84" s="7" t="s">
        <v>36</v>
      </c>
      <c r="Q84">
        <v>52937</v>
      </c>
      <c r="R84" s="7" t="s">
        <v>4</v>
      </c>
      <c r="S84" s="7" t="s">
        <v>4</v>
      </c>
      <c r="T84" s="7" t="s">
        <v>4</v>
      </c>
      <c r="U84" s="7" t="s">
        <v>4</v>
      </c>
      <c r="V84" s="7" t="s">
        <v>4</v>
      </c>
      <c r="W84" s="7" t="s">
        <v>4</v>
      </c>
      <c r="X84" s="7" t="s">
        <v>4</v>
      </c>
      <c r="Y84" s="7" t="s">
        <v>4</v>
      </c>
      <c r="Z84" s="7" t="s">
        <v>4</v>
      </c>
      <c r="AA84" s="7" t="s">
        <v>4</v>
      </c>
      <c r="AB84" s="7" t="s">
        <v>4</v>
      </c>
    </row>
    <row r="85" spans="1:28" x14ac:dyDescent="0.2">
      <c r="A85">
        <v>454</v>
      </c>
      <c r="B85" t="s">
        <v>4</v>
      </c>
      <c r="C85">
        <v>738</v>
      </c>
      <c r="D85">
        <v>3372</v>
      </c>
      <c r="E85" s="5">
        <f t="shared" si="5"/>
        <v>4083.2200614369726</v>
      </c>
      <c r="F85" s="6">
        <f t="shared" si="6"/>
        <v>82.581882662805128</v>
      </c>
      <c r="G85" t="s">
        <v>5</v>
      </c>
      <c r="H85" t="s">
        <v>5</v>
      </c>
      <c r="I85" t="s">
        <v>1</v>
      </c>
      <c r="J85" t="s">
        <v>4</v>
      </c>
      <c r="K85">
        <v>65287712</v>
      </c>
      <c r="L85" s="10">
        <v>44264</v>
      </c>
      <c r="M85" s="7" t="s">
        <v>35</v>
      </c>
      <c r="N85" s="7" t="s">
        <v>33</v>
      </c>
      <c r="O85" s="7" t="s">
        <v>34</v>
      </c>
      <c r="P85" s="7" t="s">
        <v>4</v>
      </c>
      <c r="Q85" s="7" t="s">
        <v>4</v>
      </c>
      <c r="R85" s="7" t="s">
        <v>4</v>
      </c>
      <c r="S85" s="7" t="s">
        <v>4</v>
      </c>
      <c r="T85" s="7" t="s">
        <v>4</v>
      </c>
      <c r="U85" s="7" t="s">
        <v>4</v>
      </c>
      <c r="V85" s="7" t="s">
        <v>4</v>
      </c>
      <c r="W85" s="7" t="s">
        <v>4</v>
      </c>
      <c r="X85" s="7" t="s">
        <v>4</v>
      </c>
      <c r="Y85" s="7" t="s">
        <v>4</v>
      </c>
      <c r="Z85" s="7" t="s">
        <v>4</v>
      </c>
      <c r="AA85" s="7" t="s">
        <v>4</v>
      </c>
      <c r="AB85" s="7" t="s">
        <v>4</v>
      </c>
    </row>
    <row r="86" spans="1:28" x14ac:dyDescent="0.2">
      <c r="A86">
        <v>455</v>
      </c>
      <c r="B86" t="s">
        <v>4</v>
      </c>
      <c r="C86">
        <v>605</v>
      </c>
      <c r="D86">
        <v>1746</v>
      </c>
      <c r="E86" s="5">
        <f t="shared" si="5"/>
        <v>2054.6912657500952</v>
      </c>
      <c r="F86" s="6">
        <f t="shared" si="6"/>
        <v>84.976270114361782</v>
      </c>
      <c r="G86" t="s">
        <v>5</v>
      </c>
      <c r="H86" t="s">
        <v>5</v>
      </c>
      <c r="I86" t="s">
        <v>3</v>
      </c>
      <c r="J86" t="s">
        <v>4</v>
      </c>
      <c r="K86">
        <v>65287695</v>
      </c>
      <c r="L86" s="10">
        <v>44264</v>
      </c>
      <c r="M86" s="7" t="s">
        <v>35</v>
      </c>
      <c r="N86" s="7" t="s">
        <v>33</v>
      </c>
      <c r="O86" s="7" t="s">
        <v>34</v>
      </c>
      <c r="P86" s="7" t="s">
        <v>4</v>
      </c>
      <c r="Q86" s="7" t="s">
        <v>4</v>
      </c>
      <c r="R86" s="7" t="s">
        <v>4</v>
      </c>
      <c r="S86" s="7" t="s">
        <v>4</v>
      </c>
      <c r="T86" s="7" t="s">
        <v>4</v>
      </c>
      <c r="U86" s="7" t="s">
        <v>4</v>
      </c>
      <c r="V86" s="7" t="s">
        <v>4</v>
      </c>
      <c r="W86" s="7" t="s">
        <v>4</v>
      </c>
      <c r="X86" s="7" t="s">
        <v>4</v>
      </c>
      <c r="Y86" s="7" t="s">
        <v>4</v>
      </c>
      <c r="Z86" s="7" t="s">
        <v>4</v>
      </c>
      <c r="AA86" s="7" t="s">
        <v>4</v>
      </c>
      <c r="AB86" s="7" t="s">
        <v>4</v>
      </c>
    </row>
    <row r="87" spans="1:28" x14ac:dyDescent="0.2">
      <c r="A87">
        <v>456</v>
      </c>
      <c r="B87" t="s">
        <v>4</v>
      </c>
      <c r="C87">
        <v>641</v>
      </c>
      <c r="D87">
        <v>2176</v>
      </c>
      <c r="E87" s="5">
        <f t="shared" si="5"/>
        <v>2509.0039787651381</v>
      </c>
      <c r="F87" s="6">
        <f t="shared" si="6"/>
        <v>86.727642459577396</v>
      </c>
      <c r="G87" t="s">
        <v>5</v>
      </c>
      <c r="H87" t="s">
        <v>5</v>
      </c>
      <c r="I87" t="s">
        <v>3</v>
      </c>
      <c r="J87" t="s">
        <v>4</v>
      </c>
      <c r="K87">
        <v>65287721</v>
      </c>
      <c r="L87" s="10">
        <v>44264</v>
      </c>
      <c r="M87" s="7" t="s">
        <v>35</v>
      </c>
      <c r="N87" s="7" t="s">
        <v>33</v>
      </c>
      <c r="O87" s="7" t="s">
        <v>34</v>
      </c>
      <c r="P87" s="7" t="s">
        <v>4</v>
      </c>
      <c r="Q87" s="7" t="s">
        <v>4</v>
      </c>
      <c r="R87" s="7" t="s">
        <v>4</v>
      </c>
      <c r="S87" s="7" t="s">
        <v>4</v>
      </c>
      <c r="T87" s="7" t="s">
        <v>4</v>
      </c>
      <c r="U87" s="7" t="s">
        <v>4</v>
      </c>
      <c r="V87" s="7" t="s">
        <v>4</v>
      </c>
      <c r="W87" s="7" t="s">
        <v>4</v>
      </c>
      <c r="X87" s="7" t="s">
        <v>4</v>
      </c>
      <c r="Y87" s="7" t="s">
        <v>4</v>
      </c>
      <c r="Z87" s="7" t="s">
        <v>4</v>
      </c>
      <c r="AA87" s="7" t="s">
        <v>4</v>
      </c>
      <c r="AB87" s="7" t="s">
        <v>4</v>
      </c>
    </row>
    <row r="88" spans="1:28" x14ac:dyDescent="0.2">
      <c r="A88">
        <v>457</v>
      </c>
      <c r="B88" t="s">
        <v>4</v>
      </c>
      <c r="C88">
        <v>630</v>
      </c>
      <c r="D88">
        <v>2146</v>
      </c>
      <c r="E88" s="5">
        <f t="shared" si="5"/>
        <v>2363.3113402155273</v>
      </c>
      <c r="F88" s="6">
        <f t="shared" si="6"/>
        <v>90.804794251285188</v>
      </c>
      <c r="G88" t="s">
        <v>5</v>
      </c>
      <c r="H88" t="s">
        <v>5</v>
      </c>
      <c r="I88" t="s">
        <v>1</v>
      </c>
      <c r="J88" t="s">
        <v>4</v>
      </c>
      <c r="K88">
        <v>65287679</v>
      </c>
      <c r="L88" s="10">
        <v>44264</v>
      </c>
      <c r="M88" s="7" t="s">
        <v>35</v>
      </c>
      <c r="N88" s="7" t="s">
        <v>33</v>
      </c>
      <c r="O88" s="7" t="s">
        <v>34</v>
      </c>
      <c r="P88" s="7" t="s">
        <v>4</v>
      </c>
      <c r="Q88" s="7" t="s">
        <v>4</v>
      </c>
      <c r="R88" s="7" t="s">
        <v>4</v>
      </c>
      <c r="S88" s="7" t="s">
        <v>4</v>
      </c>
      <c r="T88" s="7" t="s">
        <v>4</v>
      </c>
      <c r="U88" s="7" t="s">
        <v>4</v>
      </c>
      <c r="V88" s="7" t="s">
        <v>4</v>
      </c>
      <c r="W88" s="7" t="s">
        <v>4</v>
      </c>
      <c r="X88" s="7" t="s">
        <v>4</v>
      </c>
      <c r="Y88" s="7" t="s">
        <v>4</v>
      </c>
      <c r="Z88" s="7" t="s">
        <v>4</v>
      </c>
      <c r="AA88" s="7" t="s">
        <v>4</v>
      </c>
      <c r="AB88" s="7" t="s">
        <v>4</v>
      </c>
    </row>
    <row r="89" spans="1:28" x14ac:dyDescent="0.2">
      <c r="A89">
        <v>458</v>
      </c>
      <c r="B89" t="s">
        <v>4</v>
      </c>
      <c r="C89">
        <v>712</v>
      </c>
      <c r="D89">
        <v>3641</v>
      </c>
      <c r="E89" s="5">
        <f t="shared" si="5"/>
        <v>3607.2052801418176</v>
      </c>
      <c r="F89" s="6">
        <f t="shared" si="6"/>
        <v>100.93686710995426</v>
      </c>
      <c r="G89" t="s">
        <v>5</v>
      </c>
      <c r="H89" t="s">
        <v>5</v>
      </c>
      <c r="I89" t="s">
        <v>1</v>
      </c>
      <c r="J89" t="s">
        <v>4</v>
      </c>
      <c r="K89">
        <v>65287741</v>
      </c>
      <c r="L89" s="10">
        <v>44264</v>
      </c>
      <c r="M89" s="7" t="s">
        <v>35</v>
      </c>
      <c r="N89" s="7" t="s">
        <v>33</v>
      </c>
      <c r="O89" s="7" t="s">
        <v>34</v>
      </c>
      <c r="P89" s="7" t="s">
        <v>4</v>
      </c>
      <c r="Q89" s="7" t="s">
        <v>4</v>
      </c>
      <c r="R89" s="7" t="s">
        <v>4</v>
      </c>
      <c r="S89" s="7" t="s">
        <v>4</v>
      </c>
      <c r="T89" s="7" t="s">
        <v>4</v>
      </c>
      <c r="U89" s="7" t="s">
        <v>4</v>
      </c>
      <c r="V89" s="7" t="s">
        <v>4</v>
      </c>
      <c r="W89" s="7" t="s">
        <v>4</v>
      </c>
      <c r="X89" s="7" t="s">
        <v>4</v>
      </c>
      <c r="Y89" s="7" t="s">
        <v>4</v>
      </c>
      <c r="Z89" s="7" t="s">
        <v>4</v>
      </c>
      <c r="AA89" s="7" t="s">
        <v>4</v>
      </c>
      <c r="AB89" s="7" t="s">
        <v>4</v>
      </c>
    </row>
    <row r="90" spans="1:28" x14ac:dyDescent="0.2">
      <c r="A90">
        <v>459</v>
      </c>
      <c r="B90" t="s">
        <v>4</v>
      </c>
      <c r="C90">
        <v>648</v>
      </c>
      <c r="D90">
        <v>2412</v>
      </c>
      <c r="E90" s="5">
        <f t="shared" si="5"/>
        <v>2604.9729640188852</v>
      </c>
      <c r="F90" s="6">
        <f t="shared" si="6"/>
        <v>92.592131792371021</v>
      </c>
      <c r="G90" t="s">
        <v>5</v>
      </c>
      <c r="H90" t="s">
        <v>5</v>
      </c>
      <c r="I90" t="s">
        <v>3</v>
      </c>
      <c r="J90" t="s">
        <v>4</v>
      </c>
      <c r="K90">
        <v>65287674</v>
      </c>
      <c r="L90" s="10">
        <v>44264</v>
      </c>
      <c r="M90" s="7" t="s">
        <v>35</v>
      </c>
      <c r="N90" s="7" t="s">
        <v>33</v>
      </c>
      <c r="O90" s="7" t="s">
        <v>34</v>
      </c>
      <c r="P90" s="7" t="s">
        <v>4</v>
      </c>
      <c r="Q90" s="7" t="s">
        <v>4</v>
      </c>
      <c r="R90" s="7" t="s">
        <v>4</v>
      </c>
      <c r="S90" s="7" t="s">
        <v>4</v>
      </c>
      <c r="T90" s="7" t="s">
        <v>4</v>
      </c>
      <c r="U90" s="7" t="s">
        <v>4</v>
      </c>
      <c r="V90" s="7" t="s">
        <v>4</v>
      </c>
      <c r="W90" s="7" t="s">
        <v>4</v>
      </c>
      <c r="X90" s="7" t="s">
        <v>4</v>
      </c>
      <c r="Y90" s="7" t="s">
        <v>4</v>
      </c>
      <c r="Z90" s="7" t="s">
        <v>4</v>
      </c>
      <c r="AA90" s="7" t="s">
        <v>4</v>
      </c>
      <c r="AB90" s="7" t="s">
        <v>4</v>
      </c>
    </row>
    <row r="91" spans="1:28" x14ac:dyDescent="0.2">
      <c r="A91">
        <v>460</v>
      </c>
      <c r="B91" t="s">
        <v>4</v>
      </c>
      <c r="C91">
        <v>599</v>
      </c>
      <c r="D91">
        <v>1749</v>
      </c>
      <c r="E91" s="5">
        <f t="shared" si="5"/>
        <v>1985.1215234550248</v>
      </c>
      <c r="F91" s="6">
        <f t="shared" si="6"/>
        <v>88.105437341485043</v>
      </c>
      <c r="G91" t="s">
        <v>5</v>
      </c>
      <c r="H91" t="s">
        <v>5</v>
      </c>
      <c r="I91" t="s">
        <v>3</v>
      </c>
      <c r="J91" t="s">
        <v>4</v>
      </c>
      <c r="K91">
        <v>65287708</v>
      </c>
      <c r="L91" s="10">
        <v>44264</v>
      </c>
      <c r="M91" s="7" t="s">
        <v>35</v>
      </c>
      <c r="N91" s="7" t="s">
        <v>33</v>
      </c>
      <c r="O91" s="7" t="s">
        <v>34</v>
      </c>
      <c r="P91" s="7" t="s">
        <v>4</v>
      </c>
      <c r="Q91" s="7" t="s">
        <v>4</v>
      </c>
      <c r="R91" s="7" t="s">
        <v>4</v>
      </c>
      <c r="S91" s="7" t="s">
        <v>4</v>
      </c>
      <c r="T91" s="7" t="s">
        <v>4</v>
      </c>
      <c r="U91" s="7" t="s">
        <v>4</v>
      </c>
      <c r="V91" s="7" t="s">
        <v>4</v>
      </c>
      <c r="W91" s="7" t="s">
        <v>4</v>
      </c>
      <c r="X91" s="7" t="s">
        <v>4</v>
      </c>
      <c r="Y91" s="7" t="s">
        <v>4</v>
      </c>
      <c r="Z91" s="7" t="s">
        <v>4</v>
      </c>
      <c r="AA91" s="7" t="s">
        <v>4</v>
      </c>
      <c r="AB91" s="7" t="s">
        <v>4</v>
      </c>
    </row>
    <row r="92" spans="1:28" x14ac:dyDescent="0.2">
      <c r="A92">
        <v>461</v>
      </c>
      <c r="B92" t="s">
        <v>4</v>
      </c>
      <c r="C92">
        <v>701</v>
      </c>
      <c r="D92">
        <v>2538</v>
      </c>
      <c r="E92" s="5">
        <f t="shared" si="5"/>
        <v>3418.2314849174099</v>
      </c>
      <c r="F92" s="6">
        <f t="shared" si="6"/>
        <v>74.248921151146746</v>
      </c>
      <c r="G92" t="s">
        <v>5</v>
      </c>
      <c r="H92" t="s">
        <v>5</v>
      </c>
      <c r="I92" t="s">
        <v>3</v>
      </c>
      <c r="J92" t="s">
        <v>4</v>
      </c>
      <c r="K92">
        <v>65287720</v>
      </c>
      <c r="L92" s="10">
        <v>44264</v>
      </c>
      <c r="M92" s="7" t="s">
        <v>35</v>
      </c>
      <c r="N92" s="7" t="s">
        <v>33</v>
      </c>
      <c r="O92" s="7" t="s">
        <v>34</v>
      </c>
      <c r="P92" s="7" t="s">
        <v>4</v>
      </c>
      <c r="Q92" s="7" t="s">
        <v>4</v>
      </c>
      <c r="R92" s="7" t="s">
        <v>4</v>
      </c>
      <c r="S92" s="7" t="s">
        <v>4</v>
      </c>
      <c r="T92" s="7" t="s">
        <v>4</v>
      </c>
      <c r="U92" s="7" t="s">
        <v>4</v>
      </c>
      <c r="V92" s="7" t="s">
        <v>4</v>
      </c>
      <c r="W92" s="7" t="s">
        <v>4</v>
      </c>
      <c r="X92" s="7" t="s">
        <v>4</v>
      </c>
      <c r="Y92" s="7" t="s">
        <v>4</v>
      </c>
      <c r="Z92" s="7" t="s">
        <v>4</v>
      </c>
      <c r="AA92" s="7" t="s">
        <v>4</v>
      </c>
      <c r="AB92" s="7" t="s">
        <v>4</v>
      </c>
    </row>
    <row r="93" spans="1:28" x14ac:dyDescent="0.2">
      <c r="A93">
        <v>462</v>
      </c>
      <c r="B93" t="s">
        <v>4</v>
      </c>
      <c r="C93">
        <v>620</v>
      </c>
      <c r="D93">
        <v>1976</v>
      </c>
      <c r="E93" s="5">
        <f t="shared" si="5"/>
        <v>2236.1744391155362</v>
      </c>
      <c r="F93" s="6">
        <f t="shared" si="6"/>
        <v>88.365199308044964</v>
      </c>
      <c r="G93" t="s">
        <v>5</v>
      </c>
      <c r="H93" t="s">
        <v>5</v>
      </c>
      <c r="I93" t="s">
        <v>3</v>
      </c>
      <c r="J93" t="s">
        <v>4</v>
      </c>
      <c r="K93">
        <v>65287746</v>
      </c>
      <c r="L93" s="10">
        <v>44264</v>
      </c>
      <c r="M93" s="7" t="s">
        <v>35</v>
      </c>
      <c r="N93" s="7" t="s">
        <v>33</v>
      </c>
      <c r="O93" s="7" t="s">
        <v>34</v>
      </c>
      <c r="P93" s="7" t="s">
        <v>4</v>
      </c>
      <c r="Q93" s="7" t="s">
        <v>4</v>
      </c>
      <c r="R93" s="7" t="s">
        <v>4</v>
      </c>
      <c r="S93" s="7" t="s">
        <v>4</v>
      </c>
      <c r="T93" s="7" t="s">
        <v>4</v>
      </c>
      <c r="U93" s="7" t="s">
        <v>4</v>
      </c>
      <c r="V93" s="7" t="s">
        <v>4</v>
      </c>
      <c r="W93" s="7" t="s">
        <v>4</v>
      </c>
      <c r="X93" s="7" t="s">
        <v>4</v>
      </c>
      <c r="Y93" s="7" t="s">
        <v>4</v>
      </c>
      <c r="Z93" s="7" t="s">
        <v>4</v>
      </c>
      <c r="AA93" s="7" t="s">
        <v>4</v>
      </c>
      <c r="AB93" s="7" t="s">
        <v>4</v>
      </c>
    </row>
    <row r="94" spans="1:28" x14ac:dyDescent="0.2">
      <c r="A94">
        <v>463</v>
      </c>
      <c r="B94" t="s">
        <v>4</v>
      </c>
      <c r="C94">
        <v>643</v>
      </c>
      <c r="D94">
        <v>2189</v>
      </c>
      <c r="E94" s="5">
        <f t="shared" si="5"/>
        <v>2536.1627668509977</v>
      </c>
      <c r="F94" s="6">
        <f t="shared" si="6"/>
        <v>86.311495011731878</v>
      </c>
      <c r="G94" t="s">
        <v>5</v>
      </c>
      <c r="H94" t="s">
        <v>5</v>
      </c>
      <c r="I94" t="s">
        <v>1</v>
      </c>
      <c r="J94" t="s">
        <v>4</v>
      </c>
      <c r="K94">
        <v>65287680</v>
      </c>
      <c r="L94" s="10">
        <v>44264</v>
      </c>
      <c r="M94" s="7" t="s">
        <v>35</v>
      </c>
      <c r="N94" s="7" t="s">
        <v>33</v>
      </c>
      <c r="O94" s="7" t="s">
        <v>34</v>
      </c>
      <c r="P94" s="7" t="s">
        <v>4</v>
      </c>
      <c r="Q94" s="7" t="s">
        <v>4</v>
      </c>
      <c r="R94" s="7" t="s">
        <v>4</v>
      </c>
      <c r="S94" s="7" t="s">
        <v>4</v>
      </c>
      <c r="T94" s="7" t="s">
        <v>4</v>
      </c>
      <c r="U94" s="7" t="s">
        <v>4</v>
      </c>
      <c r="V94" s="7" t="s">
        <v>4</v>
      </c>
      <c r="W94" s="7" t="s">
        <v>4</v>
      </c>
      <c r="X94" s="7" t="s">
        <v>4</v>
      </c>
      <c r="Y94" s="7" t="s">
        <v>4</v>
      </c>
      <c r="Z94" s="7" t="s">
        <v>4</v>
      </c>
      <c r="AA94" s="7" t="s">
        <v>4</v>
      </c>
      <c r="AB94" s="7" t="s">
        <v>4</v>
      </c>
    </row>
    <row r="95" spans="1:28" x14ac:dyDescent="0.2">
      <c r="A95">
        <v>464</v>
      </c>
      <c r="B95" t="s">
        <v>4</v>
      </c>
      <c r="C95">
        <v>667</v>
      </c>
      <c r="D95">
        <v>2806</v>
      </c>
      <c r="E95" s="5">
        <f t="shared" si="5"/>
        <v>2878.5838335409348</v>
      </c>
      <c r="F95" s="6">
        <f t="shared" si="6"/>
        <v>97.478488112967355</v>
      </c>
      <c r="G95" t="s">
        <v>5</v>
      </c>
      <c r="H95" t="s">
        <v>5</v>
      </c>
      <c r="I95" t="s">
        <v>1</v>
      </c>
      <c r="J95" t="s">
        <v>4</v>
      </c>
      <c r="K95">
        <v>65287737</v>
      </c>
      <c r="L95" s="10">
        <v>44264</v>
      </c>
      <c r="M95" s="7" t="s">
        <v>35</v>
      </c>
      <c r="N95" s="7" t="s">
        <v>33</v>
      </c>
      <c r="O95" s="7" t="s">
        <v>34</v>
      </c>
      <c r="P95" s="7" t="s">
        <v>4</v>
      </c>
      <c r="Q95" s="7" t="s">
        <v>4</v>
      </c>
      <c r="R95" s="7" t="s">
        <v>4</v>
      </c>
      <c r="S95" s="7" t="s">
        <v>4</v>
      </c>
      <c r="T95" s="7" t="s">
        <v>4</v>
      </c>
      <c r="U95" s="7" t="s">
        <v>4</v>
      </c>
      <c r="V95" s="7" t="s">
        <v>4</v>
      </c>
      <c r="W95" s="7" t="s">
        <v>4</v>
      </c>
      <c r="X95" s="7" t="s">
        <v>4</v>
      </c>
      <c r="Y95" s="7" t="s">
        <v>4</v>
      </c>
      <c r="Z95" s="7" t="s">
        <v>4</v>
      </c>
      <c r="AA95" s="7" t="s">
        <v>4</v>
      </c>
      <c r="AB95" s="7" t="s">
        <v>4</v>
      </c>
    </row>
    <row r="96" spans="1:28" x14ac:dyDescent="0.2">
      <c r="A96">
        <v>465</v>
      </c>
      <c r="B96" t="s">
        <v>4</v>
      </c>
      <c r="C96">
        <v>661</v>
      </c>
      <c r="D96">
        <v>2530</v>
      </c>
      <c r="E96" s="5">
        <f t="shared" si="5"/>
        <v>2790.0773531430186</v>
      </c>
      <c r="F96" s="6">
        <f t="shared" si="6"/>
        <v>90.678489510334117</v>
      </c>
      <c r="G96" t="s">
        <v>5</v>
      </c>
      <c r="H96" t="s">
        <v>5</v>
      </c>
      <c r="I96" t="s">
        <v>1</v>
      </c>
      <c r="J96" t="s">
        <v>4</v>
      </c>
      <c r="K96">
        <v>65287686</v>
      </c>
      <c r="L96" s="10">
        <v>44264</v>
      </c>
      <c r="M96" s="7" t="s">
        <v>35</v>
      </c>
      <c r="N96" s="7" t="s">
        <v>33</v>
      </c>
      <c r="O96" s="7" t="s">
        <v>34</v>
      </c>
      <c r="P96" s="7" t="s">
        <v>4</v>
      </c>
      <c r="Q96" s="7" t="s">
        <v>4</v>
      </c>
      <c r="R96" s="7" t="s">
        <v>4</v>
      </c>
      <c r="S96" s="7" t="s">
        <v>4</v>
      </c>
      <c r="T96" s="7" t="s">
        <v>4</v>
      </c>
      <c r="U96" s="7" t="s">
        <v>4</v>
      </c>
      <c r="V96" s="7" t="s">
        <v>4</v>
      </c>
      <c r="W96" s="7" t="s">
        <v>4</v>
      </c>
      <c r="X96" s="7" t="s">
        <v>4</v>
      </c>
      <c r="Y96" s="7" t="s">
        <v>4</v>
      </c>
      <c r="Z96" s="7" t="s">
        <v>4</v>
      </c>
      <c r="AA96" s="7" t="s">
        <v>4</v>
      </c>
      <c r="AB96" s="7" t="s">
        <v>4</v>
      </c>
    </row>
    <row r="97" spans="1:28" x14ac:dyDescent="0.2">
      <c r="A97">
        <v>466</v>
      </c>
      <c r="B97" t="s">
        <v>4</v>
      </c>
      <c r="C97">
        <v>721</v>
      </c>
      <c r="D97">
        <v>3339</v>
      </c>
      <c r="E97" s="5">
        <f t="shared" si="5"/>
        <v>3767.2485541411638</v>
      </c>
      <c r="F97" s="6">
        <f t="shared" si="6"/>
        <v>88.632325476098202</v>
      </c>
      <c r="G97" t="s">
        <v>5</v>
      </c>
      <c r="H97" t="s">
        <v>5</v>
      </c>
      <c r="I97" t="s">
        <v>1</v>
      </c>
      <c r="J97" t="s">
        <v>4</v>
      </c>
      <c r="K97">
        <v>65287699</v>
      </c>
      <c r="L97" s="10">
        <v>44264</v>
      </c>
      <c r="M97" s="7" t="s">
        <v>35</v>
      </c>
      <c r="N97" s="7" t="s">
        <v>33</v>
      </c>
      <c r="O97" s="7" t="s">
        <v>34</v>
      </c>
      <c r="P97" s="7" t="s">
        <v>4</v>
      </c>
      <c r="Q97" s="7" t="s">
        <v>4</v>
      </c>
      <c r="R97" s="7" t="s">
        <v>4</v>
      </c>
      <c r="S97" s="7" t="s">
        <v>4</v>
      </c>
      <c r="T97" s="7" t="s">
        <v>4</v>
      </c>
      <c r="U97" s="7" t="s">
        <v>4</v>
      </c>
      <c r="V97" s="7" t="s">
        <v>4</v>
      </c>
      <c r="W97" s="7" t="s">
        <v>4</v>
      </c>
      <c r="X97" s="7" t="s">
        <v>4</v>
      </c>
      <c r="Y97" s="7" t="s">
        <v>4</v>
      </c>
      <c r="Z97" s="7" t="s">
        <v>4</v>
      </c>
      <c r="AA97" s="7" t="s">
        <v>4</v>
      </c>
      <c r="AB97" s="7" t="s">
        <v>4</v>
      </c>
    </row>
    <row r="98" spans="1:28" x14ac:dyDescent="0.2">
      <c r="A98">
        <v>467</v>
      </c>
      <c r="B98" t="s">
        <v>4</v>
      </c>
      <c r="C98">
        <v>645</v>
      </c>
      <c r="D98">
        <v>2133</v>
      </c>
      <c r="E98" s="5">
        <f t="shared" si="5"/>
        <v>2563.529820515178</v>
      </c>
      <c r="F98" s="6">
        <f t="shared" si="6"/>
        <v>83.205585631586018</v>
      </c>
      <c r="G98" t="s">
        <v>5</v>
      </c>
      <c r="H98" t="s">
        <v>5</v>
      </c>
      <c r="I98" t="s">
        <v>1</v>
      </c>
      <c r="J98" t="s">
        <v>4</v>
      </c>
      <c r="K98">
        <v>65287716</v>
      </c>
      <c r="L98" s="10">
        <v>44264</v>
      </c>
      <c r="M98" s="7" t="s">
        <v>35</v>
      </c>
      <c r="N98" s="7" t="s">
        <v>33</v>
      </c>
      <c r="O98" s="7" t="s">
        <v>34</v>
      </c>
      <c r="P98" s="7" t="s">
        <v>4</v>
      </c>
      <c r="Q98" s="7" t="s">
        <v>4</v>
      </c>
      <c r="R98" s="7" t="s">
        <v>4</v>
      </c>
      <c r="S98" s="7" t="s">
        <v>4</v>
      </c>
      <c r="T98" s="7" t="s">
        <v>4</v>
      </c>
      <c r="U98" s="7" t="s">
        <v>4</v>
      </c>
      <c r="V98" s="7" t="s">
        <v>4</v>
      </c>
      <c r="W98" s="7" t="s">
        <v>4</v>
      </c>
      <c r="X98" s="7" t="s">
        <v>4</v>
      </c>
      <c r="Y98" s="7" t="s">
        <v>4</v>
      </c>
      <c r="Z98" s="7" t="s">
        <v>4</v>
      </c>
      <c r="AA98" s="7" t="s">
        <v>4</v>
      </c>
      <c r="AB98" s="7" t="s">
        <v>4</v>
      </c>
    </row>
    <row r="99" spans="1:28" x14ac:dyDescent="0.2">
      <c r="A99">
        <v>468</v>
      </c>
      <c r="B99" t="s">
        <v>4</v>
      </c>
      <c r="C99">
        <v>643</v>
      </c>
      <c r="D99">
        <v>2266</v>
      </c>
      <c r="E99" s="5">
        <f t="shared" si="5"/>
        <v>2536.1627668509977</v>
      </c>
      <c r="F99" s="6">
        <f t="shared" si="6"/>
        <v>89.347577750838028</v>
      </c>
      <c r="G99" t="s">
        <v>5</v>
      </c>
      <c r="H99" t="s">
        <v>5</v>
      </c>
      <c r="I99" t="s">
        <v>1</v>
      </c>
      <c r="J99" t="s">
        <v>4</v>
      </c>
      <c r="K99">
        <v>65287723</v>
      </c>
      <c r="L99" s="10">
        <v>44264</v>
      </c>
      <c r="M99" s="7" t="s">
        <v>35</v>
      </c>
      <c r="N99" s="7" t="s">
        <v>33</v>
      </c>
      <c r="O99" s="7" t="s">
        <v>34</v>
      </c>
      <c r="P99" s="7" t="s">
        <v>4</v>
      </c>
      <c r="Q99" s="7" t="s">
        <v>4</v>
      </c>
      <c r="R99" s="7" t="s">
        <v>4</v>
      </c>
      <c r="S99" s="7" t="s">
        <v>4</v>
      </c>
      <c r="T99" s="7" t="s">
        <v>4</v>
      </c>
      <c r="U99" s="7" t="s">
        <v>4</v>
      </c>
      <c r="V99" s="7" t="s">
        <v>4</v>
      </c>
      <c r="W99" s="7" t="s">
        <v>4</v>
      </c>
      <c r="X99" s="7" t="s">
        <v>4</v>
      </c>
      <c r="Y99" s="7" t="s">
        <v>4</v>
      </c>
      <c r="Z99" s="7" t="s">
        <v>4</v>
      </c>
      <c r="AA99" s="7" t="s">
        <v>4</v>
      </c>
      <c r="AB99" s="7" t="s">
        <v>4</v>
      </c>
    </row>
    <row r="100" spans="1:28" x14ac:dyDescent="0.2">
      <c r="A100">
        <v>469</v>
      </c>
      <c r="B100" t="s">
        <v>4</v>
      </c>
      <c r="C100">
        <v>650</v>
      </c>
      <c r="D100">
        <v>2369</v>
      </c>
      <c r="E100" s="5">
        <f t="shared" si="5"/>
        <v>2632.8648139153652</v>
      </c>
      <c r="F100" s="6">
        <f t="shared" si="6"/>
        <v>89.978034097277913</v>
      </c>
      <c r="G100" t="s">
        <v>5</v>
      </c>
      <c r="H100" t="s">
        <v>5</v>
      </c>
      <c r="I100" t="s">
        <v>1</v>
      </c>
      <c r="J100" t="s">
        <v>4</v>
      </c>
      <c r="K100">
        <v>65287766</v>
      </c>
      <c r="L100" s="10">
        <v>44264</v>
      </c>
      <c r="M100" s="7" t="s">
        <v>35</v>
      </c>
      <c r="N100" s="7" t="s">
        <v>33</v>
      </c>
      <c r="O100" s="7" t="s">
        <v>34</v>
      </c>
      <c r="P100" s="7" t="s">
        <v>4</v>
      </c>
      <c r="Q100" s="7" t="s">
        <v>4</v>
      </c>
      <c r="R100" s="7" t="s">
        <v>4</v>
      </c>
      <c r="S100" s="7" t="s">
        <v>4</v>
      </c>
      <c r="T100" s="7" t="s">
        <v>4</v>
      </c>
      <c r="U100" s="7" t="s">
        <v>4</v>
      </c>
      <c r="V100" s="7" t="s">
        <v>4</v>
      </c>
      <c r="W100" s="7" t="s">
        <v>4</v>
      </c>
      <c r="X100" s="7" t="s">
        <v>4</v>
      </c>
      <c r="Y100" s="7" t="s">
        <v>4</v>
      </c>
      <c r="Z100" s="7" t="s">
        <v>4</v>
      </c>
      <c r="AA100" s="7" t="s">
        <v>4</v>
      </c>
      <c r="AB100" s="7" t="s">
        <v>4</v>
      </c>
    </row>
    <row r="101" spans="1:28" x14ac:dyDescent="0.2">
      <c r="A101">
        <v>470</v>
      </c>
      <c r="B101" t="s">
        <v>4</v>
      </c>
      <c r="C101">
        <v>614</v>
      </c>
      <c r="D101">
        <v>1818</v>
      </c>
      <c r="E101" s="5">
        <f t="shared" si="5"/>
        <v>2162.2698398903199</v>
      </c>
      <c r="F101" s="6">
        <f t="shared" si="6"/>
        <v>84.078312820208296</v>
      </c>
      <c r="G101" t="s">
        <v>5</v>
      </c>
      <c r="H101" t="s">
        <v>5</v>
      </c>
      <c r="I101" t="s">
        <v>3</v>
      </c>
      <c r="J101" t="s">
        <v>4</v>
      </c>
      <c r="K101">
        <v>65287707</v>
      </c>
      <c r="L101" s="10">
        <v>44264</v>
      </c>
      <c r="M101" s="7" t="s">
        <v>35</v>
      </c>
      <c r="N101" s="7" t="s">
        <v>33</v>
      </c>
      <c r="O101" s="7" t="s">
        <v>34</v>
      </c>
      <c r="P101" s="7" t="s">
        <v>4</v>
      </c>
      <c r="Q101" s="7" t="s">
        <v>4</v>
      </c>
      <c r="R101" s="7" t="s">
        <v>4</v>
      </c>
      <c r="S101" s="7" t="s">
        <v>4</v>
      </c>
      <c r="T101" s="7" t="s">
        <v>4</v>
      </c>
      <c r="U101" s="7" t="s">
        <v>4</v>
      </c>
      <c r="V101" s="7" t="s">
        <v>4</v>
      </c>
      <c r="W101" s="7" t="s">
        <v>4</v>
      </c>
      <c r="X101" s="7" t="s">
        <v>4</v>
      </c>
      <c r="Y101" s="7" t="s">
        <v>4</v>
      </c>
      <c r="Z101" s="7" t="s">
        <v>4</v>
      </c>
      <c r="AA101" s="7" t="s">
        <v>4</v>
      </c>
      <c r="AB101" s="7" t="s">
        <v>4</v>
      </c>
    </row>
    <row r="102" spans="1:28" x14ac:dyDescent="0.2">
      <c r="A102">
        <v>471</v>
      </c>
      <c r="B102" t="s">
        <v>4</v>
      </c>
      <c r="C102">
        <v>686</v>
      </c>
      <c r="D102">
        <v>2763</v>
      </c>
      <c r="E102" s="5">
        <f t="shared" si="5"/>
        <v>3172.0216575714417</v>
      </c>
      <c r="F102" s="6">
        <f t="shared" si="6"/>
        <v>87.105332128009621</v>
      </c>
      <c r="G102" t="s">
        <v>5</v>
      </c>
      <c r="H102" t="s">
        <v>5</v>
      </c>
      <c r="I102" t="s">
        <v>3</v>
      </c>
      <c r="J102" t="s">
        <v>4</v>
      </c>
      <c r="K102">
        <v>65287740</v>
      </c>
      <c r="L102" s="10">
        <v>44264</v>
      </c>
      <c r="M102" s="7" t="s">
        <v>35</v>
      </c>
      <c r="N102" s="7" t="s">
        <v>33</v>
      </c>
      <c r="O102" s="7" t="s">
        <v>34</v>
      </c>
      <c r="P102" s="7" t="s">
        <v>4</v>
      </c>
      <c r="Q102" s="7" t="s">
        <v>4</v>
      </c>
      <c r="R102" s="7" t="s">
        <v>4</v>
      </c>
      <c r="S102" s="7" t="s">
        <v>4</v>
      </c>
      <c r="T102" s="7" t="s">
        <v>4</v>
      </c>
      <c r="U102" s="7" t="s">
        <v>4</v>
      </c>
      <c r="V102" s="7" t="s">
        <v>4</v>
      </c>
      <c r="W102" s="7" t="s">
        <v>4</v>
      </c>
      <c r="X102" s="7" t="s">
        <v>4</v>
      </c>
      <c r="Y102" s="7" t="s">
        <v>4</v>
      </c>
      <c r="Z102" s="7" t="s">
        <v>4</v>
      </c>
      <c r="AA102" s="7" t="s">
        <v>4</v>
      </c>
      <c r="AB102" s="7" t="s">
        <v>4</v>
      </c>
    </row>
    <row r="103" spans="1:28" x14ac:dyDescent="0.2">
      <c r="A103">
        <v>472</v>
      </c>
      <c r="B103" t="s">
        <v>4</v>
      </c>
      <c r="C103">
        <v>625</v>
      </c>
      <c r="D103">
        <v>2061</v>
      </c>
      <c r="E103" s="5">
        <f t="shared" si="5"/>
        <v>2299.1184148155116</v>
      </c>
      <c r="F103" s="6">
        <f t="shared" si="6"/>
        <v>89.643055647717944</v>
      </c>
      <c r="G103" t="s">
        <v>5</v>
      </c>
      <c r="H103" t="s">
        <v>5</v>
      </c>
      <c r="I103" t="s">
        <v>3</v>
      </c>
      <c r="J103" t="s">
        <v>4</v>
      </c>
      <c r="K103">
        <v>65287738</v>
      </c>
      <c r="L103" s="10">
        <v>44264</v>
      </c>
      <c r="M103" s="7" t="s">
        <v>35</v>
      </c>
      <c r="N103" s="7" t="s">
        <v>33</v>
      </c>
      <c r="O103" s="7" t="s">
        <v>34</v>
      </c>
      <c r="P103" s="7" t="s">
        <v>4</v>
      </c>
      <c r="Q103" s="7" t="s">
        <v>4</v>
      </c>
      <c r="R103" s="7" t="s">
        <v>4</v>
      </c>
      <c r="S103" s="7" t="s">
        <v>4</v>
      </c>
      <c r="T103" s="7" t="s">
        <v>4</v>
      </c>
      <c r="U103" s="7" t="s">
        <v>4</v>
      </c>
      <c r="V103" s="7" t="s">
        <v>4</v>
      </c>
      <c r="W103" s="7" t="s">
        <v>4</v>
      </c>
      <c r="X103" s="7" t="s">
        <v>4</v>
      </c>
      <c r="Y103" s="7" t="s">
        <v>4</v>
      </c>
      <c r="Z103" s="7" t="s">
        <v>4</v>
      </c>
      <c r="AA103" s="7" t="s">
        <v>4</v>
      </c>
      <c r="AB103" s="7" t="s">
        <v>4</v>
      </c>
    </row>
    <row r="104" spans="1:28" x14ac:dyDescent="0.2">
      <c r="A104">
        <v>473</v>
      </c>
      <c r="B104" t="s">
        <v>4</v>
      </c>
      <c r="C104">
        <v>602</v>
      </c>
      <c r="D104">
        <v>1831</v>
      </c>
      <c r="E104" s="5">
        <f t="shared" si="5"/>
        <v>2019.693527916985</v>
      </c>
      <c r="F104" s="6">
        <f t="shared" si="6"/>
        <v>90.657318780855107</v>
      </c>
      <c r="G104" t="s">
        <v>5</v>
      </c>
      <c r="H104" t="s">
        <v>5</v>
      </c>
      <c r="I104" t="s">
        <v>3</v>
      </c>
      <c r="J104" t="s">
        <v>4</v>
      </c>
      <c r="K104">
        <v>65287711</v>
      </c>
      <c r="L104" s="10">
        <v>44264</v>
      </c>
      <c r="M104" s="7" t="s">
        <v>35</v>
      </c>
      <c r="N104" s="7" t="s">
        <v>33</v>
      </c>
      <c r="O104" s="7" t="s">
        <v>34</v>
      </c>
      <c r="P104" s="7" t="s">
        <v>4</v>
      </c>
      <c r="Q104" s="7" t="s">
        <v>4</v>
      </c>
      <c r="R104" s="7" t="s">
        <v>4</v>
      </c>
      <c r="S104" s="7" t="s">
        <v>4</v>
      </c>
      <c r="T104" s="7" t="s">
        <v>4</v>
      </c>
      <c r="U104" s="7" t="s">
        <v>4</v>
      </c>
      <c r="V104" s="7" t="s">
        <v>4</v>
      </c>
      <c r="W104" s="7" t="s">
        <v>4</v>
      </c>
      <c r="X104" s="7" t="s">
        <v>4</v>
      </c>
      <c r="Y104" s="7" t="s">
        <v>4</v>
      </c>
      <c r="Z104" s="7" t="s">
        <v>4</v>
      </c>
      <c r="AA104" s="7" t="s">
        <v>4</v>
      </c>
      <c r="AB104" s="7" t="s">
        <v>4</v>
      </c>
    </row>
    <row r="105" spans="1:28" x14ac:dyDescent="0.2">
      <c r="A105">
        <v>474</v>
      </c>
      <c r="B105" t="s">
        <v>4</v>
      </c>
      <c r="C105">
        <v>624</v>
      </c>
      <c r="D105">
        <v>1816</v>
      </c>
      <c r="E105" s="5">
        <f t="shared" si="5"/>
        <v>2286.4301691410869</v>
      </c>
      <c r="F105" s="6">
        <f t="shared" si="6"/>
        <v>79.425124130608921</v>
      </c>
      <c r="G105" t="s">
        <v>5</v>
      </c>
      <c r="H105" t="s">
        <v>5</v>
      </c>
      <c r="I105" t="s">
        <v>3</v>
      </c>
      <c r="J105" t="s">
        <v>4</v>
      </c>
      <c r="K105">
        <v>65287709</v>
      </c>
      <c r="L105" s="10">
        <v>44264</v>
      </c>
      <c r="M105" s="7" t="s">
        <v>35</v>
      </c>
      <c r="N105" s="7" t="s">
        <v>33</v>
      </c>
      <c r="O105" s="7" t="s">
        <v>34</v>
      </c>
      <c r="P105" s="7" t="s">
        <v>4</v>
      </c>
      <c r="Q105" s="7" t="s">
        <v>4</v>
      </c>
      <c r="R105" s="7" t="s">
        <v>4</v>
      </c>
      <c r="S105" s="7" t="s">
        <v>4</v>
      </c>
      <c r="T105" s="7" t="s">
        <v>4</v>
      </c>
      <c r="U105" s="7" t="s">
        <v>4</v>
      </c>
      <c r="V105" s="7" t="s">
        <v>4</v>
      </c>
      <c r="W105" s="7" t="s">
        <v>4</v>
      </c>
      <c r="X105" s="7" t="s">
        <v>4</v>
      </c>
      <c r="Y105" s="7" t="s">
        <v>4</v>
      </c>
      <c r="Z105" s="7" t="s">
        <v>4</v>
      </c>
      <c r="AA105" s="7" t="s">
        <v>4</v>
      </c>
      <c r="AB105" s="7" t="s">
        <v>4</v>
      </c>
    </row>
    <row r="106" spans="1:28" x14ac:dyDescent="0.2">
      <c r="A106">
        <v>475</v>
      </c>
      <c r="B106" t="s">
        <v>4</v>
      </c>
      <c r="C106">
        <v>578</v>
      </c>
      <c r="D106">
        <v>1575</v>
      </c>
      <c r="E106" s="5">
        <f t="shared" si="5"/>
        <v>1754.7797319738354</v>
      </c>
      <c r="F106" s="6">
        <f t="shared" si="6"/>
        <v>89.754854771908427</v>
      </c>
      <c r="G106" t="s">
        <v>5</v>
      </c>
      <c r="H106" t="s">
        <v>5</v>
      </c>
      <c r="I106" t="s">
        <v>3</v>
      </c>
      <c r="J106" t="s">
        <v>4</v>
      </c>
      <c r="K106">
        <v>65287706</v>
      </c>
      <c r="L106" s="10">
        <v>44264</v>
      </c>
      <c r="M106" s="7" t="s">
        <v>35</v>
      </c>
      <c r="N106" s="7" t="s">
        <v>33</v>
      </c>
      <c r="O106" s="7" t="s">
        <v>34</v>
      </c>
      <c r="P106" s="7" t="s">
        <v>4</v>
      </c>
      <c r="Q106" s="7" t="s">
        <v>4</v>
      </c>
      <c r="R106" s="7" t="s">
        <v>4</v>
      </c>
      <c r="S106" s="7" t="s">
        <v>4</v>
      </c>
      <c r="T106" s="7" t="s">
        <v>4</v>
      </c>
      <c r="U106" s="7" t="s">
        <v>4</v>
      </c>
      <c r="V106" s="7" t="s">
        <v>4</v>
      </c>
      <c r="W106" s="7" t="s">
        <v>4</v>
      </c>
      <c r="X106" s="7" t="s">
        <v>4</v>
      </c>
      <c r="Y106" s="7" t="s">
        <v>4</v>
      </c>
      <c r="Z106" s="7" t="s">
        <v>4</v>
      </c>
      <c r="AA106" s="7" t="s">
        <v>4</v>
      </c>
      <c r="AB106" s="7" t="s">
        <v>4</v>
      </c>
    </row>
    <row r="107" spans="1:28" x14ac:dyDescent="0.2">
      <c r="A107">
        <v>476</v>
      </c>
      <c r="B107" t="s">
        <v>4</v>
      </c>
      <c r="C107">
        <v>703</v>
      </c>
      <c r="D107">
        <v>3021</v>
      </c>
      <c r="E107" s="5">
        <f t="shared" si="5"/>
        <v>3452.0541793540947</v>
      </c>
      <c r="F107" s="6">
        <f t="shared" si="6"/>
        <v>87.513110833192414</v>
      </c>
      <c r="G107" t="s">
        <v>0</v>
      </c>
      <c r="H107" t="s">
        <v>5</v>
      </c>
      <c r="I107" t="s">
        <v>1</v>
      </c>
      <c r="J107" t="s">
        <v>4</v>
      </c>
      <c r="K107">
        <v>65287683</v>
      </c>
      <c r="L107" s="10">
        <v>44264</v>
      </c>
      <c r="M107" s="7" t="s">
        <v>35</v>
      </c>
      <c r="N107" s="7" t="s">
        <v>33</v>
      </c>
      <c r="O107" s="7" t="s">
        <v>34</v>
      </c>
      <c r="P107" s="7" t="s">
        <v>36</v>
      </c>
      <c r="Q107">
        <v>52934</v>
      </c>
      <c r="R107" s="7" t="s">
        <v>4</v>
      </c>
      <c r="S107" s="7" t="s">
        <v>4</v>
      </c>
      <c r="T107" s="7" t="s">
        <v>4</v>
      </c>
      <c r="U107" s="7" t="s">
        <v>4</v>
      </c>
      <c r="V107" s="7" t="s">
        <v>4</v>
      </c>
      <c r="W107" s="7" t="s">
        <v>4</v>
      </c>
      <c r="X107" s="7" t="s">
        <v>4</v>
      </c>
      <c r="Y107" s="7" t="s">
        <v>4</v>
      </c>
      <c r="Z107" s="7" t="s">
        <v>4</v>
      </c>
      <c r="AA107" s="7" t="s">
        <v>4</v>
      </c>
      <c r="AB107" s="7" t="s">
        <v>4</v>
      </c>
    </row>
    <row r="108" spans="1:28" x14ac:dyDescent="0.2">
      <c r="A108">
        <v>477</v>
      </c>
      <c r="B108" t="s">
        <v>4</v>
      </c>
      <c r="C108">
        <v>674</v>
      </c>
      <c r="D108">
        <v>2432</v>
      </c>
      <c r="E108" s="5">
        <f t="shared" si="5"/>
        <v>2984.3420786108891</v>
      </c>
      <c r="F108" s="6">
        <f t="shared" si="6"/>
        <v>81.491998435112848</v>
      </c>
      <c r="G108" t="s">
        <v>5</v>
      </c>
      <c r="H108" t="s">
        <v>5</v>
      </c>
      <c r="I108" t="s">
        <v>1</v>
      </c>
      <c r="J108" t="s">
        <v>4</v>
      </c>
      <c r="K108">
        <v>65287722</v>
      </c>
      <c r="L108" s="10">
        <v>44264</v>
      </c>
      <c r="M108" s="7" t="s">
        <v>35</v>
      </c>
      <c r="N108" s="7" t="s">
        <v>33</v>
      </c>
      <c r="O108" s="7" t="s">
        <v>34</v>
      </c>
      <c r="P108" s="7" t="s">
        <v>4</v>
      </c>
      <c r="Q108" s="7" t="s">
        <v>4</v>
      </c>
      <c r="R108" s="7" t="s">
        <v>4</v>
      </c>
      <c r="S108" s="7" t="s">
        <v>4</v>
      </c>
      <c r="T108" s="7" t="s">
        <v>4</v>
      </c>
      <c r="U108" s="7" t="s">
        <v>4</v>
      </c>
      <c r="V108" s="7" t="s">
        <v>4</v>
      </c>
      <c r="W108" s="7" t="s">
        <v>4</v>
      </c>
      <c r="X108" s="7" t="s">
        <v>4</v>
      </c>
      <c r="Y108" s="7" t="s">
        <v>4</v>
      </c>
      <c r="Z108" s="7" t="s">
        <v>4</v>
      </c>
      <c r="AA108" s="7" t="s">
        <v>4</v>
      </c>
      <c r="AB108" s="7" t="s">
        <v>4</v>
      </c>
    </row>
    <row r="109" spans="1:28" x14ac:dyDescent="0.2">
      <c r="A109">
        <v>478</v>
      </c>
      <c r="B109" t="s">
        <v>4</v>
      </c>
      <c r="C109">
        <v>665</v>
      </c>
      <c r="D109">
        <v>2361</v>
      </c>
      <c r="E109" s="5">
        <f t="shared" si="5"/>
        <v>2848.8632713757215</v>
      </c>
      <c r="F109" s="6">
        <f t="shared" si="6"/>
        <v>82.875160198891137</v>
      </c>
      <c r="G109" t="s">
        <v>0</v>
      </c>
      <c r="H109" t="s">
        <v>5</v>
      </c>
      <c r="I109" t="s">
        <v>3</v>
      </c>
      <c r="J109" t="s">
        <v>4</v>
      </c>
      <c r="K109">
        <v>65287761</v>
      </c>
      <c r="L109" s="10">
        <v>44264</v>
      </c>
      <c r="M109" s="7" t="s">
        <v>35</v>
      </c>
      <c r="N109" s="7" t="s">
        <v>33</v>
      </c>
      <c r="O109" s="7" t="s">
        <v>34</v>
      </c>
      <c r="P109" s="7" t="s">
        <v>4</v>
      </c>
      <c r="Q109" s="7" t="s">
        <v>4</v>
      </c>
      <c r="R109" s="7" t="s">
        <v>4</v>
      </c>
      <c r="S109" s="7" t="s">
        <v>4</v>
      </c>
      <c r="T109" s="7" t="s">
        <v>4</v>
      </c>
      <c r="U109" s="7" t="s">
        <v>4</v>
      </c>
      <c r="V109" s="7" t="s">
        <v>4</v>
      </c>
      <c r="W109" s="7" t="s">
        <v>4</v>
      </c>
      <c r="X109" s="7" t="s">
        <v>4</v>
      </c>
      <c r="Y109" s="7" t="s">
        <v>4</v>
      </c>
      <c r="Z109" s="7" t="s">
        <v>4</v>
      </c>
      <c r="AA109" s="7" t="s">
        <v>4</v>
      </c>
      <c r="AB109" s="7" t="s">
        <v>4</v>
      </c>
    </row>
    <row r="110" spans="1:28" x14ac:dyDescent="0.2">
      <c r="A110">
        <v>479</v>
      </c>
      <c r="B110" t="s">
        <v>4</v>
      </c>
      <c r="C110">
        <v>614</v>
      </c>
      <c r="D110">
        <v>2044</v>
      </c>
      <c r="E110" s="5">
        <f t="shared" si="5"/>
        <v>2162.2698398903199</v>
      </c>
      <c r="F110" s="6">
        <f t="shared" si="6"/>
        <v>94.530292301708329</v>
      </c>
      <c r="G110" t="s">
        <v>5</v>
      </c>
      <c r="H110" t="s">
        <v>5</v>
      </c>
      <c r="I110" t="s">
        <v>1</v>
      </c>
      <c r="J110" t="s">
        <v>4</v>
      </c>
      <c r="K110">
        <v>65287697</v>
      </c>
      <c r="L110" s="10">
        <v>44264</v>
      </c>
      <c r="M110" s="7" t="s">
        <v>35</v>
      </c>
      <c r="N110" s="7" t="s">
        <v>33</v>
      </c>
      <c r="O110" s="7" t="s">
        <v>34</v>
      </c>
      <c r="P110" s="7" t="s">
        <v>4</v>
      </c>
      <c r="Q110" s="7" t="s">
        <v>4</v>
      </c>
      <c r="R110" s="7" t="s">
        <v>4</v>
      </c>
      <c r="S110" s="7" t="s">
        <v>4</v>
      </c>
      <c r="T110" s="7" t="s">
        <v>4</v>
      </c>
      <c r="U110" s="7" t="s">
        <v>4</v>
      </c>
      <c r="V110" s="7" t="s">
        <v>4</v>
      </c>
      <c r="W110" s="7" t="s">
        <v>4</v>
      </c>
      <c r="X110" s="7" t="s">
        <v>4</v>
      </c>
      <c r="Y110" s="7" t="s">
        <v>4</v>
      </c>
      <c r="Z110" s="7" t="s">
        <v>4</v>
      </c>
      <c r="AA110" s="7" t="s">
        <v>4</v>
      </c>
      <c r="AB110" s="7" t="s">
        <v>4</v>
      </c>
    </row>
    <row r="111" spans="1:28" x14ac:dyDescent="0.2">
      <c r="A111">
        <v>480</v>
      </c>
      <c r="B111" t="s">
        <v>4</v>
      </c>
      <c r="C111">
        <v>608</v>
      </c>
      <c r="D111">
        <v>1918</v>
      </c>
      <c r="E111" s="5">
        <f t="shared" si="5"/>
        <v>2090.1178294972915</v>
      </c>
      <c r="F111" s="6">
        <f t="shared" si="6"/>
        <v>91.765161414909855</v>
      </c>
      <c r="G111" t="s">
        <v>5</v>
      </c>
      <c r="H111" t="s">
        <v>5</v>
      </c>
      <c r="I111" t="s">
        <v>1</v>
      </c>
      <c r="J111" t="s">
        <v>4</v>
      </c>
      <c r="K111">
        <v>65287693</v>
      </c>
      <c r="L111" s="10">
        <v>44264</v>
      </c>
      <c r="M111" s="7" t="s">
        <v>35</v>
      </c>
      <c r="N111" s="7" t="s">
        <v>33</v>
      </c>
      <c r="O111" s="7" t="s">
        <v>34</v>
      </c>
      <c r="P111" s="7" t="s">
        <v>4</v>
      </c>
      <c r="Q111" s="7" t="s">
        <v>4</v>
      </c>
      <c r="R111" s="7" t="s">
        <v>4</v>
      </c>
      <c r="S111" s="7" t="s">
        <v>4</v>
      </c>
      <c r="T111" s="7" t="s">
        <v>4</v>
      </c>
      <c r="U111" s="7" t="s">
        <v>4</v>
      </c>
      <c r="V111" s="7" t="s">
        <v>4</v>
      </c>
      <c r="W111" s="7" t="s">
        <v>4</v>
      </c>
      <c r="X111" s="7" t="s">
        <v>4</v>
      </c>
      <c r="Y111" s="7" t="s">
        <v>4</v>
      </c>
      <c r="Z111" s="7" t="s">
        <v>4</v>
      </c>
      <c r="AA111" s="7" t="s">
        <v>4</v>
      </c>
      <c r="AB111" s="7" t="s">
        <v>4</v>
      </c>
    </row>
    <row r="112" spans="1:28" x14ac:dyDescent="0.2">
      <c r="A112">
        <v>481</v>
      </c>
      <c r="B112" t="s">
        <v>4</v>
      </c>
      <c r="C112">
        <v>564</v>
      </c>
      <c r="D112">
        <v>1429</v>
      </c>
      <c r="E112" s="5">
        <f t="shared" si="5"/>
        <v>1612.2061866235044</v>
      </c>
      <c r="F112" s="6">
        <f t="shared" si="6"/>
        <v>88.636305446315205</v>
      </c>
      <c r="G112" t="s">
        <v>5</v>
      </c>
      <c r="H112" t="s">
        <v>5</v>
      </c>
      <c r="I112" t="s">
        <v>3</v>
      </c>
      <c r="J112" t="s">
        <v>4</v>
      </c>
      <c r="K112">
        <v>65287717</v>
      </c>
      <c r="L112" s="10">
        <v>44264</v>
      </c>
      <c r="M112" s="7" t="s">
        <v>35</v>
      </c>
      <c r="N112" s="7" t="s">
        <v>33</v>
      </c>
      <c r="O112" s="7" t="s">
        <v>34</v>
      </c>
      <c r="P112" s="7" t="s">
        <v>4</v>
      </c>
      <c r="Q112" s="7" t="s">
        <v>4</v>
      </c>
      <c r="R112" s="7" t="s">
        <v>4</v>
      </c>
      <c r="S112" s="7" t="s">
        <v>4</v>
      </c>
      <c r="T112" s="7" t="s">
        <v>4</v>
      </c>
      <c r="U112" s="7" t="s">
        <v>4</v>
      </c>
      <c r="V112" s="7" t="s">
        <v>4</v>
      </c>
      <c r="W112" s="7" t="s">
        <v>4</v>
      </c>
      <c r="X112" s="7" t="s">
        <v>4</v>
      </c>
      <c r="Y112" s="7" t="s">
        <v>4</v>
      </c>
      <c r="Z112" s="7" t="s">
        <v>4</v>
      </c>
      <c r="AA112" s="7" t="s">
        <v>4</v>
      </c>
      <c r="AB112" s="7" t="s">
        <v>4</v>
      </c>
    </row>
    <row r="113" spans="1:28" x14ac:dyDescent="0.2">
      <c r="A113">
        <v>482</v>
      </c>
      <c r="B113" t="s">
        <v>4</v>
      </c>
      <c r="C113">
        <v>727</v>
      </c>
      <c r="D113">
        <v>3096</v>
      </c>
      <c r="E113" s="5">
        <f t="shared" si="5"/>
        <v>3876.7065134059399</v>
      </c>
      <c r="F113" s="6">
        <f t="shared" si="6"/>
        <v>79.861603897375304</v>
      </c>
      <c r="G113" t="s">
        <v>5</v>
      </c>
      <c r="H113" t="s">
        <v>5</v>
      </c>
      <c r="I113" t="s">
        <v>3</v>
      </c>
      <c r="J113" t="s">
        <v>4</v>
      </c>
      <c r="K113">
        <v>65287078</v>
      </c>
      <c r="L113" s="10">
        <v>44264</v>
      </c>
      <c r="M113" s="7" t="s">
        <v>35</v>
      </c>
      <c r="N113" s="7" t="s">
        <v>33</v>
      </c>
      <c r="O113" s="7" t="s">
        <v>34</v>
      </c>
      <c r="P113" s="7" t="s">
        <v>4</v>
      </c>
      <c r="Q113" s="7" t="s">
        <v>4</v>
      </c>
      <c r="R113" s="7" t="s">
        <v>4</v>
      </c>
      <c r="S113" s="7" t="s">
        <v>4</v>
      </c>
      <c r="T113" s="7" t="s">
        <v>4</v>
      </c>
      <c r="U113" s="7" t="s">
        <v>4</v>
      </c>
      <c r="V113" s="7" t="s">
        <v>4</v>
      </c>
      <c r="W113" s="7" t="s">
        <v>4</v>
      </c>
      <c r="X113" s="7" t="s">
        <v>4</v>
      </c>
      <c r="Y113" s="7" t="s">
        <v>4</v>
      </c>
      <c r="Z113" s="7" t="s">
        <v>4</v>
      </c>
      <c r="AA113" s="7" t="s">
        <v>4</v>
      </c>
      <c r="AB113" s="7" t="s">
        <v>4</v>
      </c>
    </row>
    <row r="114" spans="1:28" x14ac:dyDescent="0.2">
      <c r="A114">
        <v>483</v>
      </c>
      <c r="B114" t="s">
        <v>4</v>
      </c>
      <c r="C114">
        <v>627</v>
      </c>
      <c r="D114">
        <v>1993</v>
      </c>
      <c r="E114" s="5">
        <f t="shared" si="5"/>
        <v>2324.6448960430521</v>
      </c>
      <c r="F114" s="6">
        <f t="shared" si="6"/>
        <v>85.733524436030251</v>
      </c>
      <c r="G114" t="s">
        <v>5</v>
      </c>
      <c r="H114" t="s">
        <v>5</v>
      </c>
      <c r="I114" t="s">
        <v>3</v>
      </c>
      <c r="J114" t="s">
        <v>4</v>
      </c>
      <c r="K114">
        <v>65287758</v>
      </c>
      <c r="L114" s="10">
        <v>44264</v>
      </c>
      <c r="M114" s="7" t="s">
        <v>35</v>
      </c>
      <c r="N114" s="7" t="s">
        <v>33</v>
      </c>
      <c r="O114" s="7" t="s">
        <v>34</v>
      </c>
      <c r="P114" s="7" t="s">
        <v>4</v>
      </c>
      <c r="Q114" s="7" t="s">
        <v>4</v>
      </c>
      <c r="R114" s="7" t="s">
        <v>4</v>
      </c>
      <c r="S114" s="7" t="s">
        <v>4</v>
      </c>
      <c r="T114" s="7" t="s">
        <v>4</v>
      </c>
      <c r="U114" s="7" t="s">
        <v>4</v>
      </c>
      <c r="V114" s="7" t="s">
        <v>4</v>
      </c>
      <c r="W114" s="7" t="s">
        <v>4</v>
      </c>
      <c r="X114" s="7" t="s">
        <v>4</v>
      </c>
      <c r="Y114" s="7" t="s">
        <v>4</v>
      </c>
      <c r="Z114" s="7" t="s">
        <v>4</v>
      </c>
      <c r="AA114" s="7" t="s">
        <v>4</v>
      </c>
      <c r="AB114" s="7" t="s">
        <v>4</v>
      </c>
    </row>
    <row r="115" spans="1:28" x14ac:dyDescent="0.2">
      <c r="A115">
        <v>484</v>
      </c>
      <c r="B115" t="s">
        <v>4</v>
      </c>
      <c r="C115">
        <v>609</v>
      </c>
      <c r="D115">
        <v>1852</v>
      </c>
      <c r="E115" s="5">
        <f t="shared" si="5"/>
        <v>2102.0225142495519</v>
      </c>
      <c r="F115" s="6">
        <f t="shared" si="6"/>
        <v>88.105621488130765</v>
      </c>
      <c r="G115" t="s">
        <v>0</v>
      </c>
      <c r="H115" t="s">
        <v>5</v>
      </c>
      <c r="I115" t="s">
        <v>3</v>
      </c>
      <c r="J115" t="s">
        <v>4</v>
      </c>
      <c r="K115">
        <v>65287762</v>
      </c>
      <c r="L115" s="10">
        <v>44264</v>
      </c>
      <c r="M115" s="7" t="s">
        <v>35</v>
      </c>
      <c r="N115" s="7" t="s">
        <v>33</v>
      </c>
      <c r="O115" s="7" t="s">
        <v>34</v>
      </c>
      <c r="P115" s="7" t="s">
        <v>36</v>
      </c>
      <c r="Q115">
        <v>52931</v>
      </c>
      <c r="R115" s="7" t="s">
        <v>4</v>
      </c>
      <c r="S115" s="7" t="s">
        <v>4</v>
      </c>
      <c r="T115" s="7" t="s">
        <v>4</v>
      </c>
      <c r="U115" s="7" t="s">
        <v>4</v>
      </c>
      <c r="V115" s="7" t="s">
        <v>4</v>
      </c>
      <c r="W115" s="7" t="s">
        <v>4</v>
      </c>
      <c r="X115" s="7" t="s">
        <v>4</v>
      </c>
      <c r="Y115" s="7" t="s">
        <v>4</v>
      </c>
      <c r="Z115" s="7" t="s">
        <v>4</v>
      </c>
      <c r="AA115" s="7" t="s">
        <v>4</v>
      </c>
      <c r="AB115" s="7" t="s">
        <v>4</v>
      </c>
    </row>
    <row r="116" spans="1:28" x14ac:dyDescent="0.2">
      <c r="A116">
        <v>485</v>
      </c>
      <c r="B116" t="s">
        <v>4</v>
      </c>
      <c r="C116">
        <v>587</v>
      </c>
      <c r="D116">
        <v>1802</v>
      </c>
      <c r="E116" s="5">
        <f t="shared" si="5"/>
        <v>1851.0292345489634</v>
      </c>
      <c r="F116" s="6">
        <f t="shared" si="6"/>
        <v>97.351244721917624</v>
      </c>
      <c r="G116" t="s">
        <v>5</v>
      </c>
      <c r="H116" t="s">
        <v>5</v>
      </c>
      <c r="I116" t="s">
        <v>1</v>
      </c>
      <c r="J116" t="s">
        <v>4</v>
      </c>
      <c r="K116">
        <v>65287754</v>
      </c>
      <c r="L116" s="10">
        <v>44264</v>
      </c>
      <c r="M116" s="7" t="s">
        <v>35</v>
      </c>
      <c r="N116" s="7" t="s">
        <v>33</v>
      </c>
      <c r="O116" s="7" t="s">
        <v>34</v>
      </c>
      <c r="P116" s="7" t="s">
        <v>4</v>
      </c>
      <c r="Q116" s="7" t="s">
        <v>4</v>
      </c>
      <c r="R116" s="7" t="s">
        <v>4</v>
      </c>
      <c r="S116" s="7" t="s">
        <v>4</v>
      </c>
      <c r="T116" s="7" t="s">
        <v>4</v>
      </c>
      <c r="U116" s="7" t="s">
        <v>4</v>
      </c>
      <c r="V116" s="7" t="s">
        <v>4</v>
      </c>
      <c r="W116" s="7" t="s">
        <v>4</v>
      </c>
      <c r="X116" s="7" t="s">
        <v>4</v>
      </c>
      <c r="Y116" s="7" t="s">
        <v>4</v>
      </c>
      <c r="Z116" s="7" t="s">
        <v>4</v>
      </c>
      <c r="AA116" s="7" t="s">
        <v>4</v>
      </c>
      <c r="AB116" s="7" t="s">
        <v>4</v>
      </c>
    </row>
    <row r="117" spans="1:28" x14ac:dyDescent="0.2">
      <c r="A117">
        <v>486</v>
      </c>
      <c r="B117" t="s">
        <v>4</v>
      </c>
      <c r="C117">
        <v>696</v>
      </c>
      <c r="D117">
        <v>2648</v>
      </c>
      <c r="E117" s="5">
        <f t="shared" si="5"/>
        <v>3334.7058553356142</v>
      </c>
      <c r="F117" s="6">
        <f t="shared" si="6"/>
        <v>79.407303518633668</v>
      </c>
      <c r="G117" t="s">
        <v>5</v>
      </c>
      <c r="H117" t="s">
        <v>5</v>
      </c>
      <c r="I117" t="s">
        <v>3</v>
      </c>
      <c r="J117" t="s">
        <v>4</v>
      </c>
      <c r="K117">
        <v>65287744</v>
      </c>
      <c r="L117" s="10">
        <v>44264</v>
      </c>
      <c r="M117" s="7" t="s">
        <v>35</v>
      </c>
      <c r="N117" s="7" t="s">
        <v>33</v>
      </c>
      <c r="O117" s="7" t="s">
        <v>34</v>
      </c>
      <c r="P117" s="7" t="s">
        <v>4</v>
      </c>
      <c r="Q117" s="7" t="s">
        <v>4</v>
      </c>
      <c r="R117" s="7" t="s">
        <v>4</v>
      </c>
      <c r="S117" s="7" t="s">
        <v>4</v>
      </c>
      <c r="T117" s="7" t="s">
        <v>4</v>
      </c>
      <c r="U117" s="7" t="s">
        <v>4</v>
      </c>
      <c r="V117" s="7" t="s">
        <v>4</v>
      </c>
      <c r="W117" s="7" t="s">
        <v>4</v>
      </c>
      <c r="X117" s="7" t="s">
        <v>4</v>
      </c>
      <c r="Y117" s="7" t="s">
        <v>4</v>
      </c>
      <c r="Z117" s="7" t="s">
        <v>4</v>
      </c>
      <c r="AA117" s="7" t="s">
        <v>4</v>
      </c>
      <c r="AB117" s="7" t="s">
        <v>4</v>
      </c>
    </row>
    <row r="118" spans="1:28" x14ac:dyDescent="0.2">
      <c r="A118">
        <v>487</v>
      </c>
      <c r="B118" t="s">
        <v>4</v>
      </c>
      <c r="C118">
        <v>571</v>
      </c>
      <c r="D118">
        <v>1470</v>
      </c>
      <c r="E118" s="5">
        <f t="shared" si="5"/>
        <v>1682.4198746908323</v>
      </c>
      <c r="F118" s="6">
        <f t="shared" si="6"/>
        <v>87.374146139954064</v>
      </c>
      <c r="G118" t="s">
        <v>5</v>
      </c>
      <c r="H118" t="s">
        <v>5</v>
      </c>
      <c r="I118" t="s">
        <v>3</v>
      </c>
      <c r="J118" t="s">
        <v>4</v>
      </c>
      <c r="K118">
        <v>65287698</v>
      </c>
      <c r="L118" s="10">
        <v>44264</v>
      </c>
      <c r="M118" s="7" t="s">
        <v>35</v>
      </c>
      <c r="N118" s="7" t="s">
        <v>33</v>
      </c>
      <c r="O118" s="7" t="s">
        <v>34</v>
      </c>
      <c r="P118" s="7" t="s">
        <v>4</v>
      </c>
      <c r="Q118" s="7" t="s">
        <v>4</v>
      </c>
      <c r="R118" s="7" t="s">
        <v>4</v>
      </c>
      <c r="S118" s="7" t="s">
        <v>4</v>
      </c>
      <c r="T118" s="7" t="s">
        <v>4</v>
      </c>
      <c r="U118" s="7" t="s">
        <v>4</v>
      </c>
      <c r="V118" s="7" t="s">
        <v>4</v>
      </c>
      <c r="W118" s="7" t="s">
        <v>4</v>
      </c>
      <c r="X118" s="7" t="s">
        <v>4</v>
      </c>
      <c r="Y118" s="7" t="s">
        <v>4</v>
      </c>
      <c r="Z118" s="7" t="s">
        <v>4</v>
      </c>
      <c r="AA118" s="7" t="s">
        <v>4</v>
      </c>
      <c r="AB118" s="7" t="s">
        <v>4</v>
      </c>
    </row>
    <row r="119" spans="1:28" x14ac:dyDescent="0.2">
      <c r="A119">
        <v>488</v>
      </c>
      <c r="B119" t="s">
        <v>4</v>
      </c>
      <c r="C119">
        <v>574</v>
      </c>
      <c r="D119">
        <v>1363</v>
      </c>
      <c r="E119" s="5">
        <f t="shared" si="5"/>
        <v>1713.1662108617304</v>
      </c>
      <c r="F119" s="6">
        <f t="shared" si="6"/>
        <v>79.56028967641177</v>
      </c>
      <c r="G119" t="s">
        <v>5</v>
      </c>
      <c r="H119" t="s">
        <v>5</v>
      </c>
      <c r="I119" t="s">
        <v>3</v>
      </c>
      <c r="J119" t="s">
        <v>4</v>
      </c>
      <c r="K119">
        <v>65287690</v>
      </c>
      <c r="L119" s="10">
        <v>44264</v>
      </c>
      <c r="M119" s="7" t="s">
        <v>35</v>
      </c>
      <c r="N119" s="7" t="s">
        <v>33</v>
      </c>
      <c r="O119" s="7" t="s">
        <v>34</v>
      </c>
      <c r="P119" s="7" t="s">
        <v>4</v>
      </c>
      <c r="Q119" s="7" t="s">
        <v>4</v>
      </c>
      <c r="R119" s="7" t="s">
        <v>4</v>
      </c>
      <c r="S119" s="7" t="s">
        <v>4</v>
      </c>
      <c r="T119" s="7" t="s">
        <v>4</v>
      </c>
      <c r="U119" s="7" t="s">
        <v>4</v>
      </c>
      <c r="V119" s="7" t="s">
        <v>4</v>
      </c>
      <c r="W119" s="7" t="s">
        <v>4</v>
      </c>
      <c r="X119" s="7" t="s">
        <v>4</v>
      </c>
      <c r="Y119" s="7" t="s">
        <v>4</v>
      </c>
      <c r="Z119" s="7" t="s">
        <v>4</v>
      </c>
      <c r="AA119" s="7" t="s">
        <v>4</v>
      </c>
      <c r="AB119" s="7" t="s">
        <v>4</v>
      </c>
    </row>
    <row r="120" spans="1:28" x14ac:dyDescent="0.2">
      <c r="A120">
        <v>489</v>
      </c>
      <c r="B120" t="s">
        <v>4</v>
      </c>
      <c r="C120">
        <v>670</v>
      </c>
      <c r="D120">
        <v>2357</v>
      </c>
      <c r="E120" s="5">
        <f t="shared" si="5"/>
        <v>2923.5768757044161</v>
      </c>
      <c r="F120" s="6">
        <f t="shared" si="6"/>
        <v>80.620421497625131</v>
      </c>
      <c r="G120" t="s">
        <v>5</v>
      </c>
      <c r="H120" t="s">
        <v>5</v>
      </c>
      <c r="I120" t="s">
        <v>3</v>
      </c>
      <c r="J120" t="s">
        <v>4</v>
      </c>
      <c r="K120">
        <v>65287750</v>
      </c>
      <c r="L120" s="10">
        <v>44264</v>
      </c>
      <c r="M120" s="7" t="s">
        <v>35</v>
      </c>
      <c r="N120" s="7" t="s">
        <v>33</v>
      </c>
      <c r="O120" s="7" t="s">
        <v>34</v>
      </c>
      <c r="P120" s="7" t="s">
        <v>4</v>
      </c>
      <c r="Q120" s="7" t="s">
        <v>4</v>
      </c>
      <c r="R120" s="7" t="s">
        <v>4</v>
      </c>
      <c r="S120" s="7" t="s">
        <v>4</v>
      </c>
      <c r="T120" s="7" t="s">
        <v>4</v>
      </c>
      <c r="U120" s="7" t="s">
        <v>4</v>
      </c>
      <c r="V120" s="7" t="s">
        <v>4</v>
      </c>
      <c r="W120" s="7" t="s">
        <v>4</v>
      </c>
      <c r="X120" s="7" t="s">
        <v>4</v>
      </c>
      <c r="Y120" s="7" t="s">
        <v>4</v>
      </c>
      <c r="Z120" s="7" t="s">
        <v>4</v>
      </c>
      <c r="AA120" s="7" t="s">
        <v>4</v>
      </c>
      <c r="AB120" s="7" t="s">
        <v>4</v>
      </c>
    </row>
    <row r="121" spans="1:28" x14ac:dyDescent="0.2">
      <c r="A121">
        <v>490</v>
      </c>
      <c r="B121" t="s">
        <v>4</v>
      </c>
      <c r="C121">
        <v>703</v>
      </c>
      <c r="D121">
        <v>3101</v>
      </c>
      <c r="E121" s="5">
        <f t="shared" si="5"/>
        <v>3452.0541793540947</v>
      </c>
      <c r="F121" s="6">
        <f t="shared" si="6"/>
        <v>89.830571563631139</v>
      </c>
      <c r="G121" t="s">
        <v>5</v>
      </c>
      <c r="H121" t="s">
        <v>5</v>
      </c>
      <c r="I121" t="s">
        <v>1</v>
      </c>
      <c r="J121" t="s">
        <v>4</v>
      </c>
      <c r="K121">
        <v>65287681</v>
      </c>
      <c r="L121" s="10">
        <v>44264</v>
      </c>
      <c r="M121" s="7" t="s">
        <v>35</v>
      </c>
      <c r="N121" s="7" t="s">
        <v>33</v>
      </c>
      <c r="O121" s="7" t="s">
        <v>34</v>
      </c>
      <c r="P121" s="7" t="s">
        <v>4</v>
      </c>
      <c r="Q121" s="7" t="s">
        <v>4</v>
      </c>
      <c r="R121" s="7" t="s">
        <v>4</v>
      </c>
      <c r="S121" s="7" t="s">
        <v>4</v>
      </c>
      <c r="T121" s="7" t="s">
        <v>4</v>
      </c>
      <c r="U121" s="7" t="s">
        <v>4</v>
      </c>
      <c r="V121" s="7" t="s">
        <v>4</v>
      </c>
      <c r="W121" s="7" t="s">
        <v>4</v>
      </c>
      <c r="X121" s="7" t="s">
        <v>4</v>
      </c>
      <c r="Y121" s="7" t="s">
        <v>4</v>
      </c>
      <c r="Z121" s="7" t="s">
        <v>4</v>
      </c>
      <c r="AA121" s="7" t="s">
        <v>4</v>
      </c>
      <c r="AB121" s="7" t="s">
        <v>4</v>
      </c>
    </row>
    <row r="122" spans="1:28" x14ac:dyDescent="0.2">
      <c r="A122">
        <v>491</v>
      </c>
      <c r="B122" t="s">
        <v>4</v>
      </c>
      <c r="C122">
        <v>614</v>
      </c>
      <c r="D122">
        <v>2186</v>
      </c>
      <c r="E122" s="5">
        <f t="shared" si="5"/>
        <v>2162.2698398903199</v>
      </c>
      <c r="F122" s="6">
        <f t="shared" si="6"/>
        <v>101.09746525026144</v>
      </c>
      <c r="G122" t="s">
        <v>5</v>
      </c>
      <c r="H122" t="s">
        <v>5</v>
      </c>
      <c r="I122" t="s">
        <v>3</v>
      </c>
      <c r="J122" t="s">
        <v>4</v>
      </c>
      <c r="K122">
        <v>65287751</v>
      </c>
      <c r="L122" s="10">
        <v>44264</v>
      </c>
      <c r="M122" s="7" t="s">
        <v>35</v>
      </c>
      <c r="N122" s="7" t="s">
        <v>33</v>
      </c>
      <c r="O122" s="7" t="s">
        <v>34</v>
      </c>
      <c r="P122" s="7" t="s">
        <v>4</v>
      </c>
      <c r="Q122" s="7" t="s">
        <v>4</v>
      </c>
      <c r="R122" s="7" t="s">
        <v>4</v>
      </c>
      <c r="S122" s="7" t="s">
        <v>4</v>
      </c>
      <c r="T122" s="7" t="s">
        <v>4</v>
      </c>
      <c r="U122" s="7" t="s">
        <v>4</v>
      </c>
      <c r="V122" s="7" t="s">
        <v>4</v>
      </c>
      <c r="W122" s="7" t="s">
        <v>4</v>
      </c>
      <c r="X122" s="7" t="s">
        <v>4</v>
      </c>
      <c r="Y122" s="7" t="s">
        <v>4</v>
      </c>
      <c r="Z122" s="7" t="s">
        <v>4</v>
      </c>
      <c r="AA122" s="7" t="s">
        <v>4</v>
      </c>
      <c r="AB122" s="7" t="s">
        <v>4</v>
      </c>
    </row>
    <row r="123" spans="1:28" x14ac:dyDescent="0.2">
      <c r="A123">
        <v>492</v>
      </c>
      <c r="B123" t="s">
        <v>4</v>
      </c>
      <c r="C123">
        <v>602</v>
      </c>
      <c r="D123">
        <v>1626</v>
      </c>
      <c r="E123" s="5">
        <f t="shared" si="5"/>
        <v>2019.693527916985</v>
      </c>
      <c r="F123" s="6">
        <f t="shared" si="6"/>
        <v>80.507263974697111</v>
      </c>
      <c r="G123" t="s">
        <v>5</v>
      </c>
      <c r="H123" t="s">
        <v>5</v>
      </c>
      <c r="I123" t="s">
        <v>3</v>
      </c>
      <c r="J123" t="s">
        <v>4</v>
      </c>
      <c r="K123">
        <v>65287687</v>
      </c>
      <c r="L123" s="10">
        <v>44264</v>
      </c>
      <c r="M123" s="7" t="s">
        <v>35</v>
      </c>
      <c r="N123" s="7" t="s">
        <v>33</v>
      </c>
      <c r="O123" s="7" t="s">
        <v>34</v>
      </c>
      <c r="P123" s="7" t="s">
        <v>4</v>
      </c>
      <c r="Q123" s="7" t="s">
        <v>4</v>
      </c>
      <c r="R123" s="7" t="s">
        <v>4</v>
      </c>
      <c r="S123" s="7" t="s">
        <v>4</v>
      </c>
      <c r="T123" s="7" t="s">
        <v>4</v>
      </c>
      <c r="U123" s="7" t="s">
        <v>4</v>
      </c>
      <c r="V123" s="7" t="s">
        <v>4</v>
      </c>
      <c r="W123" s="7" t="s">
        <v>4</v>
      </c>
      <c r="X123" s="7" t="s">
        <v>4</v>
      </c>
      <c r="Y123" s="7" t="s">
        <v>4</v>
      </c>
      <c r="Z123" s="7" t="s">
        <v>4</v>
      </c>
      <c r="AA123" s="7" t="s">
        <v>4</v>
      </c>
      <c r="AB123" s="7" t="s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2021_spring_conf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2021-08-30T15:09:56Z</dcterms:created>
  <dcterms:modified xsi:type="dcterms:W3CDTF">2021-08-30T15:28:25Z</dcterms:modified>
</cp:coreProperties>
</file>