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34840" yWindow="-220" windowWidth="32040" windowHeight="13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5" i="1" l="1"/>
  <c r="I325" i="1"/>
  <c r="J325" i="1"/>
  <c r="L325" i="1"/>
  <c r="H324" i="1"/>
  <c r="I324" i="1"/>
  <c r="J324" i="1"/>
  <c r="L324" i="1"/>
  <c r="H323" i="1"/>
  <c r="I323" i="1"/>
  <c r="J323" i="1"/>
  <c r="L323" i="1"/>
  <c r="H322" i="1"/>
  <c r="I322" i="1"/>
  <c r="J322" i="1"/>
  <c r="L322" i="1"/>
  <c r="H321" i="1"/>
  <c r="I321" i="1"/>
  <c r="J321" i="1"/>
  <c r="L321" i="1"/>
  <c r="H320" i="1"/>
  <c r="I320" i="1"/>
  <c r="J320" i="1"/>
  <c r="L320" i="1"/>
  <c r="H319" i="1"/>
  <c r="I319" i="1"/>
  <c r="J319" i="1"/>
  <c r="L319" i="1"/>
  <c r="H318" i="1"/>
  <c r="I318" i="1"/>
  <c r="J318" i="1"/>
  <c r="L318" i="1"/>
  <c r="H317" i="1"/>
  <c r="I317" i="1"/>
  <c r="J317" i="1"/>
  <c r="L317" i="1"/>
  <c r="H316" i="1"/>
  <c r="I316" i="1"/>
  <c r="J316" i="1"/>
  <c r="L316" i="1"/>
  <c r="H315" i="1"/>
  <c r="I315" i="1"/>
  <c r="J315" i="1"/>
  <c r="L315" i="1"/>
  <c r="H314" i="1"/>
  <c r="I314" i="1"/>
  <c r="J314" i="1"/>
  <c r="L314" i="1"/>
  <c r="H313" i="1"/>
  <c r="I313" i="1"/>
  <c r="J313" i="1"/>
  <c r="L313" i="1"/>
  <c r="M313" i="1"/>
  <c r="N313" i="1"/>
  <c r="H312" i="1"/>
  <c r="I312" i="1"/>
  <c r="J312" i="1"/>
  <c r="L312" i="1"/>
  <c r="M312" i="1"/>
  <c r="N312" i="1"/>
  <c r="H311" i="1"/>
  <c r="I311" i="1"/>
  <c r="J311" i="1"/>
  <c r="L311" i="1"/>
  <c r="M311" i="1"/>
  <c r="N311" i="1"/>
  <c r="H310" i="1"/>
  <c r="I310" i="1"/>
  <c r="J310" i="1"/>
  <c r="L310" i="1"/>
  <c r="M310" i="1"/>
  <c r="N310" i="1"/>
  <c r="H309" i="1"/>
  <c r="I309" i="1"/>
  <c r="J309" i="1"/>
  <c r="L309" i="1"/>
  <c r="M309" i="1"/>
  <c r="N309" i="1"/>
  <c r="H308" i="1"/>
  <c r="I308" i="1"/>
  <c r="J308" i="1"/>
  <c r="L308" i="1"/>
  <c r="M308" i="1"/>
  <c r="N308" i="1"/>
  <c r="H307" i="1"/>
  <c r="I307" i="1"/>
  <c r="J307" i="1"/>
  <c r="L307" i="1"/>
  <c r="M307" i="1"/>
  <c r="N307" i="1"/>
  <c r="H306" i="1"/>
  <c r="I306" i="1"/>
  <c r="J306" i="1"/>
  <c r="L306" i="1"/>
  <c r="M306" i="1"/>
  <c r="N306" i="1"/>
  <c r="H305" i="1"/>
  <c r="I305" i="1"/>
  <c r="J305" i="1"/>
  <c r="L305" i="1"/>
  <c r="M305" i="1"/>
  <c r="N305" i="1"/>
  <c r="H304" i="1"/>
  <c r="I304" i="1"/>
  <c r="J304" i="1"/>
  <c r="L304" i="1"/>
  <c r="M304" i="1"/>
  <c r="N304" i="1"/>
  <c r="H303" i="1"/>
  <c r="I303" i="1"/>
  <c r="J303" i="1"/>
  <c r="L303" i="1"/>
  <c r="M303" i="1"/>
  <c r="N303" i="1"/>
  <c r="H302" i="1"/>
  <c r="I302" i="1"/>
  <c r="J302" i="1"/>
  <c r="L302" i="1"/>
  <c r="M302" i="1"/>
  <c r="N302" i="1"/>
  <c r="H265" i="1"/>
  <c r="I265" i="1"/>
  <c r="J265" i="1"/>
  <c r="L265" i="1"/>
  <c r="H264" i="1"/>
  <c r="I264" i="1"/>
  <c r="J264" i="1"/>
  <c r="L264" i="1"/>
  <c r="H263" i="1"/>
  <c r="I263" i="1"/>
  <c r="J263" i="1"/>
  <c r="L263" i="1"/>
  <c r="H262" i="1"/>
  <c r="I262" i="1"/>
  <c r="J262" i="1"/>
  <c r="L262" i="1"/>
  <c r="H261" i="1"/>
  <c r="I261" i="1"/>
  <c r="J261" i="1"/>
  <c r="L261" i="1"/>
  <c r="H260" i="1"/>
  <c r="I260" i="1"/>
  <c r="J260" i="1"/>
  <c r="L260" i="1"/>
  <c r="H259" i="1"/>
  <c r="I259" i="1"/>
  <c r="J259" i="1"/>
  <c r="L259" i="1"/>
  <c r="H258" i="1"/>
  <c r="I258" i="1"/>
  <c r="J258" i="1"/>
  <c r="L258" i="1"/>
  <c r="H257" i="1"/>
  <c r="I257" i="1"/>
  <c r="J257" i="1"/>
  <c r="L257" i="1"/>
  <c r="H256" i="1"/>
  <c r="I256" i="1"/>
  <c r="J256" i="1"/>
  <c r="L256" i="1"/>
  <c r="H255" i="1"/>
  <c r="I255" i="1"/>
  <c r="J255" i="1"/>
  <c r="L255" i="1"/>
  <c r="H254" i="1"/>
  <c r="I254" i="1"/>
  <c r="J254" i="1"/>
  <c r="L254" i="1"/>
  <c r="H253" i="1"/>
  <c r="I253" i="1"/>
  <c r="J253" i="1"/>
  <c r="L253" i="1"/>
  <c r="M253" i="1"/>
  <c r="N253" i="1"/>
  <c r="H252" i="1"/>
  <c r="I252" i="1"/>
  <c r="J252" i="1"/>
  <c r="L252" i="1"/>
  <c r="M252" i="1"/>
  <c r="N252" i="1"/>
  <c r="H251" i="1"/>
  <c r="I251" i="1"/>
  <c r="J251" i="1"/>
  <c r="L251" i="1"/>
  <c r="M251" i="1"/>
  <c r="N251" i="1"/>
  <c r="H250" i="1"/>
  <c r="I250" i="1"/>
  <c r="J250" i="1"/>
  <c r="L250" i="1"/>
  <c r="M250" i="1"/>
  <c r="N250" i="1"/>
  <c r="H249" i="1"/>
  <c r="I249" i="1"/>
  <c r="J249" i="1"/>
  <c r="L249" i="1"/>
  <c r="M249" i="1"/>
  <c r="N249" i="1"/>
  <c r="H248" i="1"/>
  <c r="I248" i="1"/>
  <c r="J248" i="1"/>
  <c r="L248" i="1"/>
  <c r="M248" i="1"/>
  <c r="N248" i="1"/>
  <c r="H247" i="1"/>
  <c r="I247" i="1"/>
  <c r="J247" i="1"/>
  <c r="L247" i="1"/>
  <c r="M247" i="1"/>
  <c r="N247" i="1"/>
  <c r="H246" i="1"/>
  <c r="I246" i="1"/>
  <c r="J246" i="1"/>
  <c r="L246" i="1"/>
  <c r="M246" i="1"/>
  <c r="N246" i="1"/>
  <c r="H245" i="1"/>
  <c r="I245" i="1"/>
  <c r="J245" i="1"/>
  <c r="L245" i="1"/>
  <c r="M245" i="1"/>
  <c r="N245" i="1"/>
  <c r="H244" i="1"/>
  <c r="I244" i="1"/>
  <c r="J244" i="1"/>
  <c r="L244" i="1"/>
  <c r="M244" i="1"/>
  <c r="N244" i="1"/>
  <c r="H243" i="1"/>
  <c r="I243" i="1"/>
  <c r="J243" i="1"/>
  <c r="L243" i="1"/>
  <c r="M243" i="1"/>
  <c r="N243" i="1"/>
  <c r="H242" i="1"/>
  <c r="I242" i="1"/>
  <c r="J242" i="1"/>
  <c r="L242" i="1"/>
  <c r="M242" i="1"/>
  <c r="N242" i="1"/>
  <c r="H205" i="1"/>
  <c r="I205" i="1"/>
  <c r="J205" i="1"/>
  <c r="L205" i="1"/>
  <c r="H204" i="1"/>
  <c r="I204" i="1"/>
  <c r="J204" i="1"/>
  <c r="L204" i="1"/>
  <c r="H203" i="1"/>
  <c r="I203" i="1"/>
  <c r="J203" i="1"/>
  <c r="L203" i="1"/>
  <c r="H202" i="1"/>
  <c r="I202" i="1"/>
  <c r="J202" i="1"/>
  <c r="L202" i="1"/>
  <c r="H201" i="1"/>
  <c r="I201" i="1"/>
  <c r="J201" i="1"/>
  <c r="L201" i="1"/>
  <c r="H200" i="1"/>
  <c r="I200" i="1"/>
  <c r="J200" i="1"/>
  <c r="L200" i="1"/>
  <c r="H199" i="1"/>
  <c r="I199" i="1"/>
  <c r="J199" i="1"/>
  <c r="L199" i="1"/>
  <c r="H198" i="1"/>
  <c r="I198" i="1"/>
  <c r="J198" i="1"/>
  <c r="L198" i="1"/>
  <c r="H197" i="1"/>
  <c r="I197" i="1"/>
  <c r="J197" i="1"/>
  <c r="L197" i="1"/>
  <c r="H196" i="1"/>
  <c r="I196" i="1"/>
  <c r="J196" i="1"/>
  <c r="L196" i="1"/>
  <c r="H195" i="1"/>
  <c r="I195" i="1"/>
  <c r="J195" i="1"/>
  <c r="L195" i="1"/>
  <c r="H194" i="1"/>
  <c r="I194" i="1"/>
  <c r="J194" i="1"/>
  <c r="L194" i="1"/>
  <c r="H193" i="1"/>
  <c r="I193" i="1"/>
  <c r="J193" i="1"/>
  <c r="L193" i="1"/>
  <c r="M193" i="1"/>
  <c r="N193" i="1"/>
  <c r="H192" i="1"/>
  <c r="I192" i="1"/>
  <c r="J192" i="1"/>
  <c r="L192" i="1"/>
  <c r="M192" i="1"/>
  <c r="N192" i="1"/>
  <c r="H191" i="1"/>
  <c r="I191" i="1"/>
  <c r="J191" i="1"/>
  <c r="L191" i="1"/>
  <c r="M191" i="1"/>
  <c r="N191" i="1"/>
  <c r="H190" i="1"/>
  <c r="I190" i="1"/>
  <c r="J190" i="1"/>
  <c r="L190" i="1"/>
  <c r="M190" i="1"/>
  <c r="N190" i="1"/>
  <c r="H189" i="1"/>
  <c r="I189" i="1"/>
  <c r="J189" i="1"/>
  <c r="L189" i="1"/>
  <c r="M189" i="1"/>
  <c r="N189" i="1"/>
  <c r="H188" i="1"/>
  <c r="I188" i="1"/>
  <c r="J188" i="1"/>
  <c r="L188" i="1"/>
  <c r="M188" i="1"/>
  <c r="N188" i="1"/>
  <c r="H187" i="1"/>
  <c r="I187" i="1"/>
  <c r="J187" i="1"/>
  <c r="L187" i="1"/>
  <c r="M187" i="1"/>
  <c r="N187" i="1"/>
  <c r="H186" i="1"/>
  <c r="I186" i="1"/>
  <c r="J186" i="1"/>
  <c r="L186" i="1"/>
  <c r="M186" i="1"/>
  <c r="N186" i="1"/>
  <c r="H185" i="1"/>
  <c r="I185" i="1"/>
  <c r="J185" i="1"/>
  <c r="L185" i="1"/>
  <c r="M185" i="1"/>
  <c r="N185" i="1"/>
  <c r="H184" i="1"/>
  <c r="I184" i="1"/>
  <c r="J184" i="1"/>
  <c r="L184" i="1"/>
  <c r="M184" i="1"/>
  <c r="N184" i="1"/>
  <c r="H183" i="1"/>
  <c r="I183" i="1"/>
  <c r="J183" i="1"/>
  <c r="L183" i="1"/>
  <c r="M183" i="1"/>
  <c r="N183" i="1"/>
  <c r="H182" i="1"/>
  <c r="I182" i="1"/>
  <c r="J182" i="1"/>
  <c r="L182" i="1"/>
  <c r="M182" i="1"/>
  <c r="N182" i="1"/>
  <c r="H145" i="1"/>
  <c r="I145" i="1"/>
  <c r="J145" i="1"/>
  <c r="L145" i="1"/>
  <c r="H144" i="1"/>
  <c r="I144" i="1"/>
  <c r="J144" i="1"/>
  <c r="L144" i="1"/>
  <c r="H143" i="1"/>
  <c r="I143" i="1"/>
  <c r="J143" i="1"/>
  <c r="L143" i="1"/>
  <c r="H142" i="1"/>
  <c r="I142" i="1"/>
  <c r="J142" i="1"/>
  <c r="L142" i="1"/>
  <c r="H141" i="1"/>
  <c r="I141" i="1"/>
  <c r="J141" i="1"/>
  <c r="L141" i="1"/>
  <c r="H140" i="1"/>
  <c r="I140" i="1"/>
  <c r="J140" i="1"/>
  <c r="L140" i="1"/>
  <c r="H139" i="1"/>
  <c r="I139" i="1"/>
  <c r="J139" i="1"/>
  <c r="L139" i="1"/>
  <c r="H138" i="1"/>
  <c r="I138" i="1"/>
  <c r="J138" i="1"/>
  <c r="L138" i="1"/>
  <c r="H137" i="1"/>
  <c r="I137" i="1"/>
  <c r="J137" i="1"/>
  <c r="L137" i="1"/>
  <c r="H136" i="1"/>
  <c r="I136" i="1"/>
  <c r="J136" i="1"/>
  <c r="L136" i="1"/>
  <c r="H135" i="1"/>
  <c r="I135" i="1"/>
  <c r="J135" i="1"/>
  <c r="L135" i="1"/>
  <c r="H134" i="1"/>
  <c r="I134" i="1"/>
  <c r="J134" i="1"/>
  <c r="L134" i="1"/>
  <c r="H133" i="1"/>
  <c r="I133" i="1"/>
  <c r="J133" i="1"/>
  <c r="L133" i="1"/>
  <c r="M133" i="1"/>
  <c r="N133" i="1"/>
  <c r="H132" i="1"/>
  <c r="I132" i="1"/>
  <c r="J132" i="1"/>
  <c r="L132" i="1"/>
  <c r="M132" i="1"/>
  <c r="N132" i="1"/>
  <c r="H131" i="1"/>
  <c r="I131" i="1"/>
  <c r="J131" i="1"/>
  <c r="L131" i="1"/>
  <c r="M131" i="1"/>
  <c r="N131" i="1"/>
  <c r="H130" i="1"/>
  <c r="I130" i="1"/>
  <c r="J130" i="1"/>
  <c r="L130" i="1"/>
  <c r="M130" i="1"/>
  <c r="N130" i="1"/>
  <c r="H129" i="1"/>
  <c r="I129" i="1"/>
  <c r="J129" i="1"/>
  <c r="L129" i="1"/>
  <c r="M129" i="1"/>
  <c r="N129" i="1"/>
  <c r="H128" i="1"/>
  <c r="I128" i="1"/>
  <c r="J128" i="1"/>
  <c r="L128" i="1"/>
  <c r="M128" i="1"/>
  <c r="N128" i="1"/>
  <c r="H127" i="1"/>
  <c r="I127" i="1"/>
  <c r="J127" i="1"/>
  <c r="L127" i="1"/>
  <c r="M127" i="1"/>
  <c r="N127" i="1"/>
  <c r="H126" i="1"/>
  <c r="I126" i="1"/>
  <c r="J126" i="1"/>
  <c r="L126" i="1"/>
  <c r="M126" i="1"/>
  <c r="N126" i="1"/>
  <c r="H125" i="1"/>
  <c r="I125" i="1"/>
  <c r="J125" i="1"/>
  <c r="L125" i="1"/>
  <c r="M125" i="1"/>
  <c r="N125" i="1"/>
  <c r="H124" i="1"/>
  <c r="I124" i="1"/>
  <c r="J124" i="1"/>
  <c r="L124" i="1"/>
  <c r="M124" i="1"/>
  <c r="N124" i="1"/>
  <c r="H123" i="1"/>
  <c r="I123" i="1"/>
  <c r="J123" i="1"/>
  <c r="L123" i="1"/>
  <c r="M123" i="1"/>
  <c r="N123" i="1"/>
  <c r="H122" i="1"/>
  <c r="I122" i="1"/>
  <c r="J122" i="1"/>
  <c r="L122" i="1"/>
  <c r="M122" i="1"/>
  <c r="N122" i="1"/>
  <c r="H25" i="1"/>
  <c r="I25" i="1"/>
  <c r="J25" i="1"/>
  <c r="L25" i="1"/>
  <c r="H24" i="1"/>
  <c r="I24" i="1"/>
  <c r="J24" i="1"/>
  <c r="L24" i="1"/>
  <c r="H23" i="1"/>
  <c r="I23" i="1"/>
  <c r="J23" i="1"/>
  <c r="L23" i="1"/>
  <c r="H22" i="1"/>
  <c r="I22" i="1"/>
  <c r="J22" i="1"/>
  <c r="L22" i="1"/>
  <c r="H21" i="1"/>
  <c r="I21" i="1"/>
  <c r="J21" i="1"/>
  <c r="L21" i="1"/>
  <c r="H20" i="1"/>
  <c r="I20" i="1"/>
  <c r="J20" i="1"/>
  <c r="L20" i="1"/>
  <c r="H19" i="1"/>
  <c r="I19" i="1"/>
  <c r="J19" i="1"/>
  <c r="L19" i="1"/>
  <c r="H18" i="1"/>
  <c r="I18" i="1"/>
  <c r="J18" i="1"/>
  <c r="L18" i="1"/>
  <c r="H17" i="1"/>
  <c r="I17" i="1"/>
  <c r="J17" i="1"/>
  <c r="L17" i="1"/>
  <c r="H16" i="1"/>
  <c r="I16" i="1"/>
  <c r="J16" i="1"/>
  <c r="L16" i="1"/>
  <c r="H15" i="1"/>
  <c r="I15" i="1"/>
  <c r="J15" i="1"/>
  <c r="L15" i="1"/>
  <c r="H14" i="1"/>
  <c r="I14" i="1"/>
  <c r="J14" i="1"/>
  <c r="L14" i="1"/>
  <c r="H13" i="1"/>
  <c r="I13" i="1"/>
  <c r="J13" i="1"/>
  <c r="L13" i="1"/>
  <c r="M13" i="1"/>
  <c r="N13" i="1"/>
  <c r="H12" i="1"/>
  <c r="I12" i="1"/>
  <c r="J12" i="1"/>
  <c r="L12" i="1"/>
  <c r="M12" i="1"/>
  <c r="N12" i="1"/>
  <c r="H11" i="1"/>
  <c r="I11" i="1"/>
  <c r="J11" i="1"/>
  <c r="L11" i="1"/>
  <c r="M11" i="1"/>
  <c r="N11" i="1"/>
  <c r="H10" i="1"/>
  <c r="I10" i="1"/>
  <c r="J10" i="1"/>
  <c r="L10" i="1"/>
  <c r="M10" i="1"/>
  <c r="N10" i="1"/>
  <c r="H9" i="1"/>
  <c r="I9" i="1"/>
  <c r="J9" i="1"/>
  <c r="L9" i="1"/>
  <c r="M9" i="1"/>
  <c r="N9" i="1"/>
  <c r="H8" i="1"/>
  <c r="I8" i="1"/>
  <c r="J8" i="1"/>
  <c r="L8" i="1"/>
  <c r="M8" i="1"/>
  <c r="N8" i="1"/>
  <c r="H7" i="1"/>
  <c r="I7" i="1"/>
  <c r="J7" i="1"/>
  <c r="L7" i="1"/>
  <c r="M7" i="1"/>
  <c r="N7" i="1"/>
  <c r="H6" i="1"/>
  <c r="I6" i="1"/>
  <c r="J6" i="1"/>
  <c r="L6" i="1"/>
  <c r="M6" i="1"/>
  <c r="N6" i="1"/>
  <c r="H5" i="1"/>
  <c r="I5" i="1"/>
  <c r="J5" i="1"/>
  <c r="L5" i="1"/>
  <c r="M5" i="1"/>
  <c r="N5" i="1"/>
  <c r="H4" i="1"/>
  <c r="I4" i="1"/>
  <c r="J4" i="1"/>
  <c r="L4" i="1"/>
  <c r="M4" i="1"/>
  <c r="N4" i="1"/>
  <c r="H3" i="1"/>
  <c r="I3" i="1"/>
  <c r="J3" i="1"/>
  <c r="L3" i="1"/>
  <c r="M3" i="1"/>
  <c r="N3" i="1"/>
  <c r="H2" i="1"/>
  <c r="I2" i="1"/>
  <c r="J2" i="1"/>
  <c r="L2" i="1"/>
  <c r="M2" i="1"/>
  <c r="N2" i="1"/>
  <c r="N63" i="1"/>
  <c r="N64" i="1"/>
  <c r="N65" i="1"/>
  <c r="N66" i="1"/>
  <c r="N67" i="1"/>
  <c r="N68" i="1"/>
  <c r="N69" i="1"/>
  <c r="N70" i="1"/>
  <c r="N71" i="1"/>
  <c r="N72" i="1"/>
  <c r="N73" i="1"/>
  <c r="N62" i="1"/>
  <c r="M63" i="1"/>
  <c r="M64" i="1"/>
  <c r="M65" i="1"/>
  <c r="M66" i="1"/>
  <c r="M67" i="1"/>
  <c r="M68" i="1"/>
  <c r="M69" i="1"/>
  <c r="M70" i="1"/>
  <c r="M71" i="1"/>
  <c r="M72" i="1"/>
  <c r="M73" i="1"/>
  <c r="M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J62" i="1"/>
  <c r="I62" i="1"/>
  <c r="H62" i="1"/>
</calcChain>
</file>

<file path=xl/sharedStrings.xml><?xml version="1.0" encoding="utf-8"?>
<sst xmlns="http://schemas.openxmlformats.org/spreadsheetml/2006/main" count="1259" uniqueCount="435">
  <si>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</si>
  <si>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</si>
  <si>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</si>
  <si>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</si>
  <si>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</si>
  <si>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</si>
  <si>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</si>
  <si>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</si>
  <si>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</si>
  <si>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</si>
  <si>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</si>
  <si>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</si>
  <si>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</si>
  <si>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</si>
  <si>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</si>
  <si>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</si>
  <si>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</si>
  <si>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</si>
  <si>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</si>
  <si>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</si>
  <si>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</si>
  <si>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</si>
  <si>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</si>
  <si>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</si>
  <si>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</si>
  <si>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</si>
  <si>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</si>
  <si>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</si>
  <si>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</si>
  <si>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</si>
  <si>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</si>
  <si>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</si>
  <si>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</si>
  <si>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</si>
  <si>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</si>
  <si>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</si>
  <si>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</si>
  <si>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</si>
  <si>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</si>
  <si>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</si>
  <si>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</si>
  <si>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</si>
  <si>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</si>
  <si>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</si>
  <si>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</si>
  <si>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</si>
  <si>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</si>
  <si>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</si>
  <si>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</si>
  <si>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</si>
  <si>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</si>
  <si>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</si>
  <si>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</si>
  <si>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</si>
  <si>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</si>
  <si>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</si>
  <si>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</si>
  <si>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</si>
  <si>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Target</t>
  </si>
  <si>
    <t>Content</t>
  </si>
  <si>
    <t>Std-1</t>
  </si>
  <si>
    <t>Std-2</t>
  </si>
  <si>
    <t>Std-3</t>
  </si>
  <si>
    <t>Std-4</t>
  </si>
  <si>
    <t>Std-5</t>
  </si>
  <si>
    <t>Std-6</t>
  </si>
  <si>
    <t>Std-7</t>
  </si>
  <si>
    <t>Std-8</t>
  </si>
  <si>
    <t>NTC</t>
  </si>
  <si>
    <t>Cq</t>
  </si>
  <si>
    <t>NaN</t>
  </si>
  <si>
    <t>Starting Quant</t>
  </si>
  <si>
    <t>yps1_1</t>
  </si>
  <si>
    <t>syc633_A</t>
  </si>
  <si>
    <t>syc633_B</t>
  </si>
  <si>
    <t>syc633_C</t>
  </si>
  <si>
    <t>syc634_A</t>
  </si>
  <si>
    <t>syc634_B</t>
  </si>
  <si>
    <t>syc634_C</t>
  </si>
  <si>
    <t>syc526_A</t>
  </si>
  <si>
    <t>syc526_B</t>
  </si>
  <si>
    <t>syc526_C</t>
  </si>
  <si>
    <t>beads1</t>
  </si>
  <si>
    <t>beads2</t>
  </si>
  <si>
    <t>beads3</t>
  </si>
  <si>
    <t>In_syc633_A</t>
  </si>
  <si>
    <t>In_syc633_B</t>
  </si>
  <si>
    <t>In_syc633_C</t>
  </si>
  <si>
    <t>In_syc634_A</t>
  </si>
  <si>
    <t>In_syc634_B</t>
  </si>
  <si>
    <t>In_syc634_C</t>
  </si>
  <si>
    <t>In_syc526_A</t>
  </si>
  <si>
    <t>In_syc526_B</t>
  </si>
  <si>
    <t>In_syc526_C</t>
  </si>
  <si>
    <t>In_beads1</t>
  </si>
  <si>
    <t>In_beads2</t>
  </si>
  <si>
    <t>In_beads3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</si>
  <si>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</si>
  <si>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</si>
  <si>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</si>
  <si>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</si>
  <si>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</si>
  <si>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</si>
  <si>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</si>
  <si>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</si>
  <si>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</si>
  <si>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</si>
  <si>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</si>
  <si>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</si>
  <si>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</si>
  <si>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</si>
  <si>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</si>
  <si>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</si>
  <si>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</si>
  <si>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</si>
  <si>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</si>
  <si>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</si>
  <si>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</si>
  <si>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</si>
  <si>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</si>
  <si>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</si>
  <si>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</si>
  <si>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</si>
  <si>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</si>
  <si>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</si>
  <si>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</si>
  <si>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</si>
  <si>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</si>
  <si>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</si>
  <si>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</si>
  <si>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</si>
  <si>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</si>
  <si>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</si>
  <si>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</si>
  <si>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</si>
  <si>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</si>
  <si>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</si>
  <si>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</si>
  <si>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</si>
  <si>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</si>
  <si>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</si>
  <si>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</si>
  <si>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</si>
  <si>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</si>
  <si>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</si>
  <si>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</si>
  <si>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</si>
  <si>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</si>
  <si>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</si>
  <si>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</si>
  <si>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</si>
  <si>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</si>
  <si>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</si>
  <si>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</si>
  <si>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Std-11</t>
  </si>
  <si>
    <t>Std-12</t>
  </si>
  <si>
    <t>Std-13</t>
  </si>
  <si>
    <t>Std-14</t>
  </si>
  <si>
    <t>Std-15</t>
  </si>
  <si>
    <t>Std-16</t>
  </si>
  <si>
    <t>Std-17</t>
  </si>
  <si>
    <t>Std-18</t>
  </si>
  <si>
    <t>yps1_2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</si>
  <si>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</si>
  <si>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</si>
  <si>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</si>
  <si>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</si>
  <si>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</si>
  <si>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</si>
  <si>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</si>
  <si>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</si>
  <si>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</si>
  <si>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</si>
  <si>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</si>
  <si>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</si>
  <si>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</si>
  <si>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</si>
  <si>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</si>
  <si>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</si>
  <si>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</si>
  <si>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</si>
  <si>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</si>
  <si>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</si>
  <si>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</si>
  <si>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</si>
  <si>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</si>
  <si>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</si>
  <si>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</si>
  <si>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</si>
  <si>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</si>
  <si>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</si>
  <si>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</si>
  <si>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</si>
  <si>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</si>
  <si>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</si>
  <si>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</si>
  <si>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</si>
  <si>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</si>
  <si>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</si>
  <si>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</si>
  <si>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</si>
  <si>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</si>
  <si>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</si>
  <si>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</si>
  <si>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</si>
  <si>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</si>
  <si>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</si>
  <si>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</si>
  <si>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</si>
  <si>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</si>
  <si>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</si>
  <si>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</si>
  <si>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</si>
  <si>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</si>
  <si>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</si>
  <si>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</si>
  <si>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</si>
  <si>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</si>
  <si>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</si>
  <si>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</si>
  <si>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Std-21</t>
  </si>
  <si>
    <t>Std-22</t>
  </si>
  <si>
    <t>Std-23</t>
  </si>
  <si>
    <t>Std-24</t>
  </si>
  <si>
    <t>Std-25</t>
  </si>
  <si>
    <t>Std-26</t>
  </si>
  <si>
    <t>Std-27</t>
  </si>
  <si>
    <t>Std-28</t>
  </si>
  <si>
    <t>yps1_3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</si>
  <si>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</si>
  <si>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</si>
  <si>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</si>
  <si>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</si>
  <si>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</si>
  <si>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</si>
  <si>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</si>
  <si>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</si>
  <si>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</si>
  <si>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</si>
  <si>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</si>
  <si>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</si>
  <si>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</si>
  <si>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</si>
  <si>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</si>
  <si>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</si>
  <si>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</si>
  <si>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</si>
  <si>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</si>
  <si>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</si>
  <si>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</si>
  <si>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</si>
  <si>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</si>
  <si>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</si>
  <si>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</si>
  <si>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</si>
  <si>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</si>
  <si>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</si>
  <si>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</si>
  <si>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</si>
  <si>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</si>
  <si>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</si>
  <si>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</si>
  <si>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</si>
  <si>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</si>
  <si>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</si>
  <si>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</si>
  <si>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</si>
  <si>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</si>
  <si>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</si>
  <si>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</si>
  <si>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</si>
  <si>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</si>
  <si>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</si>
  <si>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</si>
  <si>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</si>
  <si>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</si>
  <si>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</si>
  <si>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</si>
  <si>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</si>
  <si>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</si>
  <si>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</si>
  <si>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</si>
  <si>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</si>
  <si>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</si>
  <si>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</si>
  <si>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</si>
  <si>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Std-31</t>
  </si>
  <si>
    <t>Std-32</t>
  </si>
  <si>
    <t>Std-33</t>
  </si>
  <si>
    <t>Std-34</t>
  </si>
  <si>
    <t>Std-35</t>
  </si>
  <si>
    <t>Std-36</t>
  </si>
  <si>
    <t>Std-37</t>
  </si>
  <si>
    <t>Std-38</t>
  </si>
  <si>
    <t>gyp7_2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</si>
  <si>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</si>
  <si>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</si>
  <si>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</si>
  <si>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</si>
  <si>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</si>
  <si>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</si>
  <si>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</si>
  <si>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</si>
  <si>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</si>
  <si>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</si>
  <si>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</si>
  <si>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</si>
  <si>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</si>
  <si>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</si>
  <si>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</si>
  <si>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</si>
  <si>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</si>
  <si>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</si>
  <si>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</si>
  <si>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</si>
  <si>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</si>
  <si>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</si>
  <si>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</si>
  <si>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</si>
  <si>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</si>
  <si>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</si>
  <si>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</si>
  <si>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</si>
  <si>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</si>
  <si>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</si>
  <si>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</si>
  <si>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</si>
  <si>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</si>
  <si>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</si>
  <si>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</si>
  <si>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</si>
  <si>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</si>
  <si>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</si>
  <si>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</si>
  <si>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</si>
  <si>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</si>
  <si>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</si>
  <si>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</si>
  <si>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</si>
  <si>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</si>
  <si>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</si>
  <si>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</si>
  <si>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</si>
  <si>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</si>
  <si>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</si>
  <si>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</si>
  <si>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</si>
  <si>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</si>
  <si>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</si>
  <si>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</si>
  <si>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</si>
  <si>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</si>
  <si>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Std-41</t>
  </si>
  <si>
    <t>Std-42</t>
  </si>
  <si>
    <t>Std-43</t>
  </si>
  <si>
    <t>Std-44</t>
  </si>
  <si>
    <t>Std-45</t>
  </si>
  <si>
    <t>Std-46</t>
  </si>
  <si>
    <t>Std-47</t>
  </si>
  <si>
    <t>Std-48</t>
  </si>
  <si>
    <t>gyp7_3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</si>
  <si>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</si>
  <si>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</si>
  <si>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</si>
  <si>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</si>
  <si>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</si>
  <si>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</si>
  <si>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</si>
  <si>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</si>
  <si>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</si>
  <si>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</si>
  <si>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</si>
  <si>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</si>
  <si>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</si>
  <si>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</si>
  <si>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</si>
  <si>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</si>
  <si>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</si>
  <si>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</si>
  <si>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</si>
  <si>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</si>
  <si>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</si>
  <si>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</si>
  <si>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</si>
  <si>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</si>
  <si>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</si>
  <si>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</si>
  <si>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</si>
  <si>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</si>
  <si>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</si>
  <si>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</si>
  <si>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</si>
  <si>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</si>
  <si>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</si>
  <si>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</si>
  <si>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</si>
  <si>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</si>
  <si>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</si>
  <si>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</si>
  <si>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</si>
  <si>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</si>
  <si>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</si>
  <si>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</si>
  <si>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</si>
  <si>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</si>
  <si>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</si>
  <si>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</si>
  <si>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</si>
  <si>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</si>
  <si>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</si>
  <si>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</si>
  <si>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</si>
  <si>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</si>
  <si>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</si>
  <si>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</si>
  <si>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</si>
  <si>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</si>
  <si>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</si>
  <si>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Std-51</t>
  </si>
  <si>
    <t>Std-52</t>
  </si>
  <si>
    <t>Std-53</t>
  </si>
  <si>
    <t>Std-54</t>
  </si>
  <si>
    <t>Std-55</t>
  </si>
  <si>
    <t>Std-56</t>
  </si>
  <si>
    <t>Std-57</t>
  </si>
  <si>
    <t>Std-58</t>
  </si>
  <si>
    <t>act1_2</t>
  </si>
  <si>
    <t>sample</t>
  </si>
  <si>
    <t>rep1</t>
  </si>
  <si>
    <t>rep2</t>
  </si>
  <si>
    <t>avg</t>
  </si>
  <si>
    <t>mult</t>
  </si>
  <si>
    <t>adj</t>
  </si>
  <si>
    <t>IP/Input</t>
  </si>
  <si>
    <t>%IP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</si>
</sst>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1" xfId="0" applyBorder="1"/>
    <xf numFmtId="0" fontId="0" fillId="3" borderId="1" xfId="0" applyFill="1" applyBorder="1"/>
    <xf numFmtId="0" fontId="3" fillId="3" borderId="1" xfId="0" applyFont="1" applyFill="1" applyBorder="1"/>
    <xf numFmtId="0" fontId="0" fillId="4" borderId="1" xfId="0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tabSelected="1" topLeftCell="A210" workbookViewId="0">
      <selection activeCell="O278" sqref="O278"/>
    </sheetView>
  </sheetViews>
  <sheetFormatPr baseColWidth="10" defaultRowHeight="15" x14ac:dyDescent="0"/>
  <cols>
    <col min="5" max="5" width="13.1640625" bestFit="1" customWidth="1"/>
  </cols>
  <sheetData>
    <row r="1" spans="1:14">
      <c r="A1" t="s">
        <v>0</v>
      </c>
      <c r="B1" t="s">
        <v>58</v>
      </c>
      <c r="C1" t="s">
        <v>59</v>
      </c>
      <c r="D1" t="s">
        <v>69</v>
      </c>
      <c r="E1" t="s">
        <v>71</v>
      </c>
      <c r="G1" s="2" t="s">
        <v>427</v>
      </c>
      <c r="H1" s="2" t="s">
        <v>428</v>
      </c>
      <c r="I1" s="2" t="s">
        <v>429</v>
      </c>
      <c r="J1" s="2" t="s">
        <v>430</v>
      </c>
      <c r="K1" s="2" t="s">
        <v>431</v>
      </c>
      <c r="L1" s="2" t="s">
        <v>432</v>
      </c>
      <c r="M1" s="2" t="s">
        <v>433</v>
      </c>
      <c r="N1" s="2" t="s">
        <v>434</v>
      </c>
    </row>
    <row r="2" spans="1:14">
      <c r="A2" t="s">
        <v>1</v>
      </c>
      <c r="B2" t="s">
        <v>72</v>
      </c>
      <c r="C2" t="s">
        <v>73</v>
      </c>
      <c r="D2">
        <v>21.6489152740596</v>
      </c>
      <c r="E2">
        <v>48460.794540830102</v>
      </c>
      <c r="G2" s="3" t="s">
        <v>73</v>
      </c>
      <c r="H2" s="3">
        <f>E2</f>
        <v>48460.794540830102</v>
      </c>
      <c r="I2" s="3">
        <f>E26</f>
        <v>44158.480647287099</v>
      </c>
      <c r="J2" s="3">
        <f>AVERAGE(H2:I2)</f>
        <v>46309.6375940586</v>
      </c>
      <c r="K2" s="3">
        <v>1</v>
      </c>
      <c r="L2" s="3">
        <f>K2*J2</f>
        <v>46309.6375940586</v>
      </c>
      <c r="M2" s="3">
        <f>L2/L14</f>
        <v>1.5664230749778942E-2</v>
      </c>
      <c r="N2" s="3">
        <f>M2*100</f>
        <v>1.5664230749778942</v>
      </c>
    </row>
    <row r="3" spans="1:14">
      <c r="A3" t="s">
        <v>2</v>
      </c>
      <c r="B3" t="s">
        <v>72</v>
      </c>
      <c r="C3" t="s">
        <v>74</v>
      </c>
      <c r="D3">
        <v>21.045910981722201</v>
      </c>
      <c r="E3">
        <v>71816.597170373207</v>
      </c>
      <c r="G3" s="3" t="s">
        <v>74</v>
      </c>
      <c r="H3" s="3">
        <f t="shared" ref="H3:H25" si="0">E3</f>
        <v>71816.597170373207</v>
      </c>
      <c r="I3" s="3">
        <f t="shared" ref="I3:I25" si="1">E27</f>
        <v>72686.193762586496</v>
      </c>
      <c r="J3" s="3">
        <f t="shared" ref="J3:J25" si="2">AVERAGE(H3:I3)</f>
        <v>72251.395466479851</v>
      </c>
      <c r="K3" s="3">
        <v>1</v>
      </c>
      <c r="L3" s="3">
        <f t="shared" ref="L3:L25" si="3">K3*J3</f>
        <v>72251.395466479851</v>
      </c>
      <c r="M3" s="3">
        <f t="shared" ref="M3:M13" si="4">L3/L15</f>
        <v>2.1330946978634191E-2</v>
      </c>
      <c r="N3" s="3">
        <f t="shared" ref="N3:N13" si="5">M3*100</f>
        <v>2.1330946978634193</v>
      </c>
    </row>
    <row r="4" spans="1:14">
      <c r="A4" t="s">
        <v>3</v>
      </c>
      <c r="B4" t="s">
        <v>72</v>
      </c>
      <c r="C4" s="1" t="s">
        <v>75</v>
      </c>
      <c r="D4">
        <v>21.392287978146399</v>
      </c>
      <c r="E4">
        <v>57292.054368641999</v>
      </c>
      <c r="G4" s="4" t="s">
        <v>75</v>
      </c>
      <c r="H4" s="3">
        <f t="shared" si="0"/>
        <v>57292.054368641999</v>
      </c>
      <c r="I4" s="3">
        <f t="shared" si="1"/>
        <v>53447.191316172197</v>
      </c>
      <c r="J4" s="3">
        <f t="shared" si="2"/>
        <v>55369.622842407101</v>
      </c>
      <c r="K4" s="3">
        <v>1</v>
      </c>
      <c r="L4" s="3">
        <f t="shared" si="3"/>
        <v>55369.622842407101</v>
      </c>
      <c r="M4" s="3">
        <f t="shared" si="4"/>
        <v>1.7535236568461964E-2</v>
      </c>
      <c r="N4" s="3">
        <f t="shared" si="5"/>
        <v>1.7535236568461965</v>
      </c>
    </row>
    <row r="5" spans="1:14">
      <c r="A5" t="s">
        <v>4</v>
      </c>
      <c r="B5" t="s">
        <v>72</v>
      </c>
      <c r="C5" t="s">
        <v>76</v>
      </c>
      <c r="D5">
        <v>21.526737604774102</v>
      </c>
      <c r="E5">
        <v>52481.2424174318</v>
      </c>
      <c r="G5" s="5" t="s">
        <v>76</v>
      </c>
      <c r="H5" s="5">
        <f t="shared" si="0"/>
        <v>52481.2424174318</v>
      </c>
      <c r="I5" s="5">
        <f t="shared" si="1"/>
        <v>47228.809469966604</v>
      </c>
      <c r="J5" s="5">
        <f t="shared" si="2"/>
        <v>49855.025943699206</v>
      </c>
      <c r="K5" s="5">
        <v>1</v>
      </c>
      <c r="L5" s="5">
        <f t="shared" si="3"/>
        <v>49855.025943699206</v>
      </c>
      <c r="M5" s="5">
        <f t="shared" si="4"/>
        <v>2.1445790423160326E-2</v>
      </c>
      <c r="N5" s="5">
        <f t="shared" si="5"/>
        <v>2.1445790423160327</v>
      </c>
    </row>
    <row r="6" spans="1:14">
      <c r="A6" t="s">
        <v>5</v>
      </c>
      <c r="B6" t="s">
        <v>72</v>
      </c>
      <c r="C6" t="s">
        <v>77</v>
      </c>
      <c r="D6">
        <v>21.0572409166619</v>
      </c>
      <c r="E6">
        <v>71287.764042685099</v>
      </c>
      <c r="G6" s="5" t="s">
        <v>77</v>
      </c>
      <c r="H6" s="5">
        <f t="shared" si="0"/>
        <v>71287.764042685099</v>
      </c>
      <c r="I6" s="5">
        <f t="shared" si="1"/>
        <v>65469.961333012703</v>
      </c>
      <c r="J6" s="5">
        <f t="shared" si="2"/>
        <v>68378.862687848901</v>
      </c>
      <c r="K6" s="5">
        <v>1</v>
      </c>
      <c r="L6" s="5">
        <f t="shared" si="3"/>
        <v>68378.862687848901</v>
      </c>
      <c r="M6" s="5">
        <f t="shared" si="4"/>
        <v>2.2856647867203306E-2</v>
      </c>
      <c r="N6" s="5">
        <f t="shared" si="5"/>
        <v>2.2856647867203308</v>
      </c>
    </row>
    <row r="7" spans="1:14">
      <c r="A7" t="s">
        <v>6</v>
      </c>
      <c r="B7" t="s">
        <v>72</v>
      </c>
      <c r="C7" s="1" t="s">
        <v>78</v>
      </c>
      <c r="D7">
        <v>20.615417828681</v>
      </c>
      <c r="E7">
        <v>95101.157276030804</v>
      </c>
      <c r="G7" s="6" t="s">
        <v>78</v>
      </c>
      <c r="H7" s="5">
        <f t="shared" si="0"/>
        <v>95101.157276030804</v>
      </c>
      <c r="I7" s="5">
        <f t="shared" si="1"/>
        <v>75001.757031589703</v>
      </c>
      <c r="J7" s="5">
        <f t="shared" si="2"/>
        <v>85051.457153810246</v>
      </c>
      <c r="K7" s="5">
        <v>1</v>
      </c>
      <c r="L7" s="5">
        <f t="shared" si="3"/>
        <v>85051.457153810246</v>
      </c>
      <c r="M7" s="5">
        <f t="shared" si="4"/>
        <v>3.5116087667312584E-2</v>
      </c>
      <c r="N7" s="5">
        <f t="shared" si="5"/>
        <v>3.5116087667312583</v>
      </c>
    </row>
    <row r="8" spans="1:14">
      <c r="A8" t="s">
        <v>7</v>
      </c>
      <c r="B8" t="s">
        <v>72</v>
      </c>
      <c r="C8" s="1" t="s">
        <v>79</v>
      </c>
      <c r="D8">
        <v>22.121457793035098</v>
      </c>
      <c r="E8">
        <v>35605.471811693998</v>
      </c>
      <c r="G8" s="7" t="s">
        <v>79</v>
      </c>
      <c r="H8" s="8">
        <f t="shared" si="0"/>
        <v>35605.471811693998</v>
      </c>
      <c r="I8" s="8">
        <f t="shared" si="1"/>
        <v>34825.146460723801</v>
      </c>
      <c r="J8" s="8">
        <f t="shared" si="2"/>
        <v>35215.309136208904</v>
      </c>
      <c r="K8" s="8">
        <v>1</v>
      </c>
      <c r="L8" s="8">
        <f t="shared" si="3"/>
        <v>35215.309136208904</v>
      </c>
      <c r="M8" s="8">
        <f t="shared" si="4"/>
        <v>1.989974933139297E-2</v>
      </c>
      <c r="N8" s="8">
        <f t="shared" si="5"/>
        <v>1.9899749331392971</v>
      </c>
    </row>
    <row r="9" spans="1:14">
      <c r="A9" t="s">
        <v>8</v>
      </c>
      <c r="B9" t="s">
        <v>72</v>
      </c>
      <c r="C9" s="1" t="s">
        <v>80</v>
      </c>
      <c r="D9">
        <v>21.7366231221893</v>
      </c>
      <c r="E9">
        <v>45765.945055739103</v>
      </c>
      <c r="G9" s="7" t="s">
        <v>80</v>
      </c>
      <c r="H9" s="8">
        <f t="shared" si="0"/>
        <v>45765.945055739103</v>
      </c>
      <c r="I9" s="8">
        <f t="shared" si="1"/>
        <v>37939.972051156699</v>
      </c>
      <c r="J9" s="8">
        <f t="shared" si="2"/>
        <v>41852.958553447897</v>
      </c>
      <c r="K9" s="8">
        <v>1</v>
      </c>
      <c r="L9" s="8">
        <f t="shared" si="3"/>
        <v>41852.958553447897</v>
      </c>
      <c r="M9" s="8">
        <f t="shared" si="4"/>
        <v>2.5595265103130014E-2</v>
      </c>
      <c r="N9" s="8">
        <f t="shared" si="5"/>
        <v>2.5595265103130016</v>
      </c>
    </row>
    <row r="10" spans="1:14">
      <c r="A10" t="s">
        <v>9</v>
      </c>
      <c r="B10" t="s">
        <v>72</v>
      </c>
      <c r="C10" s="1" t="s">
        <v>81</v>
      </c>
      <c r="D10">
        <v>21.480448086212501</v>
      </c>
      <c r="E10">
        <v>54090.148315065402</v>
      </c>
      <c r="G10" s="7" t="s">
        <v>81</v>
      </c>
      <c r="H10" s="8">
        <f t="shared" si="0"/>
        <v>54090.148315065402</v>
      </c>
      <c r="I10" s="8">
        <f t="shared" si="1"/>
        <v>42515.818375424402</v>
      </c>
      <c r="J10" s="8">
        <f t="shared" si="2"/>
        <v>48302.983345244902</v>
      </c>
      <c r="K10" s="8">
        <v>1</v>
      </c>
      <c r="L10" s="8">
        <f t="shared" si="3"/>
        <v>48302.983345244902</v>
      </c>
      <c r="M10" s="8">
        <f t="shared" si="4"/>
        <v>2.8177124881567456E-2</v>
      </c>
      <c r="N10" s="8">
        <f t="shared" si="5"/>
        <v>2.8177124881567455</v>
      </c>
    </row>
    <row r="11" spans="1:14">
      <c r="A11" t="s">
        <v>10</v>
      </c>
      <c r="B11" t="s">
        <v>72</v>
      </c>
      <c r="C11" t="s">
        <v>82</v>
      </c>
      <c r="D11">
        <v>34.703942383577001</v>
      </c>
      <c r="E11">
        <v>9.7013587926698595</v>
      </c>
      <c r="G11" s="2" t="s">
        <v>82</v>
      </c>
      <c r="H11" s="2">
        <f t="shared" si="0"/>
        <v>9.7013587926698595</v>
      </c>
      <c r="I11" s="2">
        <f t="shared" si="1"/>
        <v>14.2827866211179</v>
      </c>
      <c r="J11" s="2">
        <f t="shared" si="2"/>
        <v>11.992072706893879</v>
      </c>
      <c r="K11" s="2">
        <v>1</v>
      </c>
      <c r="L11" s="2">
        <f t="shared" si="3"/>
        <v>11.992072706893879</v>
      </c>
      <c r="M11" s="2">
        <f t="shared" si="4"/>
        <v>2.6929657003428001E-6</v>
      </c>
      <c r="N11" s="9">
        <f t="shared" si="5"/>
        <v>2.6929657003428001E-4</v>
      </c>
    </row>
    <row r="12" spans="1:14">
      <c r="A12" t="s">
        <v>11</v>
      </c>
      <c r="B12" t="s">
        <v>72</v>
      </c>
      <c r="C12" t="s">
        <v>83</v>
      </c>
      <c r="D12">
        <v>32.771109841850198</v>
      </c>
      <c r="E12">
        <v>34.230576179784897</v>
      </c>
      <c r="G12" s="2" t="s">
        <v>83</v>
      </c>
      <c r="H12" s="2">
        <f t="shared" si="0"/>
        <v>34.230576179784897</v>
      </c>
      <c r="I12" s="2">
        <f t="shared" si="1"/>
        <v>35.818277710457103</v>
      </c>
      <c r="J12" s="2">
        <f t="shared" si="2"/>
        <v>35.024426945121</v>
      </c>
      <c r="K12" s="2">
        <v>1</v>
      </c>
      <c r="L12" s="2">
        <f t="shared" si="3"/>
        <v>35.024426945121</v>
      </c>
      <c r="M12" s="2">
        <f t="shared" si="4"/>
        <v>9.4278852824960104E-6</v>
      </c>
      <c r="N12" s="9">
        <f t="shared" si="5"/>
        <v>9.4278852824960103E-4</v>
      </c>
    </row>
    <row r="13" spans="1:14">
      <c r="A13" t="s">
        <v>12</v>
      </c>
      <c r="B13" t="s">
        <v>72</v>
      </c>
      <c r="C13" t="s">
        <v>84</v>
      </c>
      <c r="D13">
        <v>33.148899334024001</v>
      </c>
      <c r="E13">
        <v>26.7537371422553</v>
      </c>
      <c r="G13" s="2" t="s">
        <v>84</v>
      </c>
      <c r="H13" s="2">
        <f t="shared" si="0"/>
        <v>26.7537371422553</v>
      </c>
      <c r="I13" s="2">
        <f t="shared" si="1"/>
        <v>38.6309302180195</v>
      </c>
      <c r="J13" s="2">
        <f t="shared" si="2"/>
        <v>32.692333680137402</v>
      </c>
      <c r="K13" s="2">
        <v>1</v>
      </c>
      <c r="L13" s="2">
        <f t="shared" si="3"/>
        <v>32.692333680137402</v>
      </c>
      <c r="M13" s="2">
        <f t="shared" si="4"/>
        <v>1.0688727473491811E-5</v>
      </c>
      <c r="N13" s="9">
        <f t="shared" si="5"/>
        <v>1.068872747349181E-3</v>
      </c>
    </row>
    <row r="14" spans="1:14">
      <c r="A14" t="s">
        <v>13</v>
      </c>
      <c r="B14" t="s">
        <v>72</v>
      </c>
      <c r="C14" t="s">
        <v>85</v>
      </c>
      <c r="D14">
        <v>21.595948339195399</v>
      </c>
      <c r="E14">
        <v>50164.483155130103</v>
      </c>
      <c r="G14" s="2" t="s">
        <v>85</v>
      </c>
      <c r="H14" s="2">
        <f t="shared" si="0"/>
        <v>50164.483155130103</v>
      </c>
      <c r="I14" s="2">
        <f t="shared" si="1"/>
        <v>48381.983066353801</v>
      </c>
      <c r="J14" s="2">
        <f t="shared" si="2"/>
        <v>49273.233110741952</v>
      </c>
      <c r="K14" s="2">
        <v>60</v>
      </c>
      <c r="L14" s="2">
        <f t="shared" si="3"/>
        <v>2956393.9866445172</v>
      </c>
      <c r="M14" s="2"/>
      <c r="N14" s="2"/>
    </row>
    <row r="15" spans="1:14">
      <c r="A15" t="s">
        <v>14</v>
      </c>
      <c r="B15" t="s">
        <v>72</v>
      </c>
      <c r="C15" t="s">
        <v>86</v>
      </c>
      <c r="D15">
        <v>21.318772757494202</v>
      </c>
      <c r="E15">
        <v>60106.528369424799</v>
      </c>
      <c r="G15" s="2" t="s">
        <v>86</v>
      </c>
      <c r="H15" s="2">
        <f t="shared" si="0"/>
        <v>60106.528369424799</v>
      </c>
      <c r="I15" s="2">
        <f t="shared" si="1"/>
        <v>52798.906691427299</v>
      </c>
      <c r="J15" s="2">
        <f t="shared" si="2"/>
        <v>56452.717530426045</v>
      </c>
      <c r="K15" s="2">
        <v>60</v>
      </c>
      <c r="L15" s="2">
        <f t="shared" si="3"/>
        <v>3387163.0518255625</v>
      </c>
      <c r="M15" s="2"/>
      <c r="N15" s="2"/>
    </row>
    <row r="16" spans="1:14">
      <c r="A16" t="s">
        <v>15</v>
      </c>
      <c r="B16" t="s">
        <v>72</v>
      </c>
      <c r="C16" s="1" t="s">
        <v>87</v>
      </c>
      <c r="D16">
        <v>21.5249994769562</v>
      </c>
      <c r="E16">
        <v>52540.781534739101</v>
      </c>
      <c r="G16" s="10" t="s">
        <v>87</v>
      </c>
      <c r="H16" s="2">
        <f t="shared" si="0"/>
        <v>52540.781534739101</v>
      </c>
      <c r="I16" s="2">
        <f t="shared" si="1"/>
        <v>52713.235857099702</v>
      </c>
      <c r="J16" s="2">
        <f t="shared" si="2"/>
        <v>52627.008695919401</v>
      </c>
      <c r="K16" s="2">
        <v>60</v>
      </c>
      <c r="L16" s="2">
        <f t="shared" si="3"/>
        <v>3157620.521755164</v>
      </c>
      <c r="M16" s="2"/>
      <c r="N16" s="2"/>
    </row>
    <row r="17" spans="1:14">
      <c r="A17" t="s">
        <v>16</v>
      </c>
      <c r="B17" t="s">
        <v>72</v>
      </c>
      <c r="C17" t="s">
        <v>88</v>
      </c>
      <c r="D17">
        <v>21.892054957959498</v>
      </c>
      <c r="E17">
        <v>41353.071933082698</v>
      </c>
      <c r="G17" s="2" t="s">
        <v>88</v>
      </c>
      <c r="H17" s="2">
        <f t="shared" si="0"/>
        <v>41353.071933082698</v>
      </c>
      <c r="I17" s="2">
        <f t="shared" si="1"/>
        <v>36136.923321585702</v>
      </c>
      <c r="J17" s="2">
        <f t="shared" si="2"/>
        <v>38744.997627334204</v>
      </c>
      <c r="K17" s="2">
        <v>60</v>
      </c>
      <c r="L17" s="2">
        <f t="shared" si="3"/>
        <v>2324699.8576400522</v>
      </c>
      <c r="M17" s="2"/>
      <c r="N17" s="2"/>
    </row>
    <row r="18" spans="1:14">
      <c r="A18" t="s">
        <v>17</v>
      </c>
      <c r="B18" t="s">
        <v>72</v>
      </c>
      <c r="C18" t="s">
        <v>89</v>
      </c>
      <c r="D18">
        <v>21.518991090835399</v>
      </c>
      <c r="E18">
        <v>52747.1180466312</v>
      </c>
      <c r="G18" s="2" t="s">
        <v>89</v>
      </c>
      <c r="H18" s="2">
        <f t="shared" si="0"/>
        <v>52747.1180466312</v>
      </c>
      <c r="I18" s="2">
        <f t="shared" si="1"/>
        <v>46974.216252735903</v>
      </c>
      <c r="J18" s="2">
        <f t="shared" si="2"/>
        <v>49860.667149683548</v>
      </c>
      <c r="K18" s="2">
        <v>60</v>
      </c>
      <c r="L18" s="2">
        <f t="shared" si="3"/>
        <v>2991640.0289810128</v>
      </c>
      <c r="M18" s="2"/>
      <c r="N18" s="2"/>
    </row>
    <row r="19" spans="1:14">
      <c r="A19" t="s">
        <v>18</v>
      </c>
      <c r="B19" t="s">
        <v>72</v>
      </c>
      <c r="C19" s="1" t="s">
        <v>90</v>
      </c>
      <c r="D19">
        <v>21.829349157271601</v>
      </c>
      <c r="E19">
        <v>43079.699037675797</v>
      </c>
      <c r="G19" s="10" t="s">
        <v>90</v>
      </c>
      <c r="H19" s="2">
        <f t="shared" si="0"/>
        <v>43079.699037675797</v>
      </c>
      <c r="I19" s="2">
        <f t="shared" si="1"/>
        <v>37653.912253329399</v>
      </c>
      <c r="J19" s="2">
        <f t="shared" si="2"/>
        <v>40366.805645502594</v>
      </c>
      <c r="K19" s="2">
        <v>60</v>
      </c>
      <c r="L19" s="2">
        <f t="shared" si="3"/>
        <v>2422008.3387301555</v>
      </c>
      <c r="M19" s="2"/>
      <c r="N19" s="2"/>
    </row>
    <row r="20" spans="1:14">
      <c r="A20" t="s">
        <v>19</v>
      </c>
      <c r="B20" t="s">
        <v>72</v>
      </c>
      <c r="C20" s="1" t="s">
        <v>91</v>
      </c>
      <c r="D20">
        <v>22.307348860196502</v>
      </c>
      <c r="E20">
        <v>31539.356365468699</v>
      </c>
      <c r="G20" s="10" t="s">
        <v>91</v>
      </c>
      <c r="H20" s="2">
        <f t="shared" si="0"/>
        <v>31539.356365468699</v>
      </c>
      <c r="I20" s="2">
        <f t="shared" si="1"/>
        <v>27448.504151036701</v>
      </c>
      <c r="J20" s="2">
        <f t="shared" si="2"/>
        <v>29493.930258252702</v>
      </c>
      <c r="K20" s="2">
        <v>60</v>
      </c>
      <c r="L20" s="2">
        <f t="shared" si="3"/>
        <v>1769635.815495162</v>
      </c>
      <c r="M20" s="2"/>
      <c r="N20" s="2"/>
    </row>
    <row r="21" spans="1:14">
      <c r="A21" t="s">
        <v>20</v>
      </c>
      <c r="B21" t="s">
        <v>72</v>
      </c>
      <c r="C21" s="1" t="s">
        <v>92</v>
      </c>
      <c r="D21">
        <v>22.425560078514199</v>
      </c>
      <c r="E21">
        <v>29198.6629766386</v>
      </c>
      <c r="G21" s="10" t="s">
        <v>92</v>
      </c>
      <c r="H21" s="2">
        <f t="shared" si="0"/>
        <v>29198.6629766386</v>
      </c>
      <c r="I21" s="2">
        <f t="shared" si="1"/>
        <v>25307.458090169901</v>
      </c>
      <c r="J21" s="2">
        <f t="shared" si="2"/>
        <v>27253.060533404248</v>
      </c>
      <c r="K21" s="2">
        <v>60</v>
      </c>
      <c r="L21" s="2">
        <f t="shared" si="3"/>
        <v>1635183.632004255</v>
      </c>
      <c r="M21" s="2"/>
      <c r="N21" s="2"/>
    </row>
    <row r="22" spans="1:14">
      <c r="A22" t="s">
        <v>21</v>
      </c>
      <c r="B22" t="s">
        <v>72</v>
      </c>
      <c r="C22" s="1" t="s">
        <v>93</v>
      </c>
      <c r="D22">
        <v>22.331056567380202</v>
      </c>
      <c r="E22">
        <v>31055.3414002397</v>
      </c>
      <c r="G22" s="10" t="s">
        <v>93</v>
      </c>
      <c r="H22" s="2">
        <f t="shared" si="0"/>
        <v>31055.3414002397</v>
      </c>
      <c r="I22" s="2">
        <f t="shared" si="1"/>
        <v>26086.735785029501</v>
      </c>
      <c r="J22" s="2">
        <f t="shared" si="2"/>
        <v>28571.038592634599</v>
      </c>
      <c r="K22" s="2">
        <v>60</v>
      </c>
      <c r="L22" s="2">
        <f t="shared" si="3"/>
        <v>1714262.3155580759</v>
      </c>
      <c r="M22" s="2"/>
      <c r="N22" s="2"/>
    </row>
    <row r="23" spans="1:14">
      <c r="A23" t="s">
        <v>22</v>
      </c>
      <c r="B23" t="s">
        <v>72</v>
      </c>
      <c r="C23" t="s">
        <v>94</v>
      </c>
      <c r="D23">
        <v>20.984513854747998</v>
      </c>
      <c r="E23">
        <v>74751.334961403001</v>
      </c>
      <c r="G23" s="2" t="s">
        <v>94</v>
      </c>
      <c r="H23" s="2">
        <f t="shared" si="0"/>
        <v>74751.334961403001</v>
      </c>
      <c r="I23" s="2">
        <f t="shared" si="1"/>
        <v>73685.667725106701</v>
      </c>
      <c r="J23" s="2">
        <f t="shared" si="2"/>
        <v>74218.501343254844</v>
      </c>
      <c r="K23" s="2">
        <v>60</v>
      </c>
      <c r="L23" s="2">
        <f t="shared" si="3"/>
        <v>4453110.0805952903</v>
      </c>
      <c r="M23" s="2"/>
      <c r="N23" s="2"/>
    </row>
    <row r="24" spans="1:14">
      <c r="A24" t="s">
        <v>23</v>
      </c>
      <c r="B24" t="s">
        <v>72</v>
      </c>
      <c r="C24" t="s">
        <v>95</v>
      </c>
      <c r="D24">
        <v>21.193069138015399</v>
      </c>
      <c r="E24">
        <v>65243.0330342054</v>
      </c>
      <c r="G24" s="2" t="s">
        <v>95</v>
      </c>
      <c r="H24" s="2">
        <f t="shared" si="0"/>
        <v>65243.0330342054</v>
      </c>
      <c r="I24" s="2">
        <f t="shared" si="1"/>
        <v>58589.710278684397</v>
      </c>
      <c r="J24" s="2">
        <f t="shared" si="2"/>
        <v>61916.371656444899</v>
      </c>
      <c r="K24" s="2">
        <v>60</v>
      </c>
      <c r="L24" s="2">
        <f t="shared" si="3"/>
        <v>3714982.2993866941</v>
      </c>
      <c r="M24" s="2"/>
      <c r="N24" s="2"/>
    </row>
    <row r="25" spans="1:14">
      <c r="A25" t="s">
        <v>24</v>
      </c>
      <c r="B25" t="s">
        <v>72</v>
      </c>
      <c r="C25" t="s">
        <v>96</v>
      </c>
      <c r="D25">
        <v>21.526129022474599</v>
      </c>
      <c r="E25">
        <v>52502.081566187699</v>
      </c>
      <c r="G25" s="2" t="s">
        <v>96</v>
      </c>
      <c r="H25" s="2">
        <f t="shared" si="0"/>
        <v>52502.081566187699</v>
      </c>
      <c r="I25" s="2">
        <f t="shared" si="1"/>
        <v>49450.602577660196</v>
      </c>
      <c r="J25" s="2">
        <f t="shared" si="2"/>
        <v>50976.342071923951</v>
      </c>
      <c r="K25" s="2">
        <v>60</v>
      </c>
      <c r="L25" s="2">
        <f t="shared" si="3"/>
        <v>3058580.5243154373</v>
      </c>
      <c r="M25" s="2"/>
      <c r="N25" s="2"/>
    </row>
    <row r="26" spans="1:14">
      <c r="A26" t="s">
        <v>25</v>
      </c>
      <c r="B26" t="s">
        <v>72</v>
      </c>
      <c r="C26" t="s">
        <v>73</v>
      </c>
      <c r="D26">
        <v>21.7914343604286</v>
      </c>
      <c r="E26">
        <v>44158.480647287099</v>
      </c>
    </row>
    <row r="27" spans="1:14">
      <c r="A27" t="s">
        <v>26</v>
      </c>
      <c r="B27" t="s">
        <v>72</v>
      </c>
      <c r="C27" t="s">
        <v>74</v>
      </c>
      <c r="D27">
        <v>21.027460551715201</v>
      </c>
      <c r="E27">
        <v>72686.193762586496</v>
      </c>
    </row>
    <row r="28" spans="1:14">
      <c r="A28" t="s">
        <v>27</v>
      </c>
      <c r="B28" t="s">
        <v>72</v>
      </c>
      <c r="C28" s="1" t="s">
        <v>75</v>
      </c>
      <c r="D28">
        <v>21.498779141641101</v>
      </c>
      <c r="E28">
        <v>53447.191316172197</v>
      </c>
    </row>
    <row r="29" spans="1:14">
      <c r="A29" t="s">
        <v>28</v>
      </c>
      <c r="B29" t="s">
        <v>72</v>
      </c>
      <c r="C29" t="s">
        <v>76</v>
      </c>
      <c r="D29">
        <v>21.688390474275401</v>
      </c>
      <c r="E29">
        <v>47228.809469966604</v>
      </c>
    </row>
    <row r="30" spans="1:14">
      <c r="A30" t="s">
        <v>29</v>
      </c>
      <c r="B30" t="s">
        <v>72</v>
      </c>
      <c r="C30" t="s">
        <v>77</v>
      </c>
      <c r="D30">
        <v>21.187746462566601</v>
      </c>
      <c r="E30">
        <v>65469.961333012703</v>
      </c>
    </row>
    <row r="31" spans="1:14">
      <c r="A31" t="s">
        <v>30</v>
      </c>
      <c r="B31" t="s">
        <v>72</v>
      </c>
      <c r="C31" s="1" t="s">
        <v>78</v>
      </c>
      <c r="D31">
        <v>20.9793869309356</v>
      </c>
      <c r="E31">
        <v>75001.757031589703</v>
      </c>
    </row>
    <row r="32" spans="1:14">
      <c r="A32" t="s">
        <v>31</v>
      </c>
      <c r="B32" t="s">
        <v>72</v>
      </c>
      <c r="C32" s="1" t="s">
        <v>79</v>
      </c>
      <c r="D32">
        <v>22.155427487622799</v>
      </c>
      <c r="E32">
        <v>34825.146460723801</v>
      </c>
    </row>
    <row r="33" spans="1:5">
      <c r="A33" t="s">
        <v>32</v>
      </c>
      <c r="B33" t="s">
        <v>72</v>
      </c>
      <c r="C33" s="1" t="s">
        <v>80</v>
      </c>
      <c r="D33">
        <v>22.0241060504266</v>
      </c>
      <c r="E33">
        <v>37939.972051156699</v>
      </c>
    </row>
    <row r="34" spans="1:5">
      <c r="A34" t="s">
        <v>33</v>
      </c>
      <c r="B34" t="s">
        <v>72</v>
      </c>
      <c r="C34" s="1" t="s">
        <v>81</v>
      </c>
      <c r="D34">
        <v>21.849546866602399</v>
      </c>
      <c r="E34">
        <v>42515.818375424402</v>
      </c>
    </row>
    <row r="35" spans="1:5">
      <c r="A35" t="s">
        <v>34</v>
      </c>
      <c r="B35" t="s">
        <v>72</v>
      </c>
      <c r="C35" t="s">
        <v>82</v>
      </c>
      <c r="D35">
        <v>34.111011718750397</v>
      </c>
      <c r="E35">
        <v>14.2827866211179</v>
      </c>
    </row>
    <row r="36" spans="1:5">
      <c r="A36" t="s">
        <v>35</v>
      </c>
      <c r="B36" t="s">
        <v>72</v>
      </c>
      <c r="C36" t="s">
        <v>83</v>
      </c>
      <c r="D36">
        <v>32.701607110522303</v>
      </c>
      <c r="E36">
        <v>35.818277710457103</v>
      </c>
    </row>
    <row r="37" spans="1:5">
      <c r="A37" t="s">
        <v>36</v>
      </c>
      <c r="B37" t="s">
        <v>72</v>
      </c>
      <c r="C37" t="s">
        <v>84</v>
      </c>
      <c r="D37">
        <v>32.585723397151703</v>
      </c>
      <c r="E37">
        <v>38.6309302180195</v>
      </c>
    </row>
    <row r="38" spans="1:5">
      <c r="A38" t="s">
        <v>37</v>
      </c>
      <c r="B38" t="s">
        <v>72</v>
      </c>
      <c r="C38" t="s">
        <v>85</v>
      </c>
      <c r="D38">
        <v>21.651410339651001</v>
      </c>
      <c r="E38">
        <v>48381.983066353801</v>
      </c>
    </row>
    <row r="39" spans="1:5">
      <c r="A39" t="s">
        <v>38</v>
      </c>
      <c r="B39" t="s">
        <v>72</v>
      </c>
      <c r="C39" t="s">
        <v>86</v>
      </c>
      <c r="D39">
        <v>21.517486728829901</v>
      </c>
      <c r="E39">
        <v>52798.906691427299</v>
      </c>
    </row>
    <row r="40" spans="1:5">
      <c r="A40" t="s">
        <v>39</v>
      </c>
      <c r="B40" t="s">
        <v>72</v>
      </c>
      <c r="C40" s="1" t="s">
        <v>87</v>
      </c>
      <c r="D40">
        <v>21.519976103725199</v>
      </c>
      <c r="E40">
        <v>52713.235857099702</v>
      </c>
    </row>
    <row r="41" spans="1:5">
      <c r="A41" t="s">
        <v>40</v>
      </c>
      <c r="B41" t="s">
        <v>72</v>
      </c>
      <c r="C41" t="s">
        <v>88</v>
      </c>
      <c r="D41">
        <v>22.098745793351199</v>
      </c>
      <c r="E41">
        <v>36136.923321585702</v>
      </c>
    </row>
    <row r="42" spans="1:5">
      <c r="A42" t="s">
        <v>41</v>
      </c>
      <c r="B42" t="s">
        <v>72</v>
      </c>
      <c r="C42" t="s">
        <v>89</v>
      </c>
      <c r="D42">
        <v>21.696676431557499</v>
      </c>
      <c r="E42">
        <v>46974.216252735903</v>
      </c>
    </row>
    <row r="43" spans="1:5">
      <c r="A43" t="s">
        <v>42</v>
      </c>
      <c r="B43" t="s">
        <v>72</v>
      </c>
      <c r="C43" s="1" t="s">
        <v>90</v>
      </c>
      <c r="D43">
        <v>22.035708024600499</v>
      </c>
      <c r="E43">
        <v>37653.912253329399</v>
      </c>
    </row>
    <row r="44" spans="1:5">
      <c r="A44" t="s">
        <v>43</v>
      </c>
      <c r="B44" t="s">
        <v>72</v>
      </c>
      <c r="C44" s="1" t="s">
        <v>91</v>
      </c>
      <c r="D44">
        <v>22.520313993805999</v>
      </c>
      <c r="E44">
        <v>27448.504151036701</v>
      </c>
    </row>
    <row r="45" spans="1:5">
      <c r="A45" t="s">
        <v>44</v>
      </c>
      <c r="B45" t="s">
        <v>72</v>
      </c>
      <c r="C45" s="1" t="s">
        <v>92</v>
      </c>
      <c r="D45">
        <v>22.6448092272217</v>
      </c>
      <c r="E45">
        <v>25307.458090169901</v>
      </c>
    </row>
    <row r="46" spans="1:5">
      <c r="A46" t="s">
        <v>45</v>
      </c>
      <c r="B46" t="s">
        <v>72</v>
      </c>
      <c r="C46" s="1" t="s">
        <v>93</v>
      </c>
      <c r="D46">
        <v>22.598317987307301</v>
      </c>
      <c r="E46">
        <v>26086.735785029501</v>
      </c>
    </row>
    <row r="47" spans="1:5">
      <c r="A47" t="s">
        <v>46</v>
      </c>
      <c r="B47" t="s">
        <v>72</v>
      </c>
      <c r="C47" t="s">
        <v>94</v>
      </c>
      <c r="D47">
        <v>21.006525198418899</v>
      </c>
      <c r="E47">
        <v>73685.667725106701</v>
      </c>
    </row>
    <row r="48" spans="1:5">
      <c r="A48" t="s">
        <v>47</v>
      </c>
      <c r="B48" t="s">
        <v>72</v>
      </c>
      <c r="C48" t="s">
        <v>95</v>
      </c>
      <c r="D48">
        <v>21.357954147646701</v>
      </c>
      <c r="E48">
        <v>58589.710278684397</v>
      </c>
    </row>
    <row r="49" spans="1:14">
      <c r="A49" t="s">
        <v>48</v>
      </c>
      <c r="B49" t="s">
        <v>72</v>
      </c>
      <c r="C49" t="s">
        <v>96</v>
      </c>
      <c r="D49">
        <v>21.617920235651599</v>
      </c>
      <c r="E49">
        <v>49450.602577660196</v>
      </c>
    </row>
    <row r="50" spans="1:14">
      <c r="A50" t="s">
        <v>49</v>
      </c>
      <c r="B50" t="s">
        <v>72</v>
      </c>
      <c r="C50" t="s">
        <v>60</v>
      </c>
      <c r="D50">
        <v>17.179726744913001</v>
      </c>
      <c r="E50">
        <v>1000000</v>
      </c>
    </row>
    <row r="51" spans="1:14">
      <c r="A51" t="s">
        <v>50</v>
      </c>
      <c r="B51" t="s">
        <v>72</v>
      </c>
      <c r="C51" t="s">
        <v>61</v>
      </c>
      <c r="D51">
        <v>19.552135251702101</v>
      </c>
      <c r="E51">
        <v>200000</v>
      </c>
    </row>
    <row r="52" spans="1:14">
      <c r="A52" t="s">
        <v>51</v>
      </c>
      <c r="B52" t="s">
        <v>72</v>
      </c>
      <c r="C52" t="s">
        <v>62</v>
      </c>
      <c r="D52">
        <v>21.8958038600897</v>
      </c>
      <c r="E52">
        <v>40000</v>
      </c>
    </row>
    <row r="53" spans="1:14">
      <c r="A53" t="s">
        <v>52</v>
      </c>
      <c r="B53" t="s">
        <v>72</v>
      </c>
      <c r="C53" t="s">
        <v>63</v>
      </c>
      <c r="D53">
        <v>24.3144425967843</v>
      </c>
      <c r="E53">
        <v>8000</v>
      </c>
    </row>
    <row r="54" spans="1:14">
      <c r="A54" t="s">
        <v>53</v>
      </c>
      <c r="B54" t="s">
        <v>72</v>
      </c>
      <c r="C54" t="s">
        <v>64</v>
      </c>
      <c r="D54">
        <v>26.7066335954671</v>
      </c>
      <c r="E54">
        <v>1600</v>
      </c>
    </row>
    <row r="55" spans="1:14">
      <c r="A55" t="s">
        <v>54</v>
      </c>
      <c r="B55" t="s">
        <v>72</v>
      </c>
      <c r="C55" t="s">
        <v>65</v>
      </c>
      <c r="D55">
        <v>29.325583884011301</v>
      </c>
      <c r="E55">
        <v>320</v>
      </c>
    </row>
    <row r="56" spans="1:14">
      <c r="A56" t="s">
        <v>55</v>
      </c>
      <c r="B56" t="s">
        <v>72</v>
      </c>
      <c r="C56" t="s">
        <v>66</v>
      </c>
      <c r="D56">
        <v>31.326704453004599</v>
      </c>
      <c r="E56">
        <v>64</v>
      </c>
    </row>
    <row r="57" spans="1:14">
      <c r="A57" t="s">
        <v>56</v>
      </c>
      <c r="B57" t="s">
        <v>72</v>
      </c>
      <c r="C57" t="s">
        <v>67</v>
      </c>
      <c r="D57">
        <v>34.849755195916103</v>
      </c>
      <c r="E57">
        <v>12.8</v>
      </c>
    </row>
    <row r="58" spans="1:14">
      <c r="A58" t="s">
        <v>57</v>
      </c>
      <c r="B58" t="s">
        <v>72</v>
      </c>
      <c r="C58" t="s">
        <v>68</v>
      </c>
      <c r="D58" t="s">
        <v>70</v>
      </c>
      <c r="E58" t="s">
        <v>70</v>
      </c>
    </row>
    <row r="61" spans="1:14">
      <c r="A61" t="s">
        <v>0</v>
      </c>
      <c r="B61" t="s">
        <v>58</v>
      </c>
      <c r="C61" t="s">
        <v>59</v>
      </c>
      <c r="D61" t="s">
        <v>69</v>
      </c>
      <c r="E61" t="s">
        <v>71</v>
      </c>
      <c r="G61" s="2" t="s">
        <v>427</v>
      </c>
      <c r="H61" s="2" t="s">
        <v>428</v>
      </c>
      <c r="I61" s="2" t="s">
        <v>429</v>
      </c>
      <c r="J61" s="2" t="s">
        <v>430</v>
      </c>
      <c r="K61" s="2" t="s">
        <v>431</v>
      </c>
      <c r="L61" s="2" t="s">
        <v>432</v>
      </c>
      <c r="M61" s="2" t="s">
        <v>433</v>
      </c>
      <c r="N61" s="2" t="s">
        <v>434</v>
      </c>
    </row>
    <row r="62" spans="1:14">
      <c r="A62" t="s">
        <v>97</v>
      </c>
      <c r="B62" t="s">
        <v>162</v>
      </c>
      <c r="C62" t="s">
        <v>73</v>
      </c>
      <c r="D62">
        <v>21.811130383063698</v>
      </c>
      <c r="E62">
        <v>45003.939219355998</v>
      </c>
      <c r="G62" s="3" t="s">
        <v>73</v>
      </c>
      <c r="H62" s="3">
        <f>E62</f>
        <v>45003.939219355998</v>
      </c>
      <c r="I62" s="3">
        <f>E86</f>
        <v>42479.820092023998</v>
      </c>
      <c r="J62" s="3">
        <f>AVERAGE(H62:I62)</f>
        <v>43741.879655689998</v>
      </c>
      <c r="K62" s="3">
        <v>1</v>
      </c>
      <c r="L62" s="3">
        <f>K62*J62</f>
        <v>43741.879655689998</v>
      </c>
      <c r="M62" s="3">
        <f>L62/L74</f>
        <v>1.3922047932880956E-2</v>
      </c>
      <c r="N62" s="3">
        <f>M62*100</f>
        <v>1.3922047932880957</v>
      </c>
    </row>
    <row r="63" spans="1:14">
      <c r="A63" t="s">
        <v>98</v>
      </c>
      <c r="B63" t="s">
        <v>162</v>
      </c>
      <c r="C63" t="s">
        <v>74</v>
      </c>
      <c r="D63">
        <v>21.0177331551813</v>
      </c>
      <c r="E63">
        <v>75620.5780985725</v>
      </c>
      <c r="G63" s="3" t="s">
        <v>74</v>
      </c>
      <c r="H63" s="3">
        <f t="shared" ref="H63:H85" si="6">E63</f>
        <v>75620.5780985725</v>
      </c>
      <c r="I63" s="3">
        <f t="shared" ref="I63:I85" si="7">E87</f>
        <v>73827.405869963593</v>
      </c>
      <c r="J63" s="3">
        <f t="shared" ref="J63:J85" si="8">AVERAGE(H63:I63)</f>
        <v>74723.991984268039</v>
      </c>
      <c r="K63" s="3">
        <v>1</v>
      </c>
      <c r="L63" s="3">
        <f t="shared" ref="L63:L85" si="9">K63*J63</f>
        <v>74723.991984268039</v>
      </c>
      <c r="M63" s="3">
        <f t="shared" ref="M63:M73" si="10">L63/L75</f>
        <v>2.1600383640696406E-2</v>
      </c>
      <c r="N63" s="3">
        <f t="shared" ref="N63:N73" si="11">M63*100</f>
        <v>2.1600383640696408</v>
      </c>
    </row>
    <row r="64" spans="1:14">
      <c r="A64" t="s">
        <v>99</v>
      </c>
      <c r="B64" t="s">
        <v>162</v>
      </c>
      <c r="C64" s="1" t="s">
        <v>75</v>
      </c>
      <c r="D64">
        <v>21.4284297436363</v>
      </c>
      <c r="E64">
        <v>57805.437951749402</v>
      </c>
      <c r="G64" s="4" t="s">
        <v>75</v>
      </c>
      <c r="H64" s="3">
        <f t="shared" si="6"/>
        <v>57805.437951749402</v>
      </c>
      <c r="I64" s="3">
        <f t="shared" si="7"/>
        <v>50060.602729459497</v>
      </c>
      <c r="J64" s="3">
        <f t="shared" si="8"/>
        <v>53933.020340604446</v>
      </c>
      <c r="K64" s="3">
        <v>1</v>
      </c>
      <c r="L64" s="3">
        <f t="shared" si="9"/>
        <v>53933.020340604446</v>
      </c>
      <c r="M64" s="3">
        <f t="shared" si="10"/>
        <v>1.5487614640697261E-2</v>
      </c>
      <c r="N64" s="3">
        <f t="shared" si="11"/>
        <v>1.548761464069726</v>
      </c>
    </row>
    <row r="65" spans="1:14">
      <c r="A65" t="s">
        <v>100</v>
      </c>
      <c r="B65" t="s">
        <v>162</v>
      </c>
      <c r="C65" t="s">
        <v>76</v>
      </c>
      <c r="D65">
        <v>21.824329857319601</v>
      </c>
      <c r="E65">
        <v>44617.044975296798</v>
      </c>
      <c r="G65" s="5" t="s">
        <v>76</v>
      </c>
      <c r="H65" s="5">
        <f t="shared" si="6"/>
        <v>44617.044975296798</v>
      </c>
      <c r="I65" s="5">
        <f t="shared" si="7"/>
        <v>38966.211566940598</v>
      </c>
      <c r="J65" s="5">
        <f t="shared" si="8"/>
        <v>41791.628271118694</v>
      </c>
      <c r="K65" s="5">
        <v>1</v>
      </c>
      <c r="L65" s="5">
        <f t="shared" si="9"/>
        <v>41791.628271118694</v>
      </c>
      <c r="M65" s="5">
        <f t="shared" si="10"/>
        <v>1.6776976529054168E-2</v>
      </c>
      <c r="N65" s="5">
        <f t="shared" si="11"/>
        <v>1.6776976529054168</v>
      </c>
    </row>
    <row r="66" spans="1:14">
      <c r="A66" t="s">
        <v>101</v>
      </c>
      <c r="B66" t="s">
        <v>162</v>
      </c>
      <c r="C66" t="s">
        <v>77</v>
      </c>
      <c r="D66">
        <v>21.368182434724599</v>
      </c>
      <c r="E66">
        <v>60128.980581313597</v>
      </c>
      <c r="G66" s="5" t="s">
        <v>77</v>
      </c>
      <c r="H66" s="5">
        <f t="shared" si="6"/>
        <v>60128.980581313597</v>
      </c>
      <c r="I66" s="5">
        <f t="shared" si="7"/>
        <v>61208.865890023197</v>
      </c>
      <c r="J66" s="5">
        <f t="shared" si="8"/>
        <v>60668.923235668393</v>
      </c>
      <c r="K66" s="5">
        <v>1</v>
      </c>
      <c r="L66" s="5">
        <f t="shared" si="9"/>
        <v>60668.923235668393</v>
      </c>
      <c r="M66" s="5">
        <f t="shared" si="10"/>
        <v>1.8175550080881935E-2</v>
      </c>
      <c r="N66" s="5">
        <f t="shared" si="11"/>
        <v>1.8175550080881935</v>
      </c>
    </row>
    <row r="67" spans="1:14">
      <c r="A67" t="s">
        <v>102</v>
      </c>
      <c r="B67" t="s">
        <v>162</v>
      </c>
      <c r="C67" s="1" t="s">
        <v>78</v>
      </c>
      <c r="D67">
        <v>20.843518757296199</v>
      </c>
      <c r="E67">
        <v>84748.316175329106</v>
      </c>
      <c r="G67" s="6" t="s">
        <v>78</v>
      </c>
      <c r="H67" s="5">
        <f t="shared" si="6"/>
        <v>84748.316175329106</v>
      </c>
      <c r="I67" s="5">
        <f t="shared" si="7"/>
        <v>80895.561133869604</v>
      </c>
      <c r="J67" s="5">
        <f t="shared" si="8"/>
        <v>82821.938654599362</v>
      </c>
      <c r="K67" s="5">
        <v>1</v>
      </c>
      <c r="L67" s="5">
        <f t="shared" si="9"/>
        <v>82821.938654599362</v>
      </c>
      <c r="M67" s="5">
        <f t="shared" si="10"/>
        <v>3.3969667122987664E-2</v>
      </c>
      <c r="N67" s="5">
        <f t="shared" si="11"/>
        <v>3.3969667122987666</v>
      </c>
    </row>
    <row r="68" spans="1:14">
      <c r="A68" t="s">
        <v>103</v>
      </c>
      <c r="B68" t="s">
        <v>162</v>
      </c>
      <c r="C68" s="1" t="s">
        <v>79</v>
      </c>
      <c r="D68">
        <v>22.422079710359998</v>
      </c>
      <c r="E68">
        <v>30178.047417547001</v>
      </c>
      <c r="G68" s="7" t="s">
        <v>79</v>
      </c>
      <c r="H68" s="8">
        <f t="shared" si="6"/>
        <v>30178.047417547001</v>
      </c>
      <c r="I68" s="8">
        <f t="shared" si="7"/>
        <v>30559.384892813399</v>
      </c>
      <c r="J68" s="8">
        <f t="shared" si="8"/>
        <v>30368.716155180198</v>
      </c>
      <c r="K68" s="8">
        <v>1</v>
      </c>
      <c r="L68" s="8">
        <f t="shared" si="9"/>
        <v>30368.716155180198</v>
      </c>
      <c r="M68" s="8">
        <f t="shared" si="10"/>
        <v>1.6158176621042668E-2</v>
      </c>
      <c r="N68" s="8">
        <f t="shared" si="11"/>
        <v>1.6158176621042668</v>
      </c>
    </row>
    <row r="69" spans="1:14">
      <c r="A69" t="s">
        <v>104</v>
      </c>
      <c r="B69" t="s">
        <v>162</v>
      </c>
      <c r="C69" s="1" t="s">
        <v>80</v>
      </c>
      <c r="D69">
        <v>21.961031366280402</v>
      </c>
      <c r="E69">
        <v>40800.589257491898</v>
      </c>
      <c r="G69" s="7" t="s">
        <v>80</v>
      </c>
      <c r="H69" s="8">
        <f t="shared" si="6"/>
        <v>40800.589257491898</v>
      </c>
      <c r="I69" s="8">
        <f t="shared" si="7"/>
        <v>38519.643017341099</v>
      </c>
      <c r="J69" s="8">
        <f t="shared" si="8"/>
        <v>39660.116137416495</v>
      </c>
      <c r="K69" s="8">
        <v>1</v>
      </c>
      <c r="L69" s="8">
        <f t="shared" si="9"/>
        <v>39660.116137416495</v>
      </c>
      <c r="M69" s="8">
        <f t="shared" si="10"/>
        <v>2.4420844970531552E-2</v>
      </c>
      <c r="N69" s="8">
        <f t="shared" si="11"/>
        <v>2.442084497053155</v>
      </c>
    </row>
    <row r="70" spans="1:14">
      <c r="A70" t="s">
        <v>105</v>
      </c>
      <c r="B70" t="s">
        <v>162</v>
      </c>
      <c r="C70" s="1" t="s">
        <v>81</v>
      </c>
      <c r="D70">
        <v>21.633431668132001</v>
      </c>
      <c r="E70">
        <v>50551.197094291099</v>
      </c>
      <c r="G70" s="7" t="s">
        <v>81</v>
      </c>
      <c r="H70" s="8">
        <f t="shared" si="6"/>
        <v>50551.197094291099</v>
      </c>
      <c r="I70" s="8">
        <f t="shared" si="7"/>
        <v>44804.034316995298</v>
      </c>
      <c r="J70" s="8">
        <f t="shared" si="8"/>
        <v>47677.615705643198</v>
      </c>
      <c r="K70" s="8">
        <v>1</v>
      </c>
      <c r="L70" s="8">
        <f t="shared" si="9"/>
        <v>47677.615705643198</v>
      </c>
      <c r="M70" s="8">
        <f t="shared" si="10"/>
        <v>2.7933893559165635E-2</v>
      </c>
      <c r="N70" s="8">
        <f t="shared" si="11"/>
        <v>2.7933893559165637</v>
      </c>
    </row>
    <row r="71" spans="1:14">
      <c r="A71" t="s">
        <v>106</v>
      </c>
      <c r="B71" t="s">
        <v>162</v>
      </c>
      <c r="C71" t="s">
        <v>82</v>
      </c>
      <c r="D71">
        <v>33.613286609063302</v>
      </c>
      <c r="E71">
        <v>19.974524456435301</v>
      </c>
      <c r="G71" s="2" t="s">
        <v>82</v>
      </c>
      <c r="H71" s="2">
        <f t="shared" si="6"/>
        <v>19.974524456435301</v>
      </c>
      <c r="I71" s="2">
        <f t="shared" si="7"/>
        <v>25.030295182680199</v>
      </c>
      <c r="J71" s="2">
        <f t="shared" si="8"/>
        <v>22.502409819557748</v>
      </c>
      <c r="K71" s="2">
        <v>1</v>
      </c>
      <c r="L71" s="2">
        <f t="shared" si="9"/>
        <v>22.502409819557748</v>
      </c>
      <c r="M71" s="2">
        <f t="shared" si="10"/>
        <v>4.97006517566803E-6</v>
      </c>
      <c r="N71" s="9">
        <f t="shared" si="11"/>
        <v>4.9700651756680303E-4</v>
      </c>
    </row>
    <row r="72" spans="1:14">
      <c r="A72" t="s">
        <v>107</v>
      </c>
      <c r="B72" t="s">
        <v>162</v>
      </c>
      <c r="C72" t="s">
        <v>83</v>
      </c>
      <c r="D72">
        <v>32.979839424345499</v>
      </c>
      <c r="E72">
        <v>30.229228701118501</v>
      </c>
      <c r="G72" s="2" t="s">
        <v>83</v>
      </c>
      <c r="H72" s="2">
        <f t="shared" si="6"/>
        <v>30.229228701118501</v>
      </c>
      <c r="I72" s="2">
        <f t="shared" si="7"/>
        <v>49.262682641367199</v>
      </c>
      <c r="J72" s="2">
        <f t="shared" si="8"/>
        <v>39.745955671242854</v>
      </c>
      <c r="K72" s="2">
        <v>1</v>
      </c>
      <c r="L72" s="2">
        <f t="shared" si="9"/>
        <v>39.745955671242854</v>
      </c>
      <c r="M72" s="2">
        <f t="shared" si="10"/>
        <v>9.7526005439306338E-6</v>
      </c>
      <c r="N72" s="9">
        <f t="shared" si="11"/>
        <v>9.7526005439306333E-4</v>
      </c>
    </row>
    <row r="73" spans="1:14">
      <c r="A73" t="s">
        <v>108</v>
      </c>
      <c r="B73" t="s">
        <v>162</v>
      </c>
      <c r="C73" t="s">
        <v>84</v>
      </c>
      <c r="D73">
        <v>33.806780362557099</v>
      </c>
      <c r="E73">
        <v>17.599829298033701</v>
      </c>
      <c r="G73" s="2" t="s">
        <v>84</v>
      </c>
      <c r="H73" s="2">
        <f t="shared" si="6"/>
        <v>17.599829298033701</v>
      </c>
      <c r="I73" s="2">
        <f t="shared" si="7"/>
        <v>25.8628520428753</v>
      </c>
      <c r="J73" s="2">
        <f t="shared" si="8"/>
        <v>21.7313406704545</v>
      </c>
      <c r="K73" s="2">
        <v>1</v>
      </c>
      <c r="L73" s="2">
        <f t="shared" si="9"/>
        <v>21.7313406704545</v>
      </c>
      <c r="M73" s="2">
        <f t="shared" si="10"/>
        <v>6.1987220980664819E-6</v>
      </c>
      <c r="N73" s="9">
        <f t="shared" si="11"/>
        <v>6.1987220980664823E-4</v>
      </c>
    </row>
    <row r="74" spans="1:14">
      <c r="A74" t="s">
        <v>109</v>
      </c>
      <c r="B74" t="s">
        <v>162</v>
      </c>
      <c r="C74" t="s">
        <v>85</v>
      </c>
      <c r="D74">
        <v>21.548694437019002</v>
      </c>
      <c r="E74">
        <v>53432.282062704202</v>
      </c>
      <c r="G74" s="2" t="s">
        <v>85</v>
      </c>
      <c r="H74" s="2">
        <f t="shared" si="6"/>
        <v>53432.282062704202</v>
      </c>
      <c r="I74" s="2">
        <f t="shared" si="7"/>
        <v>51298.1902226288</v>
      </c>
      <c r="J74" s="2">
        <f t="shared" si="8"/>
        <v>52365.236142666501</v>
      </c>
      <c r="K74" s="2">
        <v>60</v>
      </c>
      <c r="L74" s="2">
        <f t="shared" si="9"/>
        <v>3141914.1685599899</v>
      </c>
      <c r="M74" s="2"/>
      <c r="N74" s="2"/>
    </row>
    <row r="75" spans="1:14">
      <c r="A75" t="s">
        <v>110</v>
      </c>
      <c r="B75" t="s">
        <v>162</v>
      </c>
      <c r="C75" t="s">
        <v>86</v>
      </c>
      <c r="D75">
        <v>21.410614201953202</v>
      </c>
      <c r="E75">
        <v>58483.016016002002</v>
      </c>
      <c r="G75" s="2" t="s">
        <v>86</v>
      </c>
      <c r="H75" s="2">
        <f t="shared" si="6"/>
        <v>58483.016016002002</v>
      </c>
      <c r="I75" s="2">
        <f t="shared" si="7"/>
        <v>56829.738342495599</v>
      </c>
      <c r="J75" s="2">
        <f t="shared" si="8"/>
        <v>57656.377179248797</v>
      </c>
      <c r="K75" s="2">
        <v>60</v>
      </c>
      <c r="L75" s="2">
        <f t="shared" si="9"/>
        <v>3459382.6307549276</v>
      </c>
      <c r="M75" s="2"/>
      <c r="N75" s="2"/>
    </row>
    <row r="76" spans="1:14">
      <c r="A76" t="s">
        <v>111</v>
      </c>
      <c r="B76" t="s">
        <v>162</v>
      </c>
      <c r="C76" s="1" t="s">
        <v>87</v>
      </c>
      <c r="D76">
        <v>21.395674375979802</v>
      </c>
      <c r="E76">
        <v>59057.341004064197</v>
      </c>
      <c r="G76" s="10" t="s">
        <v>87</v>
      </c>
      <c r="H76" s="2">
        <f t="shared" si="6"/>
        <v>59057.341004064197</v>
      </c>
      <c r="I76" s="2">
        <f t="shared" si="7"/>
        <v>57020.401527233596</v>
      </c>
      <c r="J76" s="2">
        <f t="shared" si="8"/>
        <v>58038.871265648893</v>
      </c>
      <c r="K76" s="2">
        <v>60</v>
      </c>
      <c r="L76" s="2">
        <f t="shared" si="9"/>
        <v>3482332.2759389337</v>
      </c>
      <c r="M76" s="2"/>
      <c r="N76" s="2"/>
    </row>
    <row r="77" spans="1:14">
      <c r="A77" t="s">
        <v>112</v>
      </c>
      <c r="B77" t="s">
        <v>162</v>
      </c>
      <c r="C77" t="s">
        <v>88</v>
      </c>
      <c r="D77">
        <v>21.836707861059601</v>
      </c>
      <c r="E77">
        <v>44257.251703037298</v>
      </c>
      <c r="G77" s="2" t="s">
        <v>88</v>
      </c>
      <c r="H77" s="2">
        <f t="shared" si="6"/>
        <v>44257.251703037298</v>
      </c>
      <c r="I77" s="2">
        <f t="shared" si="7"/>
        <v>38776.438741214202</v>
      </c>
      <c r="J77" s="2">
        <f t="shared" si="8"/>
        <v>41516.845222125747</v>
      </c>
      <c r="K77" s="2">
        <v>60</v>
      </c>
      <c r="L77" s="2">
        <f t="shared" si="9"/>
        <v>2491010.7133275447</v>
      </c>
      <c r="M77" s="2"/>
      <c r="N77" s="2"/>
    </row>
    <row r="78" spans="1:14">
      <c r="A78" t="s">
        <v>113</v>
      </c>
      <c r="B78" t="s">
        <v>162</v>
      </c>
      <c r="C78" t="s">
        <v>89</v>
      </c>
      <c r="D78">
        <v>21.389840245024399</v>
      </c>
      <c r="E78">
        <v>59283.148123456704</v>
      </c>
      <c r="G78" s="2" t="s">
        <v>89</v>
      </c>
      <c r="H78" s="2">
        <f t="shared" si="6"/>
        <v>59283.148123456704</v>
      </c>
      <c r="I78" s="2">
        <f t="shared" si="7"/>
        <v>51981.569158256403</v>
      </c>
      <c r="J78" s="2">
        <f t="shared" si="8"/>
        <v>55632.358640856553</v>
      </c>
      <c r="K78" s="2">
        <v>60</v>
      </c>
      <c r="L78" s="2">
        <f t="shared" si="9"/>
        <v>3337941.5184513931</v>
      </c>
      <c r="M78" s="2"/>
      <c r="N78" s="2"/>
    </row>
    <row r="79" spans="1:14">
      <c r="A79" t="s">
        <v>114</v>
      </c>
      <c r="B79" t="s">
        <v>162</v>
      </c>
      <c r="C79" s="1" t="s">
        <v>90</v>
      </c>
      <c r="D79">
        <v>21.9621692643411</v>
      </c>
      <c r="E79">
        <v>40770.231702192803</v>
      </c>
      <c r="G79" s="10" t="s">
        <v>90</v>
      </c>
      <c r="H79" s="2">
        <f t="shared" si="6"/>
        <v>40770.231702192803</v>
      </c>
      <c r="I79" s="2">
        <f t="shared" si="7"/>
        <v>40500.252300237298</v>
      </c>
      <c r="J79" s="2">
        <f t="shared" si="8"/>
        <v>40635.242001215054</v>
      </c>
      <c r="K79" s="2">
        <v>60</v>
      </c>
      <c r="L79" s="2">
        <f t="shared" si="9"/>
        <v>2438114.5200729035</v>
      </c>
      <c r="M79" s="2"/>
      <c r="N79" s="2"/>
    </row>
    <row r="80" spans="1:14">
      <c r="A80" t="s">
        <v>115</v>
      </c>
      <c r="B80" t="s">
        <v>162</v>
      </c>
      <c r="C80" s="1" t="s">
        <v>91</v>
      </c>
      <c r="D80">
        <v>22.3892599052446</v>
      </c>
      <c r="E80">
        <v>30832.918545921701</v>
      </c>
      <c r="G80" s="10" t="s">
        <v>91</v>
      </c>
      <c r="H80" s="2">
        <f t="shared" si="6"/>
        <v>30832.918545921701</v>
      </c>
      <c r="I80" s="2">
        <f t="shared" si="7"/>
        <v>31815.891542446101</v>
      </c>
      <c r="J80" s="2">
        <f t="shared" si="8"/>
        <v>31324.405044183899</v>
      </c>
      <c r="K80" s="2">
        <v>60</v>
      </c>
      <c r="L80" s="2">
        <f t="shared" si="9"/>
        <v>1879464.302651034</v>
      </c>
      <c r="M80" s="2"/>
      <c r="N80" s="2"/>
    </row>
    <row r="81" spans="1:14">
      <c r="A81" t="s">
        <v>116</v>
      </c>
      <c r="B81" t="s">
        <v>162</v>
      </c>
      <c r="C81" s="1" t="s">
        <v>92</v>
      </c>
      <c r="D81">
        <v>22.381931449808601</v>
      </c>
      <c r="E81">
        <v>30981.077212929998</v>
      </c>
      <c r="G81" s="10" t="s">
        <v>92</v>
      </c>
      <c r="H81" s="2">
        <f t="shared" si="6"/>
        <v>30981.077212929998</v>
      </c>
      <c r="I81" s="2">
        <f t="shared" si="7"/>
        <v>23153.162320651601</v>
      </c>
      <c r="J81" s="2">
        <f t="shared" si="8"/>
        <v>27067.119766790798</v>
      </c>
      <c r="K81" s="2">
        <v>60</v>
      </c>
      <c r="L81" s="2">
        <f t="shared" si="9"/>
        <v>1624027.186007448</v>
      </c>
      <c r="M81" s="2"/>
      <c r="N81" s="2"/>
    </row>
    <row r="82" spans="1:14">
      <c r="A82" t="s">
        <v>117</v>
      </c>
      <c r="B82" t="s">
        <v>162</v>
      </c>
      <c r="C82" s="1" t="s">
        <v>93</v>
      </c>
      <c r="D82">
        <v>22.410439471654101</v>
      </c>
      <c r="E82">
        <v>30408.7041207527</v>
      </c>
      <c r="G82" s="10" t="s">
        <v>93</v>
      </c>
      <c r="H82" s="2">
        <f t="shared" si="6"/>
        <v>30408.7041207527</v>
      </c>
      <c r="I82" s="2">
        <f t="shared" si="7"/>
        <v>26484.684317512801</v>
      </c>
      <c r="J82" s="2">
        <f t="shared" si="8"/>
        <v>28446.694219132751</v>
      </c>
      <c r="K82" s="2">
        <v>60</v>
      </c>
      <c r="L82" s="2">
        <f t="shared" si="9"/>
        <v>1706801.653147965</v>
      </c>
      <c r="M82" s="2"/>
      <c r="N82" s="2"/>
    </row>
    <row r="83" spans="1:14">
      <c r="A83" t="s">
        <v>118</v>
      </c>
      <c r="B83" t="s">
        <v>162</v>
      </c>
      <c r="C83" t="s">
        <v>94</v>
      </c>
      <c r="D83">
        <v>21.030795454821799</v>
      </c>
      <c r="E83">
        <v>74977.203074622797</v>
      </c>
      <c r="G83" s="2" t="s">
        <v>94</v>
      </c>
      <c r="H83" s="2">
        <f t="shared" si="6"/>
        <v>74977.203074622797</v>
      </c>
      <c r="I83" s="2">
        <f t="shared" si="7"/>
        <v>75942.412827149106</v>
      </c>
      <c r="J83" s="2">
        <f t="shared" si="8"/>
        <v>75459.807950885952</v>
      </c>
      <c r="K83" s="2">
        <v>60</v>
      </c>
      <c r="L83" s="2">
        <f t="shared" si="9"/>
        <v>4527588.4770531571</v>
      </c>
      <c r="M83" s="2"/>
      <c r="N83" s="2"/>
    </row>
    <row r="84" spans="1:14">
      <c r="A84" t="s">
        <v>119</v>
      </c>
      <c r="B84" t="s">
        <v>162</v>
      </c>
      <c r="C84" t="s">
        <v>95</v>
      </c>
      <c r="D84">
        <v>21.153872883423102</v>
      </c>
      <c r="E84">
        <v>69177.556346998696</v>
      </c>
      <c r="G84" s="2" t="s">
        <v>95</v>
      </c>
      <c r="H84" s="2">
        <f t="shared" si="6"/>
        <v>69177.556346998696</v>
      </c>
      <c r="I84" s="2">
        <f t="shared" si="7"/>
        <v>66669.819240011901</v>
      </c>
      <c r="J84" s="2">
        <f t="shared" si="8"/>
        <v>67923.687793505291</v>
      </c>
      <c r="K84" s="2">
        <v>60</v>
      </c>
      <c r="L84" s="2">
        <f t="shared" si="9"/>
        <v>4075421.2676103176</v>
      </c>
      <c r="M84" s="2"/>
      <c r="N84" s="2"/>
    </row>
    <row r="85" spans="1:14">
      <c r="A85" t="s">
        <v>120</v>
      </c>
      <c r="B85" t="s">
        <v>162</v>
      </c>
      <c r="C85" t="s">
        <v>96</v>
      </c>
      <c r="D85">
        <v>21.376467299044499</v>
      </c>
      <c r="E85">
        <v>59804.004345048103</v>
      </c>
      <c r="G85" s="2" t="s">
        <v>96</v>
      </c>
      <c r="H85" s="2">
        <f t="shared" si="6"/>
        <v>59804.004345048103</v>
      </c>
      <c r="I85" s="2">
        <f t="shared" si="7"/>
        <v>57055.246785831398</v>
      </c>
      <c r="J85" s="2">
        <f t="shared" si="8"/>
        <v>58429.625565439754</v>
      </c>
      <c r="K85" s="2">
        <v>60</v>
      </c>
      <c r="L85" s="2">
        <f t="shared" si="9"/>
        <v>3505777.5339263855</v>
      </c>
      <c r="M85" s="2"/>
      <c r="N85" s="2"/>
    </row>
    <row r="86" spans="1:14">
      <c r="A86" t="s">
        <v>121</v>
      </c>
      <c r="B86" t="s">
        <v>162</v>
      </c>
      <c r="C86" t="s">
        <v>73</v>
      </c>
      <c r="D86">
        <v>21.899372179562199</v>
      </c>
      <c r="E86">
        <v>42479.820092023998</v>
      </c>
    </row>
    <row r="87" spans="1:14">
      <c r="A87" t="s">
        <v>122</v>
      </c>
      <c r="B87" t="s">
        <v>162</v>
      </c>
      <c r="C87" t="s">
        <v>74</v>
      </c>
      <c r="D87">
        <v>21.054421165682498</v>
      </c>
      <c r="E87">
        <v>73827.405869963593</v>
      </c>
    </row>
    <row r="88" spans="1:14">
      <c r="A88" t="s">
        <v>123</v>
      </c>
      <c r="B88" t="s">
        <v>162</v>
      </c>
      <c r="C88" s="1" t="s">
        <v>75</v>
      </c>
      <c r="D88">
        <v>21.648340666081399</v>
      </c>
      <c r="E88">
        <v>50060.602729459497</v>
      </c>
    </row>
    <row r="89" spans="1:14">
      <c r="A89" t="s">
        <v>124</v>
      </c>
      <c r="B89" t="s">
        <v>162</v>
      </c>
      <c r="C89" t="s">
        <v>76</v>
      </c>
      <c r="D89">
        <v>22.031357143051299</v>
      </c>
      <c r="E89">
        <v>38966.211566940598</v>
      </c>
    </row>
    <row r="90" spans="1:14">
      <c r="A90" t="s">
        <v>125</v>
      </c>
      <c r="B90" t="s">
        <v>162</v>
      </c>
      <c r="C90" t="s">
        <v>77</v>
      </c>
      <c r="D90">
        <v>21.340970200994601</v>
      </c>
      <c r="E90">
        <v>61208.865890023197</v>
      </c>
    </row>
    <row r="91" spans="1:14">
      <c r="A91" t="s">
        <v>126</v>
      </c>
      <c r="B91" t="s">
        <v>162</v>
      </c>
      <c r="C91" s="1" t="s">
        <v>78</v>
      </c>
      <c r="D91">
        <v>20.914647596386398</v>
      </c>
      <c r="E91">
        <v>80895.561133869604</v>
      </c>
    </row>
    <row r="92" spans="1:14">
      <c r="A92" t="s">
        <v>127</v>
      </c>
      <c r="B92" t="s">
        <v>162</v>
      </c>
      <c r="C92" s="1" t="s">
        <v>79</v>
      </c>
      <c r="D92">
        <v>22.402882852861701</v>
      </c>
      <c r="E92">
        <v>30559.384892813399</v>
      </c>
    </row>
    <row r="93" spans="1:14">
      <c r="A93" t="s">
        <v>128</v>
      </c>
      <c r="B93" t="s">
        <v>162</v>
      </c>
      <c r="C93" s="1" t="s">
        <v>80</v>
      </c>
      <c r="D93">
        <v>22.0489786031441</v>
      </c>
      <c r="E93">
        <v>38519.643017341099</v>
      </c>
    </row>
    <row r="94" spans="1:14">
      <c r="A94" t="s">
        <v>129</v>
      </c>
      <c r="B94" t="s">
        <v>162</v>
      </c>
      <c r="C94" s="1" t="s">
        <v>81</v>
      </c>
      <c r="D94">
        <v>21.817936205915</v>
      </c>
      <c r="E94">
        <v>44804.034316995298</v>
      </c>
    </row>
    <row r="95" spans="1:14">
      <c r="A95" t="s">
        <v>130</v>
      </c>
      <c r="B95" t="s">
        <v>162</v>
      </c>
      <c r="C95" t="s">
        <v>82</v>
      </c>
      <c r="D95">
        <v>33.268352048364598</v>
      </c>
      <c r="E95">
        <v>25.030295182680199</v>
      </c>
    </row>
    <row r="96" spans="1:14">
      <c r="A96" t="s">
        <v>131</v>
      </c>
      <c r="B96" t="s">
        <v>162</v>
      </c>
      <c r="C96" t="s">
        <v>83</v>
      </c>
      <c r="D96">
        <v>32.233254370247103</v>
      </c>
      <c r="E96">
        <v>49.262682641367199</v>
      </c>
    </row>
    <row r="97" spans="1:5">
      <c r="A97" t="s">
        <v>132</v>
      </c>
      <c r="B97" t="s">
        <v>162</v>
      </c>
      <c r="C97" t="s">
        <v>84</v>
      </c>
      <c r="D97">
        <v>33.218329626266303</v>
      </c>
      <c r="E97">
        <v>25.8628520428753</v>
      </c>
    </row>
    <row r="98" spans="1:5">
      <c r="A98" t="s">
        <v>133</v>
      </c>
      <c r="B98" t="s">
        <v>162</v>
      </c>
      <c r="C98" t="s">
        <v>85</v>
      </c>
      <c r="D98">
        <v>21.611006415262601</v>
      </c>
      <c r="E98">
        <v>51298.1902226288</v>
      </c>
    </row>
    <row r="99" spans="1:5">
      <c r="A99" t="s">
        <v>134</v>
      </c>
      <c r="B99" t="s">
        <v>162</v>
      </c>
      <c r="C99" t="s">
        <v>86</v>
      </c>
      <c r="D99">
        <v>21.454454105615898</v>
      </c>
      <c r="E99">
        <v>56829.738342495599</v>
      </c>
    </row>
    <row r="100" spans="1:5">
      <c r="A100" t="s">
        <v>135</v>
      </c>
      <c r="B100" t="s">
        <v>162</v>
      </c>
      <c r="C100" s="1" t="s">
        <v>87</v>
      </c>
      <c r="D100">
        <v>21.449333691854299</v>
      </c>
      <c r="E100">
        <v>57020.401527233596</v>
      </c>
    </row>
    <row r="101" spans="1:5">
      <c r="A101" t="s">
        <v>136</v>
      </c>
      <c r="B101" t="s">
        <v>162</v>
      </c>
      <c r="C101" t="s">
        <v>88</v>
      </c>
      <c r="D101">
        <v>22.038820718382102</v>
      </c>
      <c r="E101">
        <v>38776.438741214202</v>
      </c>
    </row>
    <row r="102" spans="1:5">
      <c r="A102" t="s">
        <v>137</v>
      </c>
      <c r="B102" t="s">
        <v>162</v>
      </c>
      <c r="C102" t="s">
        <v>89</v>
      </c>
      <c r="D102">
        <v>21.590775101551401</v>
      </c>
      <c r="E102">
        <v>51981.569158256403</v>
      </c>
    </row>
    <row r="103" spans="1:5">
      <c r="A103" t="s">
        <v>138</v>
      </c>
      <c r="B103" t="s">
        <v>162</v>
      </c>
      <c r="C103" s="1" t="s">
        <v>90</v>
      </c>
      <c r="D103">
        <v>21.972326388424801</v>
      </c>
      <c r="E103">
        <v>40500.252300237298</v>
      </c>
    </row>
    <row r="104" spans="1:5">
      <c r="A104" t="s">
        <v>139</v>
      </c>
      <c r="B104" t="s">
        <v>162</v>
      </c>
      <c r="C104" s="1" t="s">
        <v>91</v>
      </c>
      <c r="D104">
        <v>22.341282608002199</v>
      </c>
      <c r="E104">
        <v>31815.891542446101</v>
      </c>
    </row>
    <row r="105" spans="1:5">
      <c r="A105" t="s">
        <v>140</v>
      </c>
      <c r="B105" t="s">
        <v>162</v>
      </c>
      <c r="C105" s="1" t="s">
        <v>92</v>
      </c>
      <c r="D105">
        <v>22.8271776336186</v>
      </c>
      <c r="E105">
        <v>23153.162320651601</v>
      </c>
    </row>
    <row r="106" spans="1:5">
      <c r="A106" t="s">
        <v>141</v>
      </c>
      <c r="B106" t="s">
        <v>162</v>
      </c>
      <c r="C106" s="1" t="s">
        <v>93</v>
      </c>
      <c r="D106">
        <v>22.621657432219799</v>
      </c>
      <c r="E106">
        <v>26484.684317512801</v>
      </c>
    </row>
    <row r="107" spans="1:5">
      <c r="A107" t="s">
        <v>142</v>
      </c>
      <c r="B107" t="s">
        <v>162</v>
      </c>
      <c r="C107" t="s">
        <v>94</v>
      </c>
      <c r="D107">
        <v>21.011240658032701</v>
      </c>
      <c r="E107">
        <v>75942.412827149106</v>
      </c>
    </row>
    <row r="108" spans="1:5">
      <c r="A108" t="s">
        <v>143</v>
      </c>
      <c r="B108" t="s">
        <v>162</v>
      </c>
      <c r="C108" t="s">
        <v>95</v>
      </c>
      <c r="D108">
        <v>21.210321261501999</v>
      </c>
      <c r="E108">
        <v>66669.819240011901</v>
      </c>
    </row>
    <row r="109" spans="1:5">
      <c r="A109" t="s">
        <v>144</v>
      </c>
      <c r="B109" t="s">
        <v>162</v>
      </c>
      <c r="C109" t="s">
        <v>96</v>
      </c>
      <c r="D109">
        <v>21.448399745060701</v>
      </c>
      <c r="E109">
        <v>57055.246785831398</v>
      </c>
    </row>
    <row r="110" spans="1:5">
      <c r="A110" t="s">
        <v>145</v>
      </c>
      <c r="B110" t="s">
        <v>162</v>
      </c>
      <c r="C110" t="s">
        <v>154</v>
      </c>
      <c r="D110">
        <v>17.226990601862202</v>
      </c>
      <c r="E110">
        <v>1000000</v>
      </c>
    </row>
    <row r="111" spans="1:5">
      <c r="A111" t="s">
        <v>146</v>
      </c>
      <c r="B111" t="s">
        <v>162</v>
      </c>
      <c r="C111" t="s">
        <v>155</v>
      </c>
      <c r="D111">
        <v>19.456885079140601</v>
      </c>
      <c r="E111">
        <v>200000</v>
      </c>
    </row>
    <row r="112" spans="1:5">
      <c r="A112" t="s">
        <v>147</v>
      </c>
      <c r="B112" t="s">
        <v>162</v>
      </c>
      <c r="C112" t="s">
        <v>156</v>
      </c>
      <c r="D112">
        <v>22.097458941214899</v>
      </c>
      <c r="E112">
        <v>40000</v>
      </c>
    </row>
    <row r="113" spans="1:14">
      <c r="A113" t="s">
        <v>148</v>
      </c>
      <c r="B113" t="s">
        <v>162</v>
      </c>
      <c r="C113" t="s">
        <v>157</v>
      </c>
      <c r="D113">
        <v>24.368201214966</v>
      </c>
      <c r="E113">
        <v>8000</v>
      </c>
    </row>
    <row r="114" spans="1:14">
      <c r="A114" t="s">
        <v>149</v>
      </c>
      <c r="B114" t="s">
        <v>162</v>
      </c>
      <c r="C114" t="s">
        <v>158</v>
      </c>
      <c r="D114">
        <v>26.730369894151099</v>
      </c>
      <c r="E114">
        <v>1600</v>
      </c>
    </row>
    <row r="115" spans="1:14">
      <c r="A115" t="s">
        <v>150</v>
      </c>
      <c r="B115" t="s">
        <v>162</v>
      </c>
      <c r="C115" t="s">
        <v>159</v>
      </c>
      <c r="D115">
        <v>29.452969701111002</v>
      </c>
      <c r="E115">
        <v>320</v>
      </c>
    </row>
    <row r="116" spans="1:14">
      <c r="A116" t="s">
        <v>151</v>
      </c>
      <c r="B116" t="s">
        <v>162</v>
      </c>
      <c r="C116" t="s">
        <v>160</v>
      </c>
      <c r="D116">
        <v>31.369764179377601</v>
      </c>
      <c r="E116">
        <v>64</v>
      </c>
    </row>
    <row r="117" spans="1:14">
      <c r="A117" t="s">
        <v>152</v>
      </c>
      <c r="B117" t="s">
        <v>162</v>
      </c>
      <c r="C117" t="s">
        <v>161</v>
      </c>
      <c r="D117">
        <v>34.753449124782101</v>
      </c>
      <c r="E117">
        <v>12.8</v>
      </c>
    </row>
    <row r="118" spans="1:14">
      <c r="A118" t="s">
        <v>153</v>
      </c>
      <c r="B118" t="s">
        <v>162</v>
      </c>
      <c r="C118" t="s">
        <v>68</v>
      </c>
      <c r="D118">
        <v>23.3696482718202</v>
      </c>
      <c r="E118" t="s">
        <v>70</v>
      </c>
    </row>
    <row r="121" spans="1:14">
      <c r="A121" t="s">
        <v>0</v>
      </c>
      <c r="B121" t="s">
        <v>58</v>
      </c>
      <c r="C121" t="s">
        <v>59</v>
      </c>
      <c r="D121" t="s">
        <v>69</v>
      </c>
      <c r="E121" t="s">
        <v>71</v>
      </c>
      <c r="G121" s="2" t="s">
        <v>427</v>
      </c>
      <c r="H121" s="2" t="s">
        <v>428</v>
      </c>
      <c r="I121" s="2" t="s">
        <v>429</v>
      </c>
      <c r="J121" s="2" t="s">
        <v>430</v>
      </c>
      <c r="K121" s="2" t="s">
        <v>431</v>
      </c>
      <c r="L121" s="2" t="s">
        <v>432</v>
      </c>
      <c r="M121" s="2" t="s">
        <v>433</v>
      </c>
      <c r="N121" s="2" t="s">
        <v>434</v>
      </c>
    </row>
    <row r="122" spans="1:14">
      <c r="A122" t="s">
        <v>163</v>
      </c>
      <c r="B122" t="s">
        <v>228</v>
      </c>
      <c r="C122" t="s">
        <v>73</v>
      </c>
      <c r="D122">
        <v>21.944042729159499</v>
      </c>
      <c r="E122">
        <v>46404.774782822999</v>
      </c>
      <c r="G122" s="3" t="s">
        <v>73</v>
      </c>
      <c r="H122" s="3">
        <f>E122</f>
        <v>46404.774782822999</v>
      </c>
      <c r="I122" s="3">
        <f>E146</f>
        <v>38674.978752800998</v>
      </c>
      <c r="J122" s="3">
        <f>AVERAGE(H122:I122)</f>
        <v>42539.876767811998</v>
      </c>
      <c r="K122" s="3">
        <v>1</v>
      </c>
      <c r="L122" s="3">
        <f>K122*J122</f>
        <v>42539.876767811998</v>
      </c>
      <c r="M122" s="3">
        <f>L122/L134</f>
        <v>1.6419681927627199E-2</v>
      </c>
      <c r="N122" s="3">
        <f>M122*100</f>
        <v>1.6419681927627199</v>
      </c>
    </row>
    <row r="123" spans="1:14">
      <c r="A123" t="s">
        <v>164</v>
      </c>
      <c r="B123" t="s">
        <v>228</v>
      </c>
      <c r="C123" t="s">
        <v>74</v>
      </c>
      <c r="D123">
        <v>21.1912990569183</v>
      </c>
      <c r="E123">
        <v>76532.070924678206</v>
      </c>
      <c r="G123" s="3" t="s">
        <v>74</v>
      </c>
      <c r="H123" s="3">
        <f t="shared" ref="H123:H145" si="12">E123</f>
        <v>76532.070924678206</v>
      </c>
      <c r="I123" s="3">
        <f t="shared" ref="I123:I145" si="13">E147</f>
        <v>69225.938519284493</v>
      </c>
      <c r="J123" s="3">
        <f t="shared" ref="J123:J145" si="14">AVERAGE(H123:I123)</f>
        <v>72879.004721981357</v>
      </c>
      <c r="K123" s="3">
        <v>1</v>
      </c>
      <c r="L123" s="3">
        <f t="shared" ref="L123:L145" si="15">K123*J123</f>
        <v>72879.004721981357</v>
      </c>
      <c r="M123" s="3">
        <f t="shared" ref="M123:M133" si="16">L123/L135</f>
        <v>2.3754186799798595E-2</v>
      </c>
      <c r="N123" s="3">
        <f t="shared" ref="N123:N133" si="17">M123*100</f>
        <v>2.3754186799798593</v>
      </c>
    </row>
    <row r="124" spans="1:14">
      <c r="A124" t="s">
        <v>165</v>
      </c>
      <c r="B124" t="s">
        <v>228</v>
      </c>
      <c r="C124" s="1" t="s">
        <v>75</v>
      </c>
      <c r="D124">
        <v>21.6654174073077</v>
      </c>
      <c r="E124">
        <v>55845.523007132397</v>
      </c>
      <c r="G124" s="4" t="s">
        <v>75</v>
      </c>
      <c r="H124" s="3">
        <f t="shared" si="12"/>
        <v>55845.523007132397</v>
      </c>
      <c r="I124" s="3">
        <f t="shared" si="13"/>
        <v>46384.434738709002</v>
      </c>
      <c r="J124" s="3">
        <f t="shared" si="14"/>
        <v>51114.978872920699</v>
      </c>
      <c r="K124" s="3">
        <v>1</v>
      </c>
      <c r="L124" s="3">
        <f t="shared" si="15"/>
        <v>51114.978872920699</v>
      </c>
      <c r="M124" s="3">
        <f t="shared" si="16"/>
        <v>1.6924971446562732E-2</v>
      </c>
      <c r="N124" s="3">
        <f t="shared" si="17"/>
        <v>1.6924971446562731</v>
      </c>
    </row>
    <row r="125" spans="1:14">
      <c r="A125" t="s">
        <v>166</v>
      </c>
      <c r="B125" t="s">
        <v>228</v>
      </c>
      <c r="C125" t="s">
        <v>76</v>
      </c>
      <c r="D125">
        <v>22.138857494229899</v>
      </c>
      <c r="E125">
        <v>40768.904508022599</v>
      </c>
      <c r="G125" s="5" t="s">
        <v>76</v>
      </c>
      <c r="H125" s="5">
        <f t="shared" si="12"/>
        <v>40768.904508022599</v>
      </c>
      <c r="I125" s="5">
        <f t="shared" si="13"/>
        <v>38186.696906140198</v>
      </c>
      <c r="J125" s="5">
        <f t="shared" si="14"/>
        <v>39477.800707081398</v>
      </c>
      <c r="K125" s="5">
        <v>1</v>
      </c>
      <c r="L125" s="5">
        <f t="shared" si="15"/>
        <v>39477.800707081398</v>
      </c>
      <c r="M125" s="5">
        <f t="shared" si="16"/>
        <v>1.8249989919170286E-2</v>
      </c>
      <c r="N125" s="5">
        <f t="shared" si="17"/>
        <v>1.8249989919170286</v>
      </c>
    </row>
    <row r="126" spans="1:14">
      <c r="A126" t="s">
        <v>167</v>
      </c>
      <c r="B126" t="s">
        <v>228</v>
      </c>
      <c r="C126" t="s">
        <v>77</v>
      </c>
      <c r="D126">
        <v>21.555561060387198</v>
      </c>
      <c r="E126">
        <v>60075.665702520797</v>
      </c>
      <c r="G126" s="5" t="s">
        <v>77</v>
      </c>
      <c r="H126" s="5">
        <f t="shared" si="12"/>
        <v>60075.665702520797</v>
      </c>
      <c r="I126" s="5">
        <f t="shared" si="13"/>
        <v>55651.887785911</v>
      </c>
      <c r="J126" s="5">
        <f t="shared" si="14"/>
        <v>57863.776744215895</v>
      </c>
      <c r="K126" s="5">
        <v>1</v>
      </c>
      <c r="L126" s="5">
        <f t="shared" si="15"/>
        <v>57863.776744215895</v>
      </c>
      <c r="M126" s="5">
        <f t="shared" si="16"/>
        <v>1.9674164748014703E-2</v>
      </c>
      <c r="N126" s="5">
        <f t="shared" si="17"/>
        <v>1.9674164748014704</v>
      </c>
    </row>
    <row r="127" spans="1:14">
      <c r="A127" t="s">
        <v>168</v>
      </c>
      <c r="B127" t="s">
        <v>228</v>
      </c>
      <c r="C127" s="1" t="s">
        <v>78</v>
      </c>
      <c r="D127">
        <v>21.136598086003399</v>
      </c>
      <c r="E127">
        <v>79365.726777760094</v>
      </c>
      <c r="G127" s="6" t="s">
        <v>78</v>
      </c>
      <c r="H127" s="5">
        <f t="shared" si="12"/>
        <v>79365.726777760094</v>
      </c>
      <c r="I127" s="5">
        <f t="shared" si="13"/>
        <v>77957.274371356703</v>
      </c>
      <c r="J127" s="5">
        <f t="shared" si="14"/>
        <v>78661.500574558391</v>
      </c>
      <c r="K127" s="5">
        <v>1</v>
      </c>
      <c r="L127" s="5">
        <f t="shared" si="15"/>
        <v>78661.500574558391</v>
      </c>
      <c r="M127" s="5">
        <f t="shared" si="16"/>
        <v>3.4033654529545897E-2</v>
      </c>
      <c r="N127" s="5">
        <f t="shared" si="17"/>
        <v>3.4033654529545898</v>
      </c>
    </row>
    <row r="128" spans="1:14">
      <c r="A128" t="s">
        <v>169</v>
      </c>
      <c r="B128" t="s">
        <v>228</v>
      </c>
      <c r="C128" s="1" t="s">
        <v>79</v>
      </c>
      <c r="D128">
        <v>22.853627722075299</v>
      </c>
      <c r="E128">
        <v>25351.831974002602</v>
      </c>
      <c r="G128" s="7" t="s">
        <v>79</v>
      </c>
      <c r="H128" s="8">
        <f t="shared" si="12"/>
        <v>25351.831974002602</v>
      </c>
      <c r="I128" s="8">
        <f t="shared" si="13"/>
        <v>25428.621688795301</v>
      </c>
      <c r="J128" s="8">
        <f t="shared" si="14"/>
        <v>25390.226831398952</v>
      </c>
      <c r="K128" s="8">
        <v>1</v>
      </c>
      <c r="L128" s="8">
        <f t="shared" si="15"/>
        <v>25390.226831398952</v>
      </c>
      <c r="M128" s="8">
        <f t="shared" si="16"/>
        <v>1.5028890882495882E-2</v>
      </c>
      <c r="N128" s="8">
        <f t="shared" si="17"/>
        <v>1.5028890882495882</v>
      </c>
    </row>
    <row r="129" spans="1:14">
      <c r="A129" t="s">
        <v>170</v>
      </c>
      <c r="B129" t="s">
        <v>228</v>
      </c>
      <c r="C129" s="1" t="s">
        <v>80</v>
      </c>
      <c r="D129">
        <v>22.208535863123199</v>
      </c>
      <c r="E129">
        <v>38923.891833662201</v>
      </c>
      <c r="G129" s="7" t="s">
        <v>80</v>
      </c>
      <c r="H129" s="8">
        <f t="shared" si="12"/>
        <v>38923.891833662201</v>
      </c>
      <c r="I129" s="8">
        <f t="shared" si="13"/>
        <v>39286.591991199697</v>
      </c>
      <c r="J129" s="8">
        <f t="shared" si="14"/>
        <v>39105.241912430953</v>
      </c>
      <c r="K129" s="8">
        <v>1</v>
      </c>
      <c r="L129" s="8">
        <f t="shared" si="15"/>
        <v>39105.241912430953</v>
      </c>
      <c r="M129" s="8">
        <f t="shared" si="16"/>
        <v>2.7219519751586436E-2</v>
      </c>
      <c r="N129" s="8">
        <f t="shared" si="17"/>
        <v>2.7219519751586438</v>
      </c>
    </row>
    <row r="130" spans="1:14">
      <c r="A130" t="s">
        <v>171</v>
      </c>
      <c r="B130" t="s">
        <v>228</v>
      </c>
      <c r="C130" s="1" t="s">
        <v>81</v>
      </c>
      <c r="D130">
        <v>21.959460754229799</v>
      </c>
      <c r="E130">
        <v>45931.669262100702</v>
      </c>
      <c r="G130" s="7" t="s">
        <v>81</v>
      </c>
      <c r="H130" s="8">
        <f t="shared" si="12"/>
        <v>45931.669262100702</v>
      </c>
      <c r="I130" s="8">
        <f t="shared" si="13"/>
        <v>43911.1071806568</v>
      </c>
      <c r="J130" s="8">
        <f t="shared" si="14"/>
        <v>44921.388221378751</v>
      </c>
      <c r="K130" s="8">
        <v>1</v>
      </c>
      <c r="L130" s="8">
        <f t="shared" si="15"/>
        <v>44921.388221378751</v>
      </c>
      <c r="M130" s="8">
        <f t="shared" si="16"/>
        <v>2.738344958391362E-2</v>
      </c>
      <c r="N130" s="8">
        <f t="shared" si="17"/>
        <v>2.7383449583913619</v>
      </c>
    </row>
    <row r="131" spans="1:14">
      <c r="A131" t="s">
        <v>172</v>
      </c>
      <c r="B131" t="s">
        <v>228</v>
      </c>
      <c r="C131" t="s">
        <v>82</v>
      </c>
      <c r="D131">
        <v>33.317739153979403</v>
      </c>
      <c r="E131">
        <v>24.183826793293601</v>
      </c>
      <c r="G131" s="2" t="s">
        <v>82</v>
      </c>
      <c r="H131" s="2">
        <f t="shared" si="12"/>
        <v>24.183826793293601</v>
      </c>
      <c r="I131" s="2">
        <f t="shared" si="13"/>
        <v>15.9790379195437</v>
      </c>
      <c r="J131" s="2">
        <f t="shared" si="14"/>
        <v>20.081432356418652</v>
      </c>
      <c r="K131" s="2">
        <v>1</v>
      </c>
      <c r="L131" s="2">
        <f t="shared" si="15"/>
        <v>20.081432356418652</v>
      </c>
      <c r="M131" s="2">
        <f t="shared" si="16"/>
        <v>4.7922377679484371E-6</v>
      </c>
      <c r="N131" s="9">
        <f t="shared" si="17"/>
        <v>4.792237767948437E-4</v>
      </c>
    </row>
    <row r="132" spans="1:14">
      <c r="A132" t="s">
        <v>173</v>
      </c>
      <c r="B132" t="s">
        <v>228</v>
      </c>
      <c r="C132" t="s">
        <v>83</v>
      </c>
      <c r="D132">
        <v>34.286697563735601</v>
      </c>
      <c r="E132">
        <v>12.7008696893276</v>
      </c>
      <c r="G132" s="2" t="s">
        <v>83</v>
      </c>
      <c r="H132" s="2">
        <f t="shared" si="12"/>
        <v>12.7008696893276</v>
      </c>
      <c r="I132" s="2">
        <f t="shared" si="13"/>
        <v>17.732633233042801</v>
      </c>
      <c r="J132" s="2">
        <f t="shared" si="14"/>
        <v>15.216751461185201</v>
      </c>
      <c r="K132" s="2">
        <v>1</v>
      </c>
      <c r="L132" s="2">
        <f t="shared" si="15"/>
        <v>15.216751461185201</v>
      </c>
      <c r="M132" s="2">
        <f t="shared" si="16"/>
        <v>3.7826067660269718E-6</v>
      </c>
      <c r="N132" s="9">
        <f t="shared" si="17"/>
        <v>3.7826067660269721E-4</v>
      </c>
    </row>
    <row r="133" spans="1:14">
      <c r="A133" t="s">
        <v>174</v>
      </c>
      <c r="B133" t="s">
        <v>228</v>
      </c>
      <c r="C133" t="s">
        <v>84</v>
      </c>
      <c r="D133">
        <v>36.008627342623903</v>
      </c>
      <c r="E133">
        <v>4.0438531445646504</v>
      </c>
      <c r="G133" s="2" t="s">
        <v>84</v>
      </c>
      <c r="H133" s="2">
        <f t="shared" si="12"/>
        <v>4.0438531445646504</v>
      </c>
      <c r="I133" s="2">
        <f t="shared" si="13"/>
        <v>31.603129413748899</v>
      </c>
      <c r="J133" s="2">
        <f t="shared" si="14"/>
        <v>17.823491279156777</v>
      </c>
      <c r="K133" s="2">
        <v>1</v>
      </c>
      <c r="L133" s="2">
        <f t="shared" si="15"/>
        <v>17.823491279156777</v>
      </c>
      <c r="M133" s="2">
        <f t="shared" si="16"/>
        <v>5.5266069454764406E-6</v>
      </c>
      <c r="N133" s="9">
        <f t="shared" si="17"/>
        <v>5.5266069454764407E-4</v>
      </c>
    </row>
    <row r="134" spans="1:14">
      <c r="A134" t="s">
        <v>175</v>
      </c>
      <c r="B134" t="s">
        <v>228</v>
      </c>
      <c r="C134" t="s">
        <v>85</v>
      </c>
      <c r="D134">
        <v>22.0421406039837</v>
      </c>
      <c r="E134">
        <v>43475.696036181303</v>
      </c>
      <c r="G134" s="2" t="s">
        <v>85</v>
      </c>
      <c r="H134" s="2">
        <f t="shared" si="12"/>
        <v>43475.696036181303</v>
      </c>
      <c r="I134" s="2">
        <f t="shared" si="13"/>
        <v>42883.826548390098</v>
      </c>
      <c r="J134" s="2">
        <f t="shared" si="14"/>
        <v>43179.761292285701</v>
      </c>
      <c r="K134" s="2">
        <v>60</v>
      </c>
      <c r="L134" s="2">
        <f t="shared" si="15"/>
        <v>2590785.6775371418</v>
      </c>
      <c r="M134" s="2"/>
      <c r="N134" s="2"/>
    </row>
    <row r="135" spans="1:14">
      <c r="A135" t="s">
        <v>176</v>
      </c>
      <c r="B135" t="s">
        <v>228</v>
      </c>
      <c r="C135" t="s">
        <v>86</v>
      </c>
      <c r="D135">
        <v>21.778532307268399</v>
      </c>
      <c r="E135">
        <v>51800.928714071801</v>
      </c>
      <c r="G135" s="2" t="s">
        <v>86</v>
      </c>
      <c r="H135" s="2">
        <f t="shared" si="12"/>
        <v>51800.928714071801</v>
      </c>
      <c r="I135" s="2">
        <f t="shared" si="13"/>
        <v>50467.3652028547</v>
      </c>
      <c r="J135" s="2">
        <f t="shared" si="14"/>
        <v>51134.14695846325</v>
      </c>
      <c r="K135" s="2">
        <v>60</v>
      </c>
      <c r="L135" s="2">
        <f t="shared" si="15"/>
        <v>3068048.8175077951</v>
      </c>
      <c r="M135" s="2"/>
      <c r="N135" s="2"/>
    </row>
    <row r="136" spans="1:14">
      <c r="A136" t="s">
        <v>177</v>
      </c>
      <c r="B136" t="s">
        <v>228</v>
      </c>
      <c r="C136" s="1" t="s">
        <v>87</v>
      </c>
      <c r="D136">
        <v>21.801764061053699</v>
      </c>
      <c r="E136">
        <v>51007.220577704102</v>
      </c>
      <c r="G136" s="10" t="s">
        <v>87</v>
      </c>
      <c r="H136" s="2">
        <f t="shared" si="12"/>
        <v>51007.220577704102</v>
      </c>
      <c r="I136" s="2">
        <f t="shared" si="13"/>
        <v>49662.528525086003</v>
      </c>
      <c r="J136" s="2">
        <f t="shared" si="14"/>
        <v>50334.874551395056</v>
      </c>
      <c r="K136" s="2">
        <v>60</v>
      </c>
      <c r="L136" s="2">
        <f t="shared" si="15"/>
        <v>3020092.4730837033</v>
      </c>
      <c r="M136" s="2"/>
      <c r="N136" s="2"/>
    </row>
    <row r="137" spans="1:14">
      <c r="A137" t="s">
        <v>178</v>
      </c>
      <c r="B137" t="s">
        <v>228</v>
      </c>
      <c r="C137" t="s">
        <v>88</v>
      </c>
      <c r="D137">
        <v>22.3151921153367</v>
      </c>
      <c r="E137">
        <v>36260.162048620099</v>
      </c>
      <c r="G137" s="2" t="s">
        <v>88</v>
      </c>
      <c r="H137" s="2">
        <f t="shared" si="12"/>
        <v>36260.162048620099</v>
      </c>
      <c r="I137" s="2">
        <f t="shared" si="13"/>
        <v>35845.449848390403</v>
      </c>
      <c r="J137" s="2">
        <f t="shared" si="14"/>
        <v>36052.805948505251</v>
      </c>
      <c r="K137" s="2">
        <v>60</v>
      </c>
      <c r="L137" s="2">
        <f t="shared" si="15"/>
        <v>2163168.3569103149</v>
      </c>
      <c r="M137" s="2"/>
      <c r="N137" s="2"/>
    </row>
    <row r="138" spans="1:14">
      <c r="A138" t="s">
        <v>179</v>
      </c>
      <c r="B138" t="s">
        <v>228</v>
      </c>
      <c r="C138" t="s">
        <v>89</v>
      </c>
      <c r="D138">
        <v>21.845500783563701</v>
      </c>
      <c r="E138">
        <v>49545.814990372302</v>
      </c>
      <c r="G138" s="2" t="s">
        <v>89</v>
      </c>
      <c r="H138" s="2">
        <f t="shared" si="12"/>
        <v>49545.814990372302</v>
      </c>
      <c r="I138" s="2">
        <f t="shared" si="13"/>
        <v>48491.005522435597</v>
      </c>
      <c r="J138" s="2">
        <f t="shared" si="14"/>
        <v>49018.410256403949</v>
      </c>
      <c r="K138" s="2">
        <v>60</v>
      </c>
      <c r="L138" s="2">
        <f t="shared" si="15"/>
        <v>2941104.6153842369</v>
      </c>
      <c r="M138" s="2"/>
      <c r="N138" s="2"/>
    </row>
    <row r="139" spans="1:14">
      <c r="A139" t="s">
        <v>180</v>
      </c>
      <c r="B139" t="s">
        <v>228</v>
      </c>
      <c r="C139" s="1" t="s">
        <v>90</v>
      </c>
      <c r="D139">
        <v>22.200325621073599</v>
      </c>
      <c r="E139">
        <v>39136.8761510322</v>
      </c>
      <c r="G139" s="10" t="s">
        <v>90</v>
      </c>
      <c r="H139" s="2">
        <f t="shared" si="12"/>
        <v>39136.8761510322</v>
      </c>
      <c r="I139" s="2">
        <f t="shared" si="13"/>
        <v>37905.982025589597</v>
      </c>
      <c r="J139" s="2">
        <f t="shared" si="14"/>
        <v>38521.429088310899</v>
      </c>
      <c r="K139" s="2">
        <v>60</v>
      </c>
      <c r="L139" s="2">
        <f t="shared" si="15"/>
        <v>2311285.7452986538</v>
      </c>
      <c r="M139" s="2"/>
      <c r="N139" s="2"/>
    </row>
    <row r="140" spans="1:14">
      <c r="A140" t="s">
        <v>181</v>
      </c>
      <c r="B140" t="s">
        <v>228</v>
      </c>
      <c r="C140" s="1" t="s">
        <v>91</v>
      </c>
      <c r="D140">
        <v>22.6169775107875</v>
      </c>
      <c r="E140">
        <v>29670.089133294201</v>
      </c>
      <c r="G140" s="10" t="s">
        <v>91</v>
      </c>
      <c r="H140" s="2">
        <f t="shared" si="12"/>
        <v>29670.089133294201</v>
      </c>
      <c r="I140" s="2">
        <f t="shared" si="13"/>
        <v>26644.172577508201</v>
      </c>
      <c r="J140" s="2">
        <f t="shared" si="14"/>
        <v>28157.130855401199</v>
      </c>
      <c r="K140" s="2">
        <v>60</v>
      </c>
      <c r="L140" s="2">
        <f t="shared" si="15"/>
        <v>1689427.8513240719</v>
      </c>
      <c r="M140" s="2"/>
      <c r="N140" s="2"/>
    </row>
    <row r="141" spans="1:14">
      <c r="A141" t="s">
        <v>182</v>
      </c>
      <c r="B141" t="s">
        <v>228</v>
      </c>
      <c r="C141" s="1" t="s">
        <v>92</v>
      </c>
      <c r="D141">
        <v>22.9640281580356</v>
      </c>
      <c r="E141">
        <v>23558.1979218009</v>
      </c>
      <c r="G141" s="10" t="s">
        <v>92</v>
      </c>
      <c r="H141" s="2">
        <f t="shared" si="12"/>
        <v>23558.1979218009</v>
      </c>
      <c r="I141" s="2">
        <f t="shared" si="13"/>
        <v>24330.525892722901</v>
      </c>
      <c r="J141" s="2">
        <f t="shared" si="14"/>
        <v>23944.3619072619</v>
      </c>
      <c r="K141" s="2">
        <v>60</v>
      </c>
      <c r="L141" s="2">
        <f t="shared" si="15"/>
        <v>1436661.7144357141</v>
      </c>
      <c r="M141" s="2"/>
      <c r="N141" s="2"/>
    </row>
    <row r="142" spans="1:14">
      <c r="A142" t="s">
        <v>183</v>
      </c>
      <c r="B142" t="s">
        <v>228</v>
      </c>
      <c r="C142" s="1" t="s">
        <v>93</v>
      </c>
      <c r="D142">
        <v>22.771576208894</v>
      </c>
      <c r="E142">
        <v>26772.791917281102</v>
      </c>
      <c r="G142" s="10" t="s">
        <v>93</v>
      </c>
      <c r="H142" s="2">
        <f t="shared" si="12"/>
        <v>26772.791917281102</v>
      </c>
      <c r="I142" s="2">
        <f t="shared" si="13"/>
        <v>27909.128371495299</v>
      </c>
      <c r="J142" s="2">
        <f t="shared" si="14"/>
        <v>27340.960144388198</v>
      </c>
      <c r="K142" s="2">
        <v>60</v>
      </c>
      <c r="L142" s="2">
        <f t="shared" si="15"/>
        <v>1640457.6086632919</v>
      </c>
      <c r="M142" s="2"/>
      <c r="N142" s="2"/>
    </row>
    <row r="143" spans="1:14">
      <c r="A143" t="s">
        <v>184</v>
      </c>
      <c r="B143" t="s">
        <v>228</v>
      </c>
      <c r="C143" t="s">
        <v>94</v>
      </c>
      <c r="D143">
        <v>21.311767880639</v>
      </c>
      <c r="E143">
        <v>70643.128748268704</v>
      </c>
      <c r="G143" s="2" t="s">
        <v>94</v>
      </c>
      <c r="H143" s="2">
        <f t="shared" si="12"/>
        <v>70643.128748268704</v>
      </c>
      <c r="I143" s="2">
        <f t="shared" si="13"/>
        <v>69037.144009535506</v>
      </c>
      <c r="J143" s="2">
        <f t="shared" si="14"/>
        <v>69840.136378902098</v>
      </c>
      <c r="K143" s="2">
        <v>60</v>
      </c>
      <c r="L143" s="2">
        <f t="shared" si="15"/>
        <v>4190408.1827341258</v>
      </c>
      <c r="M143" s="2"/>
      <c r="N143" s="2"/>
    </row>
    <row r="144" spans="1:14">
      <c r="A144" t="s">
        <v>185</v>
      </c>
      <c r="B144" t="s">
        <v>228</v>
      </c>
      <c r="C144" t="s">
        <v>95</v>
      </c>
      <c r="D144">
        <v>21.359470375367199</v>
      </c>
      <c r="E144">
        <v>68438.505301044293</v>
      </c>
      <c r="G144" s="2" t="s">
        <v>95</v>
      </c>
      <c r="H144" s="2">
        <f t="shared" si="12"/>
        <v>68438.505301044293</v>
      </c>
      <c r="I144" s="2">
        <f t="shared" si="13"/>
        <v>65655.541498045204</v>
      </c>
      <c r="J144" s="2">
        <f t="shared" si="14"/>
        <v>67047.023399544749</v>
      </c>
      <c r="K144" s="2">
        <v>60</v>
      </c>
      <c r="L144" s="2">
        <f t="shared" si="15"/>
        <v>4022821.4039726849</v>
      </c>
      <c r="M144" s="2"/>
      <c r="N144" s="2"/>
    </row>
    <row r="145" spans="1:14">
      <c r="A145" t="s">
        <v>186</v>
      </c>
      <c r="B145" t="s">
        <v>228</v>
      </c>
      <c r="C145" t="s">
        <v>96</v>
      </c>
      <c r="D145">
        <v>21.714792755267801</v>
      </c>
      <c r="E145">
        <v>54042.580831925101</v>
      </c>
      <c r="G145" s="2" t="s">
        <v>96</v>
      </c>
      <c r="H145" s="2">
        <f t="shared" si="12"/>
        <v>54042.580831925101</v>
      </c>
      <c r="I145" s="2">
        <f t="shared" si="13"/>
        <v>53458.528227075403</v>
      </c>
      <c r="J145" s="2">
        <f t="shared" si="14"/>
        <v>53750.554529500252</v>
      </c>
      <c r="K145" s="2">
        <v>60</v>
      </c>
      <c r="L145" s="2">
        <f t="shared" si="15"/>
        <v>3225033.2717700154</v>
      </c>
      <c r="M145" s="2"/>
      <c r="N145" s="2"/>
    </row>
    <row r="146" spans="1:14">
      <c r="A146" t="s">
        <v>187</v>
      </c>
      <c r="B146" t="s">
        <v>228</v>
      </c>
      <c r="C146" t="s">
        <v>73</v>
      </c>
      <c r="D146">
        <v>22.218188231452601</v>
      </c>
      <c r="E146">
        <v>38674.978752800998</v>
      </c>
    </row>
    <row r="147" spans="1:14">
      <c r="A147" t="s">
        <v>188</v>
      </c>
      <c r="B147" t="s">
        <v>228</v>
      </c>
      <c r="C147" t="s">
        <v>74</v>
      </c>
      <c r="D147">
        <v>21.3422581604447</v>
      </c>
      <c r="E147">
        <v>69225.938519284493</v>
      </c>
    </row>
    <row r="148" spans="1:14">
      <c r="A148" t="s">
        <v>189</v>
      </c>
      <c r="B148" t="s">
        <v>228</v>
      </c>
      <c r="C148" s="1" t="s">
        <v>75</v>
      </c>
      <c r="D148">
        <v>21.944702350198298</v>
      </c>
      <c r="E148">
        <v>46384.434738709002</v>
      </c>
    </row>
    <row r="149" spans="1:14">
      <c r="A149" t="s">
        <v>190</v>
      </c>
      <c r="B149" t="s">
        <v>228</v>
      </c>
      <c r="C149" t="s">
        <v>76</v>
      </c>
      <c r="D149">
        <v>22.237304655214299</v>
      </c>
      <c r="E149">
        <v>38186.696906140198</v>
      </c>
    </row>
    <row r="150" spans="1:14">
      <c r="A150" t="s">
        <v>191</v>
      </c>
      <c r="B150" t="s">
        <v>228</v>
      </c>
      <c r="C150" t="s">
        <v>77</v>
      </c>
      <c r="D150">
        <v>21.670643295177801</v>
      </c>
      <c r="E150">
        <v>55651.887785911</v>
      </c>
    </row>
    <row r="151" spans="1:14">
      <c r="A151" t="s">
        <v>192</v>
      </c>
      <c r="B151" t="s">
        <v>228</v>
      </c>
      <c r="C151" s="1" t="s">
        <v>78</v>
      </c>
      <c r="D151">
        <v>21.163538336737101</v>
      </c>
      <c r="E151">
        <v>77957.274371356703</v>
      </c>
    </row>
    <row r="152" spans="1:14">
      <c r="A152" t="s">
        <v>193</v>
      </c>
      <c r="B152" t="s">
        <v>228</v>
      </c>
      <c r="C152" s="1" t="s">
        <v>79</v>
      </c>
      <c r="D152">
        <v>22.849077350249299</v>
      </c>
      <c r="E152">
        <v>25428.621688795301</v>
      </c>
    </row>
    <row r="153" spans="1:14">
      <c r="A153" t="s">
        <v>194</v>
      </c>
      <c r="B153" t="s">
        <v>228</v>
      </c>
      <c r="C153" s="1" t="s">
        <v>80</v>
      </c>
      <c r="D153">
        <v>22.1945809877692</v>
      </c>
      <c r="E153">
        <v>39286.591991199697</v>
      </c>
    </row>
    <row r="154" spans="1:14">
      <c r="A154" t="s">
        <v>195</v>
      </c>
      <c r="B154" t="s">
        <v>228</v>
      </c>
      <c r="C154" s="1" t="s">
        <v>81</v>
      </c>
      <c r="D154">
        <v>22.0271472995578</v>
      </c>
      <c r="E154">
        <v>43911.1071806568</v>
      </c>
    </row>
    <row r="155" spans="1:14">
      <c r="A155" t="s">
        <v>196</v>
      </c>
      <c r="B155" t="s">
        <v>228</v>
      </c>
      <c r="C155" t="s">
        <v>82</v>
      </c>
      <c r="D155">
        <v>33.941239207719903</v>
      </c>
      <c r="E155">
        <v>15.9790379195437</v>
      </c>
    </row>
    <row r="156" spans="1:14">
      <c r="A156" t="s">
        <v>197</v>
      </c>
      <c r="B156" t="s">
        <v>228</v>
      </c>
      <c r="C156" t="s">
        <v>83</v>
      </c>
      <c r="D156">
        <v>33.784570833074703</v>
      </c>
      <c r="E156">
        <v>17.732633233042801</v>
      </c>
    </row>
    <row r="157" spans="1:14">
      <c r="A157" t="s">
        <v>198</v>
      </c>
      <c r="B157" t="s">
        <v>228</v>
      </c>
      <c r="C157" t="s">
        <v>84</v>
      </c>
      <c r="D157">
        <v>32.915160419067703</v>
      </c>
      <c r="E157">
        <v>31.603129413748899</v>
      </c>
    </row>
    <row r="158" spans="1:14">
      <c r="A158" t="s">
        <v>199</v>
      </c>
      <c r="B158" t="s">
        <v>228</v>
      </c>
      <c r="C158" t="s">
        <v>85</v>
      </c>
      <c r="D158">
        <v>22.062764114640299</v>
      </c>
      <c r="E158">
        <v>42883.826548390098</v>
      </c>
    </row>
    <row r="159" spans="1:14">
      <c r="A159" t="s">
        <v>200</v>
      </c>
      <c r="B159" t="s">
        <v>228</v>
      </c>
      <c r="C159" t="s">
        <v>86</v>
      </c>
      <c r="D159">
        <v>21.817773065175</v>
      </c>
      <c r="E159">
        <v>50467.3652028547</v>
      </c>
    </row>
    <row r="160" spans="1:14">
      <c r="A160" t="s">
        <v>201</v>
      </c>
      <c r="B160" t="s">
        <v>228</v>
      </c>
      <c r="C160" s="1" t="s">
        <v>87</v>
      </c>
      <c r="D160">
        <v>21.841960701735701</v>
      </c>
      <c r="E160">
        <v>49662.528525086003</v>
      </c>
    </row>
    <row r="161" spans="1:5">
      <c r="A161" t="s">
        <v>202</v>
      </c>
      <c r="B161" t="s">
        <v>228</v>
      </c>
      <c r="C161" t="s">
        <v>88</v>
      </c>
      <c r="D161">
        <v>22.332499147891099</v>
      </c>
      <c r="E161">
        <v>35845.449848390403</v>
      </c>
    </row>
    <row r="162" spans="1:5">
      <c r="A162" t="s">
        <v>203</v>
      </c>
      <c r="B162" t="s">
        <v>228</v>
      </c>
      <c r="C162" t="s">
        <v>89</v>
      </c>
      <c r="D162">
        <v>21.877878158704799</v>
      </c>
      <c r="E162">
        <v>48491.005522435597</v>
      </c>
    </row>
    <row r="163" spans="1:5">
      <c r="A163" t="s">
        <v>204</v>
      </c>
      <c r="B163" t="s">
        <v>228</v>
      </c>
      <c r="C163" s="1" t="s">
        <v>90</v>
      </c>
      <c r="D163">
        <v>22.2484057192428</v>
      </c>
      <c r="E163">
        <v>37905.982025589597</v>
      </c>
    </row>
    <row r="164" spans="1:5">
      <c r="A164" t="s">
        <v>205</v>
      </c>
      <c r="B164" t="s">
        <v>228</v>
      </c>
      <c r="C164" s="1" t="s">
        <v>91</v>
      </c>
      <c r="D164">
        <v>22.778821702657201</v>
      </c>
      <c r="E164">
        <v>26644.172577508201</v>
      </c>
    </row>
    <row r="165" spans="1:5">
      <c r="A165" t="s">
        <v>206</v>
      </c>
      <c r="B165" t="s">
        <v>228</v>
      </c>
      <c r="C165" s="1" t="s">
        <v>92</v>
      </c>
      <c r="D165">
        <v>22.915494141484299</v>
      </c>
      <c r="E165">
        <v>24330.525892722901</v>
      </c>
    </row>
    <row r="166" spans="1:5">
      <c r="A166" t="s">
        <v>207</v>
      </c>
      <c r="B166" t="s">
        <v>228</v>
      </c>
      <c r="C166" s="1" t="s">
        <v>93</v>
      </c>
      <c r="D166">
        <v>22.709035069964202</v>
      </c>
      <c r="E166">
        <v>27909.128371495299</v>
      </c>
    </row>
    <row r="167" spans="1:5">
      <c r="A167" t="s">
        <v>208</v>
      </c>
      <c r="B167" t="s">
        <v>228</v>
      </c>
      <c r="C167" t="s">
        <v>94</v>
      </c>
      <c r="D167">
        <v>21.346367040578901</v>
      </c>
      <c r="E167">
        <v>69037.144009535506</v>
      </c>
    </row>
    <row r="168" spans="1:5">
      <c r="A168" t="s">
        <v>209</v>
      </c>
      <c r="B168" t="s">
        <v>228</v>
      </c>
      <c r="C168" t="s">
        <v>95</v>
      </c>
      <c r="D168">
        <v>21.421930162776398</v>
      </c>
      <c r="E168">
        <v>65655.541498045204</v>
      </c>
    </row>
    <row r="169" spans="1:5">
      <c r="A169" t="s">
        <v>210</v>
      </c>
      <c r="B169" t="s">
        <v>228</v>
      </c>
      <c r="C169" t="s">
        <v>96</v>
      </c>
      <c r="D169">
        <v>21.7311414607498</v>
      </c>
      <c r="E169">
        <v>53458.528227075403</v>
      </c>
    </row>
    <row r="170" spans="1:5">
      <c r="A170" t="s">
        <v>211</v>
      </c>
      <c r="B170" t="s">
        <v>228</v>
      </c>
      <c r="C170" t="s">
        <v>220</v>
      </c>
      <c r="D170">
        <v>17.306577670831398</v>
      </c>
      <c r="E170">
        <v>1000000</v>
      </c>
    </row>
    <row r="171" spans="1:5">
      <c r="A171" t="s">
        <v>212</v>
      </c>
      <c r="B171" t="s">
        <v>228</v>
      </c>
      <c r="C171" t="s">
        <v>221</v>
      </c>
      <c r="D171">
        <v>19.7538741650453</v>
      </c>
      <c r="E171">
        <v>200000</v>
      </c>
    </row>
    <row r="172" spans="1:5">
      <c r="A172" t="s">
        <v>213</v>
      </c>
      <c r="B172" t="s">
        <v>228</v>
      </c>
      <c r="C172" t="s">
        <v>222</v>
      </c>
      <c r="D172">
        <v>22.191977510747201</v>
      </c>
      <c r="E172">
        <v>40000</v>
      </c>
    </row>
    <row r="173" spans="1:5">
      <c r="A173" t="s">
        <v>214</v>
      </c>
      <c r="B173" t="s">
        <v>228</v>
      </c>
      <c r="C173" t="s">
        <v>223</v>
      </c>
      <c r="D173">
        <v>24.511405450870299</v>
      </c>
      <c r="E173">
        <v>8000</v>
      </c>
    </row>
    <row r="174" spans="1:5">
      <c r="A174" t="s">
        <v>215</v>
      </c>
      <c r="B174" t="s">
        <v>228</v>
      </c>
      <c r="C174" t="s">
        <v>224</v>
      </c>
      <c r="D174">
        <v>26.970629348120099</v>
      </c>
      <c r="E174">
        <v>1600</v>
      </c>
    </row>
    <row r="175" spans="1:5">
      <c r="A175" t="s">
        <v>216</v>
      </c>
      <c r="B175" t="s">
        <v>228</v>
      </c>
      <c r="C175" t="s">
        <v>225</v>
      </c>
      <c r="D175">
        <v>29.468757535963601</v>
      </c>
      <c r="E175">
        <v>320</v>
      </c>
    </row>
    <row r="176" spans="1:5">
      <c r="A176" t="s">
        <v>217</v>
      </c>
      <c r="B176" t="s">
        <v>228</v>
      </c>
      <c r="C176" t="s">
        <v>226</v>
      </c>
      <c r="D176">
        <v>32.1659288590713</v>
      </c>
      <c r="E176">
        <v>64</v>
      </c>
    </row>
    <row r="177" spans="1:14">
      <c r="A177" t="s">
        <v>218</v>
      </c>
      <c r="B177" t="s">
        <v>228</v>
      </c>
      <c r="C177" t="s">
        <v>227</v>
      </c>
      <c r="D177">
        <v>34.028875571729898</v>
      </c>
      <c r="E177">
        <v>12.8</v>
      </c>
    </row>
    <row r="178" spans="1:14">
      <c r="A178" t="s">
        <v>219</v>
      </c>
      <c r="B178" t="s">
        <v>228</v>
      </c>
      <c r="C178" t="s">
        <v>68</v>
      </c>
      <c r="D178" t="s">
        <v>70</v>
      </c>
      <c r="E178" t="s">
        <v>70</v>
      </c>
    </row>
    <row r="181" spans="1:14">
      <c r="A181" t="s">
        <v>0</v>
      </c>
      <c r="B181" t="s">
        <v>58</v>
      </c>
      <c r="C181" t="s">
        <v>59</v>
      </c>
      <c r="D181" t="s">
        <v>69</v>
      </c>
      <c r="E181" t="s">
        <v>71</v>
      </c>
      <c r="G181" s="2" t="s">
        <v>427</v>
      </c>
      <c r="H181" s="2" t="s">
        <v>428</v>
      </c>
      <c r="I181" s="2" t="s">
        <v>429</v>
      </c>
      <c r="J181" s="2" t="s">
        <v>430</v>
      </c>
      <c r="K181" s="2" t="s">
        <v>431</v>
      </c>
      <c r="L181" s="2" t="s">
        <v>432</v>
      </c>
      <c r="M181" s="2" t="s">
        <v>433</v>
      </c>
      <c r="N181" s="2" t="s">
        <v>434</v>
      </c>
    </row>
    <row r="182" spans="1:14">
      <c r="A182" t="s">
        <v>229</v>
      </c>
      <c r="B182" t="s">
        <v>294</v>
      </c>
      <c r="C182" t="s">
        <v>73</v>
      </c>
      <c r="D182">
        <v>19.415383656528899</v>
      </c>
      <c r="E182">
        <v>114848.246165153</v>
      </c>
      <c r="G182" s="3" t="s">
        <v>73</v>
      </c>
      <c r="H182" s="3">
        <f>E182</f>
        <v>114848.246165153</v>
      </c>
      <c r="I182" s="3">
        <f>E206</f>
        <v>112964.13764120601</v>
      </c>
      <c r="J182" s="3">
        <f>AVERAGE(H182:I182)</f>
        <v>113906.19190317951</v>
      </c>
      <c r="K182" s="3">
        <v>1</v>
      </c>
      <c r="L182" s="3">
        <f>K182*J182</f>
        <v>113906.19190317951</v>
      </c>
      <c r="M182" s="3">
        <f>L182/L194</f>
        <v>4.6565141437830589E-2</v>
      </c>
      <c r="N182" s="3">
        <f>M182*100</f>
        <v>4.6565141437830588</v>
      </c>
    </row>
    <row r="183" spans="1:14">
      <c r="A183" t="s">
        <v>230</v>
      </c>
      <c r="B183" t="s">
        <v>294</v>
      </c>
      <c r="C183" t="s">
        <v>74</v>
      </c>
      <c r="D183">
        <v>19.000293646815201</v>
      </c>
      <c r="E183">
        <v>148640.809004554</v>
      </c>
      <c r="G183" s="3" t="s">
        <v>74</v>
      </c>
      <c r="H183" s="3">
        <f t="shared" ref="H183:H205" si="18">E183</f>
        <v>148640.809004554</v>
      </c>
      <c r="I183" s="3">
        <f t="shared" ref="I183:I205" si="19">E207</f>
        <v>137222.45765310401</v>
      </c>
      <c r="J183" s="3">
        <f t="shared" ref="J183:J205" si="20">AVERAGE(H183:I183)</f>
        <v>142931.63332882902</v>
      </c>
      <c r="K183" s="3">
        <v>1</v>
      </c>
      <c r="L183" s="3">
        <f t="shared" ref="L183:L205" si="21">K183*J183</f>
        <v>142931.63332882902</v>
      </c>
      <c r="M183" s="3">
        <f t="shared" ref="M183:M193" si="22">L183/L195</f>
        <v>5.451521987470697E-2</v>
      </c>
      <c r="N183" s="3">
        <f t="shared" ref="N183:N193" si="23">M183*100</f>
        <v>5.4515219874706968</v>
      </c>
    </row>
    <row r="184" spans="1:14">
      <c r="A184" t="s">
        <v>231</v>
      </c>
      <c r="B184" t="s">
        <v>294</v>
      </c>
      <c r="C184" s="1" t="s">
        <v>75</v>
      </c>
      <c r="D184">
        <v>19.218811014511299</v>
      </c>
      <c r="E184">
        <v>129768.79685821199</v>
      </c>
      <c r="G184" s="4" t="s">
        <v>75</v>
      </c>
      <c r="H184" s="3">
        <f t="shared" si="18"/>
        <v>129768.79685821199</v>
      </c>
      <c r="I184" s="3">
        <f t="shared" si="19"/>
        <v>134456.53798656701</v>
      </c>
      <c r="J184" s="3">
        <f t="shared" si="20"/>
        <v>132112.6674223895</v>
      </c>
      <c r="K184" s="3">
        <v>1</v>
      </c>
      <c r="L184" s="3">
        <f t="shared" si="21"/>
        <v>132112.6674223895</v>
      </c>
      <c r="M184" s="3">
        <f t="shared" si="22"/>
        <v>4.8969005215393907E-2</v>
      </c>
      <c r="N184" s="3">
        <f t="shared" si="23"/>
        <v>4.8969005215393908</v>
      </c>
    </row>
    <row r="185" spans="1:14">
      <c r="A185" t="s">
        <v>232</v>
      </c>
      <c r="B185" t="s">
        <v>294</v>
      </c>
      <c r="C185" t="s">
        <v>76</v>
      </c>
      <c r="D185">
        <v>20.1345721979757</v>
      </c>
      <c r="E185">
        <v>73459.585641504003</v>
      </c>
      <c r="G185" s="5" t="s">
        <v>76</v>
      </c>
      <c r="H185" s="5">
        <f t="shared" si="18"/>
        <v>73459.585641504003</v>
      </c>
      <c r="I185" s="5">
        <f t="shared" si="19"/>
        <v>70786.734609582505</v>
      </c>
      <c r="J185" s="5">
        <f t="shared" si="20"/>
        <v>72123.160125543247</v>
      </c>
      <c r="K185" s="5">
        <v>1</v>
      </c>
      <c r="L185" s="5">
        <f t="shared" si="21"/>
        <v>72123.160125543247</v>
      </c>
      <c r="M185" s="5">
        <f t="shared" si="22"/>
        <v>3.2909915982482184E-2</v>
      </c>
      <c r="N185" s="5">
        <f t="shared" si="23"/>
        <v>3.2909915982482185</v>
      </c>
    </row>
    <row r="186" spans="1:14">
      <c r="A186" t="s">
        <v>233</v>
      </c>
      <c r="B186" t="s">
        <v>294</v>
      </c>
      <c r="C186" t="s">
        <v>77</v>
      </c>
      <c r="D186">
        <v>19.7047220989684</v>
      </c>
      <c r="E186">
        <v>95950.056782888802</v>
      </c>
      <c r="G186" s="5" t="s">
        <v>77</v>
      </c>
      <c r="H186" s="5">
        <f t="shared" si="18"/>
        <v>95950.056782888802</v>
      </c>
      <c r="I186" s="5">
        <f t="shared" si="19"/>
        <v>96226.087749816303</v>
      </c>
      <c r="J186" s="5">
        <f t="shared" si="20"/>
        <v>96088.072266352552</v>
      </c>
      <c r="K186" s="5">
        <v>1</v>
      </c>
      <c r="L186" s="5">
        <f t="shared" si="21"/>
        <v>96088.072266352552</v>
      </c>
      <c r="M186" s="5">
        <f t="shared" si="22"/>
        <v>3.1019258871951359E-2</v>
      </c>
      <c r="N186" s="5">
        <f t="shared" si="23"/>
        <v>3.1019258871951361</v>
      </c>
    </row>
    <row r="187" spans="1:14">
      <c r="A187" t="s">
        <v>234</v>
      </c>
      <c r="B187" t="s">
        <v>294</v>
      </c>
      <c r="C187" s="1" t="s">
        <v>78</v>
      </c>
      <c r="D187">
        <v>19.5422754360448</v>
      </c>
      <c r="E187">
        <v>106140.741007249</v>
      </c>
      <c r="G187" s="6" t="s">
        <v>78</v>
      </c>
      <c r="H187" s="5">
        <f t="shared" si="18"/>
        <v>106140.741007249</v>
      </c>
      <c r="I187" s="5">
        <f t="shared" si="19"/>
        <v>110755.987196052</v>
      </c>
      <c r="J187" s="5">
        <f t="shared" si="20"/>
        <v>108448.3641016505</v>
      </c>
      <c r="K187" s="5">
        <v>1</v>
      </c>
      <c r="L187" s="5">
        <f t="shared" si="21"/>
        <v>108448.3641016505</v>
      </c>
      <c r="M187" s="5">
        <f t="shared" si="22"/>
        <v>4.3618282430736385E-2</v>
      </c>
      <c r="N187" s="5">
        <f t="shared" si="23"/>
        <v>4.3618282430736386</v>
      </c>
    </row>
    <row r="188" spans="1:14">
      <c r="A188" t="s">
        <v>235</v>
      </c>
      <c r="B188" t="s">
        <v>294</v>
      </c>
      <c r="C188" s="1" t="s">
        <v>79</v>
      </c>
      <c r="D188">
        <v>20.178148484777999</v>
      </c>
      <c r="E188">
        <v>71497.233845142502</v>
      </c>
      <c r="G188" s="7" t="s">
        <v>79</v>
      </c>
      <c r="H188" s="8">
        <f t="shared" si="18"/>
        <v>71497.233845142502</v>
      </c>
      <c r="I188" s="8">
        <f t="shared" si="19"/>
        <v>64169.068245173199</v>
      </c>
      <c r="J188" s="8">
        <f t="shared" si="20"/>
        <v>67833.151045157851</v>
      </c>
      <c r="K188" s="8">
        <v>1</v>
      </c>
      <c r="L188" s="8">
        <f t="shared" si="21"/>
        <v>67833.151045157851</v>
      </c>
      <c r="M188" s="8">
        <f t="shared" si="22"/>
        <v>4.0712465798276837E-2</v>
      </c>
      <c r="N188" s="8">
        <f t="shared" si="23"/>
        <v>4.071246579827684</v>
      </c>
    </row>
    <row r="189" spans="1:14">
      <c r="A189" t="s">
        <v>236</v>
      </c>
      <c r="B189" t="s">
        <v>294</v>
      </c>
      <c r="C189" s="1" t="s">
        <v>80</v>
      </c>
      <c r="D189">
        <v>20.139754533964499</v>
      </c>
      <c r="E189">
        <v>73223.418477576197</v>
      </c>
      <c r="G189" s="7" t="s">
        <v>80</v>
      </c>
      <c r="H189" s="8">
        <f t="shared" si="18"/>
        <v>73223.418477576197</v>
      </c>
      <c r="I189" s="8">
        <f t="shared" si="19"/>
        <v>71285.305878496103</v>
      </c>
      <c r="J189" s="8">
        <f t="shared" si="20"/>
        <v>72254.362178036157</v>
      </c>
      <c r="K189" s="8">
        <v>1</v>
      </c>
      <c r="L189" s="8">
        <f t="shared" si="21"/>
        <v>72254.362178036157</v>
      </c>
      <c r="M189" s="8">
        <f t="shared" si="22"/>
        <v>4.8170173246388913E-2</v>
      </c>
      <c r="N189" s="8">
        <f t="shared" si="23"/>
        <v>4.8170173246388917</v>
      </c>
    </row>
    <row r="190" spans="1:14">
      <c r="A190" t="s">
        <v>237</v>
      </c>
      <c r="B190" t="s">
        <v>294</v>
      </c>
      <c r="C190" s="1" t="s">
        <v>81</v>
      </c>
      <c r="D190">
        <v>19.927223964185298</v>
      </c>
      <c r="E190">
        <v>83560.729212100894</v>
      </c>
      <c r="G190" s="7" t="s">
        <v>81</v>
      </c>
      <c r="H190" s="8">
        <f t="shared" si="18"/>
        <v>83560.729212100894</v>
      </c>
      <c r="I190" s="8">
        <f t="shared" si="19"/>
        <v>76877.142754919405</v>
      </c>
      <c r="J190" s="8">
        <f t="shared" si="20"/>
        <v>80218.93598351015</v>
      </c>
      <c r="K190" s="8">
        <v>1</v>
      </c>
      <c r="L190" s="8">
        <f t="shared" si="21"/>
        <v>80218.93598351015</v>
      </c>
      <c r="M190" s="8">
        <f t="shared" si="22"/>
        <v>5.2089380281848986E-2</v>
      </c>
      <c r="N190" s="8">
        <f t="shared" si="23"/>
        <v>5.2089380281848987</v>
      </c>
    </row>
    <row r="191" spans="1:14">
      <c r="A191" t="s">
        <v>238</v>
      </c>
      <c r="B191" t="s">
        <v>294</v>
      </c>
      <c r="C191" t="s">
        <v>82</v>
      </c>
      <c r="D191">
        <v>34.210890873782702</v>
      </c>
      <c r="E191">
        <v>11.6814780912231</v>
      </c>
      <c r="G191" s="2" t="s">
        <v>82</v>
      </c>
      <c r="H191" s="2">
        <f t="shared" si="18"/>
        <v>11.6814780912231</v>
      </c>
      <c r="I191" s="2">
        <f t="shared" si="19"/>
        <v>18.079107021234499</v>
      </c>
      <c r="J191" s="2">
        <f t="shared" si="20"/>
        <v>14.880292556228799</v>
      </c>
      <c r="K191" s="2">
        <v>1</v>
      </c>
      <c r="L191" s="2">
        <f t="shared" si="21"/>
        <v>14.880292556228799</v>
      </c>
      <c r="M191" s="2">
        <f t="shared" si="22"/>
        <v>6.7863402688473537E-6</v>
      </c>
      <c r="N191" s="9">
        <f t="shared" si="23"/>
        <v>6.7863402688473533E-4</v>
      </c>
    </row>
    <row r="192" spans="1:14">
      <c r="A192" t="s">
        <v>239</v>
      </c>
      <c r="B192" t="s">
        <v>294</v>
      </c>
      <c r="C192" t="s">
        <v>83</v>
      </c>
      <c r="D192">
        <v>31.6739391243791</v>
      </c>
      <c r="E192">
        <v>56.507271264562497</v>
      </c>
      <c r="G192" s="2" t="s">
        <v>83</v>
      </c>
      <c r="H192" s="2">
        <f t="shared" si="18"/>
        <v>56.507271264562497</v>
      </c>
      <c r="I192" s="2">
        <f t="shared" si="19"/>
        <v>23.187910442738801</v>
      </c>
      <c r="J192" s="2">
        <f t="shared" si="20"/>
        <v>39.847590853650651</v>
      </c>
      <c r="K192" s="2">
        <v>1</v>
      </c>
      <c r="L192" s="2">
        <f t="shared" si="21"/>
        <v>39.847590853650651</v>
      </c>
      <c r="M192" s="2">
        <f t="shared" si="22"/>
        <v>2.0023826874685911E-5</v>
      </c>
      <c r="N192" s="9">
        <f t="shared" si="23"/>
        <v>2.0023826874685912E-3</v>
      </c>
    </row>
    <row r="193" spans="1:14">
      <c r="A193" t="s">
        <v>240</v>
      </c>
      <c r="B193" t="s">
        <v>294</v>
      </c>
      <c r="C193" t="s">
        <v>84</v>
      </c>
      <c r="D193">
        <v>35.312610834250599</v>
      </c>
      <c r="E193">
        <v>5.8910712875478302</v>
      </c>
      <c r="G193" s="2" t="s">
        <v>84</v>
      </c>
      <c r="H193" s="2">
        <f t="shared" si="18"/>
        <v>5.8910712875478302</v>
      </c>
      <c r="I193" s="2">
        <f t="shared" si="19"/>
        <v>20.474571750926899</v>
      </c>
      <c r="J193" s="2">
        <f t="shared" si="20"/>
        <v>13.182821519237365</v>
      </c>
      <c r="K193" s="2">
        <v>1</v>
      </c>
      <c r="L193" s="2">
        <f t="shared" si="21"/>
        <v>13.182821519237365</v>
      </c>
      <c r="M193" s="2">
        <f t="shared" si="22"/>
        <v>7.8899670032969644E-6</v>
      </c>
      <c r="N193" s="9">
        <f t="shared" si="23"/>
        <v>7.8899670032969639E-4</v>
      </c>
    </row>
    <row r="194" spans="1:14">
      <c r="A194" t="s">
        <v>241</v>
      </c>
      <c r="B194" t="s">
        <v>294</v>
      </c>
      <c r="C194" t="s">
        <v>85</v>
      </c>
      <c r="D194">
        <v>21.0761366370172</v>
      </c>
      <c r="E194">
        <v>40922.632090833802</v>
      </c>
      <c r="G194" s="2" t="s">
        <v>85</v>
      </c>
      <c r="H194" s="2">
        <f t="shared" si="18"/>
        <v>40922.632090833802</v>
      </c>
      <c r="I194" s="2">
        <f t="shared" si="19"/>
        <v>40616.324867098898</v>
      </c>
      <c r="J194" s="2">
        <f t="shared" si="20"/>
        <v>40769.478478966354</v>
      </c>
      <c r="K194" s="2">
        <v>60</v>
      </c>
      <c r="L194" s="2">
        <f t="shared" si="21"/>
        <v>2446168.708737981</v>
      </c>
      <c r="M194" s="2"/>
      <c r="N194" s="2"/>
    </row>
    <row r="195" spans="1:14">
      <c r="A195" t="s">
        <v>242</v>
      </c>
      <c r="B195" t="s">
        <v>294</v>
      </c>
      <c r="C195" t="s">
        <v>86</v>
      </c>
      <c r="D195">
        <v>20.853209532364701</v>
      </c>
      <c r="E195">
        <v>47002.539876540497</v>
      </c>
      <c r="G195" s="2" t="s">
        <v>86</v>
      </c>
      <c r="H195" s="2">
        <f t="shared" si="18"/>
        <v>47002.539876540497</v>
      </c>
      <c r="I195" s="2">
        <f t="shared" si="19"/>
        <v>40393.012935640902</v>
      </c>
      <c r="J195" s="2">
        <f t="shared" si="20"/>
        <v>43697.776406090699</v>
      </c>
      <c r="K195" s="2">
        <v>60</v>
      </c>
      <c r="L195" s="2">
        <f t="shared" si="21"/>
        <v>2621866.5843654419</v>
      </c>
      <c r="M195" s="2"/>
      <c r="N195" s="2"/>
    </row>
    <row r="196" spans="1:14">
      <c r="A196" t="s">
        <v>243</v>
      </c>
      <c r="B196" t="s">
        <v>294</v>
      </c>
      <c r="C196" s="1" t="s">
        <v>87</v>
      </c>
      <c r="D196">
        <v>20.877524573930799</v>
      </c>
      <c r="E196">
        <v>46297.742561414103</v>
      </c>
      <c r="G196" s="10" t="s">
        <v>87</v>
      </c>
      <c r="H196" s="2">
        <f t="shared" si="18"/>
        <v>46297.742561414103</v>
      </c>
      <c r="I196" s="2">
        <f t="shared" si="19"/>
        <v>43631.7048793918</v>
      </c>
      <c r="J196" s="2">
        <f t="shared" si="20"/>
        <v>44964.723720402952</v>
      </c>
      <c r="K196" s="2">
        <v>60</v>
      </c>
      <c r="L196" s="2">
        <f t="shared" si="21"/>
        <v>2697883.4232241772</v>
      </c>
      <c r="M196" s="2"/>
      <c r="N196" s="2"/>
    </row>
    <row r="197" spans="1:14">
      <c r="A197" t="s">
        <v>244</v>
      </c>
      <c r="B197" t="s">
        <v>294</v>
      </c>
      <c r="C197" t="s">
        <v>88</v>
      </c>
      <c r="D197">
        <v>21.266036079715601</v>
      </c>
      <c r="E197">
        <v>36367.917903935901</v>
      </c>
      <c r="G197" s="2" t="s">
        <v>88</v>
      </c>
      <c r="H197" s="2">
        <f t="shared" si="18"/>
        <v>36367.917903935901</v>
      </c>
      <c r="I197" s="2">
        <f t="shared" si="19"/>
        <v>36683.1752315739</v>
      </c>
      <c r="J197" s="2">
        <f t="shared" si="20"/>
        <v>36525.5465677549</v>
      </c>
      <c r="K197" s="2">
        <v>60</v>
      </c>
      <c r="L197" s="2">
        <f t="shared" si="21"/>
        <v>2191532.7940652939</v>
      </c>
      <c r="M197" s="2"/>
      <c r="N197" s="2"/>
    </row>
    <row r="198" spans="1:14">
      <c r="A198" t="s">
        <v>245</v>
      </c>
      <c r="B198" t="s">
        <v>294</v>
      </c>
      <c r="C198" t="s">
        <v>89</v>
      </c>
      <c r="D198">
        <v>20.534975562734001</v>
      </c>
      <c r="E198">
        <v>57279.343420079997</v>
      </c>
      <c r="G198" s="2" t="s">
        <v>89</v>
      </c>
      <c r="H198" s="2">
        <f t="shared" si="18"/>
        <v>57279.343420079997</v>
      </c>
      <c r="I198" s="2">
        <f t="shared" si="19"/>
        <v>45977.015973727197</v>
      </c>
      <c r="J198" s="2">
        <f t="shared" si="20"/>
        <v>51628.179696903593</v>
      </c>
      <c r="K198" s="2">
        <v>60</v>
      </c>
      <c r="L198" s="2">
        <f t="shared" si="21"/>
        <v>3097690.7818142157</v>
      </c>
      <c r="M198" s="2"/>
      <c r="N198" s="2"/>
    </row>
    <row r="199" spans="1:14">
      <c r="A199" t="s">
        <v>246</v>
      </c>
      <c r="B199" t="s">
        <v>294</v>
      </c>
      <c r="C199" s="1" t="s">
        <v>90</v>
      </c>
      <c r="D199">
        <v>21.029451080672199</v>
      </c>
      <c r="E199">
        <v>42127.127058280297</v>
      </c>
      <c r="G199" s="10" t="s">
        <v>90</v>
      </c>
      <c r="H199" s="2">
        <f t="shared" si="18"/>
        <v>42127.127058280297</v>
      </c>
      <c r="I199" s="2">
        <f t="shared" si="19"/>
        <v>40749.714224852898</v>
      </c>
      <c r="J199" s="2">
        <f t="shared" si="20"/>
        <v>41438.420641566598</v>
      </c>
      <c r="K199" s="2">
        <v>60</v>
      </c>
      <c r="L199" s="2">
        <f t="shared" si="21"/>
        <v>2486305.2384939957</v>
      </c>
      <c r="M199" s="2"/>
      <c r="N199" s="2"/>
    </row>
    <row r="200" spans="1:14">
      <c r="A200" t="s">
        <v>247</v>
      </c>
      <c r="B200" t="s">
        <v>294</v>
      </c>
      <c r="C200" s="1" t="s">
        <v>91</v>
      </c>
      <c r="D200">
        <v>21.571590406257201</v>
      </c>
      <c r="E200">
        <v>30078.999442783101</v>
      </c>
      <c r="G200" s="10" t="s">
        <v>91</v>
      </c>
      <c r="H200" s="2">
        <f t="shared" si="18"/>
        <v>30078.999442783101</v>
      </c>
      <c r="I200" s="2">
        <f t="shared" si="19"/>
        <v>25459.396242753999</v>
      </c>
      <c r="J200" s="2">
        <f t="shared" si="20"/>
        <v>27769.19784276855</v>
      </c>
      <c r="K200" s="2">
        <v>60</v>
      </c>
      <c r="L200" s="2">
        <f t="shared" si="21"/>
        <v>1666151.8705661129</v>
      </c>
      <c r="M200" s="2"/>
      <c r="N200" s="2"/>
    </row>
    <row r="201" spans="1:14">
      <c r="A201" t="s">
        <v>248</v>
      </c>
      <c r="B201" t="s">
        <v>294</v>
      </c>
      <c r="C201" s="1" t="s">
        <v>92</v>
      </c>
      <c r="D201">
        <v>21.862757238736702</v>
      </c>
      <c r="E201">
        <v>25100.9903003293</v>
      </c>
      <c r="G201" s="10" t="s">
        <v>92</v>
      </c>
      <c r="H201" s="2">
        <f t="shared" si="18"/>
        <v>25100.9903003293</v>
      </c>
      <c r="I201" s="2">
        <f t="shared" si="19"/>
        <v>24898.388505069201</v>
      </c>
      <c r="J201" s="2">
        <f t="shared" si="20"/>
        <v>24999.689402699252</v>
      </c>
      <c r="K201" s="2">
        <v>60</v>
      </c>
      <c r="L201" s="2">
        <f t="shared" si="21"/>
        <v>1499981.3641619552</v>
      </c>
      <c r="M201" s="2"/>
      <c r="N201" s="2"/>
    </row>
    <row r="202" spans="1:14">
      <c r="A202" t="s">
        <v>249</v>
      </c>
      <c r="B202" t="s">
        <v>294</v>
      </c>
      <c r="C202" s="1" t="s">
        <v>93</v>
      </c>
      <c r="D202">
        <v>21.8086224331105</v>
      </c>
      <c r="E202">
        <v>25959.680846448198</v>
      </c>
      <c r="G202" s="10" t="s">
        <v>93</v>
      </c>
      <c r="H202" s="2">
        <f t="shared" si="18"/>
        <v>25959.680846448198</v>
      </c>
      <c r="I202" s="2">
        <f t="shared" si="19"/>
        <v>25374.478214673101</v>
      </c>
      <c r="J202" s="2">
        <f t="shared" si="20"/>
        <v>25667.079530560652</v>
      </c>
      <c r="K202" s="2">
        <v>60</v>
      </c>
      <c r="L202" s="2">
        <f t="shared" si="21"/>
        <v>1540024.7718336391</v>
      </c>
      <c r="M202" s="2"/>
      <c r="N202" s="2"/>
    </row>
    <row r="203" spans="1:14">
      <c r="A203" t="s">
        <v>250</v>
      </c>
      <c r="B203" t="s">
        <v>294</v>
      </c>
      <c r="C203" t="s">
        <v>94</v>
      </c>
      <c r="D203">
        <v>21.116262674556499</v>
      </c>
      <c r="E203">
        <v>39914.931482608503</v>
      </c>
      <c r="G203" s="2" t="s">
        <v>94</v>
      </c>
      <c r="H203" s="2">
        <f t="shared" si="18"/>
        <v>39914.931482608503</v>
      </c>
      <c r="I203" s="2">
        <f t="shared" si="19"/>
        <v>33174.499967096803</v>
      </c>
      <c r="J203" s="2">
        <f t="shared" si="20"/>
        <v>36544.715724852649</v>
      </c>
      <c r="K203" s="2">
        <v>60</v>
      </c>
      <c r="L203" s="2">
        <f t="shared" si="21"/>
        <v>2192682.943491159</v>
      </c>
      <c r="M203" s="2"/>
      <c r="N203" s="2"/>
    </row>
    <row r="204" spans="1:14">
      <c r="A204" t="s">
        <v>251</v>
      </c>
      <c r="B204" t="s">
        <v>294</v>
      </c>
      <c r="C204" t="s">
        <v>95</v>
      </c>
      <c r="D204">
        <v>21.324546687377801</v>
      </c>
      <c r="E204">
        <v>35069.4631305234</v>
      </c>
      <c r="G204" s="2" t="s">
        <v>95</v>
      </c>
      <c r="H204" s="2">
        <f t="shared" si="18"/>
        <v>35069.4631305234</v>
      </c>
      <c r="I204" s="2">
        <f t="shared" si="19"/>
        <v>31264.162143384499</v>
      </c>
      <c r="J204" s="2">
        <f t="shared" si="20"/>
        <v>33166.812636953953</v>
      </c>
      <c r="K204" s="2">
        <v>60</v>
      </c>
      <c r="L204" s="2">
        <f t="shared" si="21"/>
        <v>1990008.7582172372</v>
      </c>
      <c r="M204" s="2"/>
      <c r="N204" s="2"/>
    </row>
    <row r="205" spans="1:14">
      <c r="A205" t="s">
        <v>252</v>
      </c>
      <c r="B205" t="s">
        <v>294</v>
      </c>
      <c r="C205" t="s">
        <v>96</v>
      </c>
      <c r="D205">
        <v>21.719906982992299</v>
      </c>
      <c r="E205">
        <v>27430.8690255578</v>
      </c>
      <c r="G205" s="2" t="s">
        <v>96</v>
      </c>
      <c r="H205" s="2">
        <f t="shared" si="18"/>
        <v>27430.8690255578</v>
      </c>
      <c r="I205" s="2">
        <f t="shared" si="19"/>
        <v>28263.582394955902</v>
      </c>
      <c r="J205" s="2">
        <f t="shared" si="20"/>
        <v>27847.225710256851</v>
      </c>
      <c r="K205" s="2">
        <v>60</v>
      </c>
      <c r="L205" s="2">
        <f t="shared" si="21"/>
        <v>1670833.5426154111</v>
      </c>
      <c r="M205" s="2"/>
      <c r="N205" s="2"/>
    </row>
    <row r="206" spans="1:14">
      <c r="A206" t="s">
        <v>253</v>
      </c>
      <c r="B206" t="s">
        <v>294</v>
      </c>
      <c r="C206" t="s">
        <v>73</v>
      </c>
      <c r="D206">
        <v>19.442004631727599</v>
      </c>
      <c r="E206">
        <v>112964.13764120601</v>
      </c>
    </row>
    <row r="207" spans="1:14">
      <c r="A207" t="s">
        <v>254</v>
      </c>
      <c r="B207" t="s">
        <v>294</v>
      </c>
      <c r="C207" t="s">
        <v>74</v>
      </c>
      <c r="D207">
        <v>19.128929387484401</v>
      </c>
      <c r="E207">
        <v>137222.45765310401</v>
      </c>
    </row>
    <row r="208" spans="1:14">
      <c r="A208" t="s">
        <v>255</v>
      </c>
      <c r="B208" t="s">
        <v>294</v>
      </c>
      <c r="C208" s="1" t="s">
        <v>75</v>
      </c>
      <c r="D208">
        <v>19.161699956126601</v>
      </c>
      <c r="E208">
        <v>134456.53798656701</v>
      </c>
    </row>
    <row r="209" spans="1:5">
      <c r="A209" t="s">
        <v>256</v>
      </c>
      <c r="B209" t="s">
        <v>294</v>
      </c>
      <c r="C209" t="s">
        <v>76</v>
      </c>
      <c r="D209">
        <v>20.194221476753</v>
      </c>
      <c r="E209">
        <v>70786.734609582505</v>
      </c>
    </row>
    <row r="210" spans="1:5">
      <c r="A210" t="s">
        <v>257</v>
      </c>
      <c r="B210" t="s">
        <v>294</v>
      </c>
      <c r="C210" t="s">
        <v>77</v>
      </c>
      <c r="D210">
        <v>19.7000988838479</v>
      </c>
      <c r="E210">
        <v>96226.087749816303</v>
      </c>
    </row>
    <row r="211" spans="1:5">
      <c r="A211" t="s">
        <v>258</v>
      </c>
      <c r="B211" t="s">
        <v>294</v>
      </c>
      <c r="C211" s="1" t="s">
        <v>78</v>
      </c>
      <c r="D211">
        <v>19.473775068289498</v>
      </c>
      <c r="E211">
        <v>110755.987196052</v>
      </c>
    </row>
    <row r="212" spans="1:5">
      <c r="A212" t="s">
        <v>259</v>
      </c>
      <c r="B212" t="s">
        <v>294</v>
      </c>
      <c r="C212" s="1" t="s">
        <v>79</v>
      </c>
      <c r="D212">
        <v>20.352181514658</v>
      </c>
      <c r="E212">
        <v>64169.068245173199</v>
      </c>
    </row>
    <row r="213" spans="1:5">
      <c r="A213" t="s">
        <v>260</v>
      </c>
      <c r="B213" t="s">
        <v>294</v>
      </c>
      <c r="C213" s="1" t="s">
        <v>80</v>
      </c>
      <c r="D213">
        <v>20.182925965687001</v>
      </c>
      <c r="E213">
        <v>71285.305878496103</v>
      </c>
    </row>
    <row r="214" spans="1:5">
      <c r="A214" t="s">
        <v>261</v>
      </c>
      <c r="B214" t="s">
        <v>294</v>
      </c>
      <c r="C214" s="1" t="s">
        <v>81</v>
      </c>
      <c r="D214">
        <v>20.061389066902102</v>
      </c>
      <c r="E214">
        <v>76877.142754919405</v>
      </c>
    </row>
    <row r="215" spans="1:5">
      <c r="A215" t="s">
        <v>262</v>
      </c>
      <c r="B215" t="s">
        <v>294</v>
      </c>
      <c r="C215" t="s">
        <v>82</v>
      </c>
      <c r="D215">
        <v>33.507995278243698</v>
      </c>
      <c r="E215">
        <v>18.079107021234499</v>
      </c>
    </row>
    <row r="216" spans="1:5">
      <c r="A216" t="s">
        <v>263</v>
      </c>
      <c r="B216" t="s">
        <v>294</v>
      </c>
      <c r="C216" t="s">
        <v>83</v>
      </c>
      <c r="D216">
        <v>33.107465194884902</v>
      </c>
      <c r="E216">
        <v>23.187910442738801</v>
      </c>
    </row>
    <row r="217" spans="1:5">
      <c r="A217" t="s">
        <v>264</v>
      </c>
      <c r="B217" t="s">
        <v>294</v>
      </c>
      <c r="C217" t="s">
        <v>84</v>
      </c>
      <c r="D217">
        <v>33.307746794504602</v>
      </c>
      <c r="E217">
        <v>20.474571750926899</v>
      </c>
    </row>
    <row r="218" spans="1:5">
      <c r="A218" t="s">
        <v>265</v>
      </c>
      <c r="B218" t="s">
        <v>294</v>
      </c>
      <c r="C218" t="s">
        <v>85</v>
      </c>
      <c r="D218">
        <v>21.088228120945502</v>
      </c>
      <c r="E218">
        <v>40616.324867098898</v>
      </c>
    </row>
    <row r="219" spans="1:5">
      <c r="A219" t="s">
        <v>266</v>
      </c>
      <c r="B219" t="s">
        <v>294</v>
      </c>
      <c r="C219" t="s">
        <v>86</v>
      </c>
      <c r="D219">
        <v>21.097100976643301</v>
      </c>
      <c r="E219">
        <v>40393.012935640902</v>
      </c>
    </row>
    <row r="220" spans="1:5">
      <c r="A220" t="s">
        <v>267</v>
      </c>
      <c r="B220" t="s">
        <v>294</v>
      </c>
      <c r="C220" s="1" t="s">
        <v>87</v>
      </c>
      <c r="D220">
        <v>20.972974832752801</v>
      </c>
      <c r="E220">
        <v>43631.7048793918</v>
      </c>
    </row>
    <row r="221" spans="1:5">
      <c r="A221" t="s">
        <v>268</v>
      </c>
      <c r="B221" t="s">
        <v>294</v>
      </c>
      <c r="C221" t="s">
        <v>88</v>
      </c>
      <c r="D221">
        <v>21.252145299507902</v>
      </c>
      <c r="E221">
        <v>36683.1752315739</v>
      </c>
    </row>
    <row r="222" spans="1:5">
      <c r="A222" t="s">
        <v>269</v>
      </c>
      <c r="B222" t="s">
        <v>294</v>
      </c>
      <c r="C222" t="s">
        <v>89</v>
      </c>
      <c r="D222">
        <v>20.888712234149398</v>
      </c>
      <c r="E222">
        <v>45977.015973727197</v>
      </c>
    </row>
    <row r="223" spans="1:5">
      <c r="A223" t="s">
        <v>270</v>
      </c>
      <c r="B223" t="s">
        <v>294</v>
      </c>
      <c r="C223" s="1" t="s">
        <v>90</v>
      </c>
      <c r="D223">
        <v>21.082951403150101</v>
      </c>
      <c r="E223">
        <v>40749.714224852898</v>
      </c>
    </row>
    <row r="224" spans="1:5">
      <c r="A224" t="s">
        <v>271</v>
      </c>
      <c r="B224" t="s">
        <v>294</v>
      </c>
      <c r="C224" s="1" t="s">
        <v>91</v>
      </c>
      <c r="D224">
        <v>21.8399402901738</v>
      </c>
      <c r="E224">
        <v>25459.396242753999</v>
      </c>
    </row>
    <row r="225" spans="1:5">
      <c r="A225" t="s">
        <v>272</v>
      </c>
      <c r="B225" t="s">
        <v>294</v>
      </c>
      <c r="C225" s="1" t="s">
        <v>92</v>
      </c>
      <c r="D225">
        <v>21.8757999094647</v>
      </c>
      <c r="E225">
        <v>24898.388505069201</v>
      </c>
    </row>
    <row r="226" spans="1:5">
      <c r="A226" t="s">
        <v>273</v>
      </c>
      <c r="B226" t="s">
        <v>294</v>
      </c>
      <c r="C226" s="1" t="s">
        <v>93</v>
      </c>
      <c r="D226">
        <v>21.845317197674099</v>
      </c>
      <c r="E226">
        <v>25374.478214673101</v>
      </c>
    </row>
    <row r="227" spans="1:5">
      <c r="A227" t="s">
        <v>274</v>
      </c>
      <c r="B227" t="s">
        <v>294</v>
      </c>
      <c r="C227" t="s">
        <v>94</v>
      </c>
      <c r="D227">
        <v>21.413945893267002</v>
      </c>
      <c r="E227">
        <v>33174.499967096803</v>
      </c>
    </row>
    <row r="228" spans="1:5">
      <c r="A228" t="s">
        <v>275</v>
      </c>
      <c r="B228" t="s">
        <v>294</v>
      </c>
      <c r="C228" t="s">
        <v>95</v>
      </c>
      <c r="D228">
        <v>21.5093959984005</v>
      </c>
      <c r="E228">
        <v>31264.162143384499</v>
      </c>
    </row>
    <row r="229" spans="1:5">
      <c r="A229" t="s">
        <v>276</v>
      </c>
      <c r="B229" t="s">
        <v>294</v>
      </c>
      <c r="C229" t="s">
        <v>96</v>
      </c>
      <c r="D229">
        <v>21.671778580751301</v>
      </c>
      <c r="E229">
        <v>28263.582394955902</v>
      </c>
    </row>
    <row r="230" spans="1:5">
      <c r="A230" t="s">
        <v>277</v>
      </c>
      <c r="B230" t="s">
        <v>294</v>
      </c>
      <c r="C230" t="s">
        <v>286</v>
      </c>
      <c r="D230">
        <v>16.1732098195797</v>
      </c>
      <c r="E230">
        <v>1000000</v>
      </c>
    </row>
    <row r="231" spans="1:5">
      <c r="A231" t="s">
        <v>278</v>
      </c>
      <c r="B231" t="s">
        <v>294</v>
      </c>
      <c r="C231" t="s">
        <v>287</v>
      </c>
      <c r="D231">
        <v>18.531644910068099</v>
      </c>
      <c r="E231">
        <v>200000</v>
      </c>
    </row>
    <row r="232" spans="1:5">
      <c r="A232" t="s">
        <v>279</v>
      </c>
      <c r="B232" t="s">
        <v>294</v>
      </c>
      <c r="C232" t="s">
        <v>288</v>
      </c>
      <c r="D232">
        <v>21.1811731773555</v>
      </c>
      <c r="E232">
        <v>40000</v>
      </c>
    </row>
    <row r="233" spans="1:5">
      <c r="A233" t="s">
        <v>280</v>
      </c>
      <c r="B233" t="s">
        <v>294</v>
      </c>
      <c r="C233" t="s">
        <v>289</v>
      </c>
      <c r="D233">
        <v>23.593101939982802</v>
      </c>
      <c r="E233">
        <v>8000</v>
      </c>
    </row>
    <row r="234" spans="1:5">
      <c r="A234" t="s">
        <v>281</v>
      </c>
      <c r="B234" t="s">
        <v>294</v>
      </c>
      <c r="C234" t="s">
        <v>290</v>
      </c>
      <c r="D234">
        <v>26.139067575318201</v>
      </c>
      <c r="E234">
        <v>1600</v>
      </c>
    </row>
    <row r="235" spans="1:5">
      <c r="A235" t="s">
        <v>282</v>
      </c>
      <c r="B235" t="s">
        <v>294</v>
      </c>
      <c r="C235" t="s">
        <v>291</v>
      </c>
      <c r="D235">
        <v>28.488471875648699</v>
      </c>
      <c r="E235">
        <v>320</v>
      </c>
    </row>
    <row r="236" spans="1:5">
      <c r="A236" t="s">
        <v>283</v>
      </c>
      <c r="B236" t="s">
        <v>294</v>
      </c>
      <c r="C236" t="s">
        <v>292</v>
      </c>
      <c r="D236">
        <v>31.084659904860199</v>
      </c>
      <c r="E236">
        <v>64</v>
      </c>
    </row>
    <row r="237" spans="1:5">
      <c r="A237" t="s">
        <v>284</v>
      </c>
      <c r="B237" t="s">
        <v>294</v>
      </c>
      <c r="C237" t="s">
        <v>293</v>
      </c>
      <c r="D237">
        <v>34.793504461199703</v>
      </c>
      <c r="E237">
        <v>12.8</v>
      </c>
    </row>
    <row r="238" spans="1:5">
      <c r="A238" t="s">
        <v>285</v>
      </c>
      <c r="B238" t="s">
        <v>294</v>
      </c>
      <c r="C238" t="s">
        <v>68</v>
      </c>
      <c r="D238" t="s">
        <v>70</v>
      </c>
      <c r="E238" t="s">
        <v>70</v>
      </c>
    </row>
    <row r="241" spans="1:14">
      <c r="A241" t="s">
        <v>0</v>
      </c>
      <c r="B241" t="s">
        <v>58</v>
      </c>
      <c r="C241" t="s">
        <v>59</v>
      </c>
      <c r="D241" t="s">
        <v>69</v>
      </c>
      <c r="E241" t="s">
        <v>71</v>
      </c>
      <c r="G241" s="2" t="s">
        <v>427</v>
      </c>
      <c r="H241" s="2" t="s">
        <v>428</v>
      </c>
      <c r="I241" s="2" t="s">
        <v>429</v>
      </c>
      <c r="J241" s="2" t="s">
        <v>430</v>
      </c>
      <c r="K241" s="2" t="s">
        <v>431</v>
      </c>
      <c r="L241" s="2" t="s">
        <v>432</v>
      </c>
      <c r="M241" s="2" t="s">
        <v>433</v>
      </c>
      <c r="N241" s="2" t="s">
        <v>434</v>
      </c>
    </row>
    <row r="242" spans="1:14">
      <c r="A242" t="s">
        <v>295</v>
      </c>
      <c r="B242" t="s">
        <v>360</v>
      </c>
      <c r="C242" t="s">
        <v>73</v>
      </c>
      <c r="D242">
        <v>20.408394872645001</v>
      </c>
      <c r="E242">
        <v>138639.284577332</v>
      </c>
      <c r="G242" s="3" t="s">
        <v>73</v>
      </c>
      <c r="H242" s="3">
        <f>E242</f>
        <v>138639.284577332</v>
      </c>
      <c r="I242" s="3">
        <f>E266</f>
        <v>143715.358504798</v>
      </c>
      <c r="J242" s="3">
        <f>AVERAGE(H242:I242)</f>
        <v>141177.321541065</v>
      </c>
      <c r="K242" s="3">
        <v>1</v>
      </c>
      <c r="L242" s="3">
        <f>K242*J242</f>
        <v>141177.321541065</v>
      </c>
      <c r="M242" s="3">
        <f>L242/L254</f>
        <v>4.7204444234474778E-2</v>
      </c>
      <c r="N242" s="3">
        <f>M242*100</f>
        <v>4.7204444234474776</v>
      </c>
    </row>
    <row r="243" spans="1:14">
      <c r="A243" t="s">
        <v>296</v>
      </c>
      <c r="B243" t="s">
        <v>360</v>
      </c>
      <c r="C243" t="s">
        <v>74</v>
      </c>
      <c r="D243">
        <v>19.917011025173402</v>
      </c>
      <c r="E243">
        <v>190365.676933157</v>
      </c>
      <c r="G243" s="3" t="s">
        <v>74</v>
      </c>
      <c r="H243" s="3">
        <f t="shared" ref="H243:H265" si="24">E243</f>
        <v>190365.676933157</v>
      </c>
      <c r="I243" s="3">
        <f t="shared" ref="I243:I265" si="25">E267</f>
        <v>170498.280720257</v>
      </c>
      <c r="J243" s="3">
        <f t="shared" ref="J243:J265" si="26">AVERAGE(H243:I243)</f>
        <v>180431.978826707</v>
      </c>
      <c r="K243" s="3">
        <v>1</v>
      </c>
      <c r="L243" s="3">
        <f t="shared" ref="L243:L265" si="27">K243*J243</f>
        <v>180431.978826707</v>
      </c>
      <c r="M243" s="3">
        <f t="shared" ref="M243:M253" si="28">L243/L255</f>
        <v>5.9185165159407228E-2</v>
      </c>
      <c r="N243" s="3">
        <f t="shared" ref="N243:N253" si="29">M243*100</f>
        <v>5.9185165159407225</v>
      </c>
    </row>
    <row r="244" spans="1:14">
      <c r="A244" t="s">
        <v>297</v>
      </c>
      <c r="B244" t="s">
        <v>360</v>
      </c>
      <c r="C244" s="1" t="s">
        <v>75</v>
      </c>
      <c r="D244">
        <v>20.152443109419899</v>
      </c>
      <c r="E244">
        <v>163535.721508296</v>
      </c>
      <c r="G244" s="4" t="s">
        <v>75</v>
      </c>
      <c r="H244" s="3">
        <f t="shared" si="24"/>
        <v>163535.721508296</v>
      </c>
      <c r="I244" s="3">
        <f t="shared" si="25"/>
        <v>162347.131173403</v>
      </c>
      <c r="J244" s="3">
        <f t="shared" si="26"/>
        <v>162941.42634084949</v>
      </c>
      <c r="K244" s="3">
        <v>1</v>
      </c>
      <c r="L244" s="3">
        <f t="shared" si="27"/>
        <v>162941.42634084949</v>
      </c>
      <c r="M244" s="3">
        <f t="shared" si="28"/>
        <v>4.887209743868897E-2</v>
      </c>
      <c r="N244" s="3">
        <f t="shared" si="29"/>
        <v>4.8872097438688966</v>
      </c>
    </row>
    <row r="245" spans="1:14">
      <c r="A245" t="s">
        <v>298</v>
      </c>
      <c r="B245" t="s">
        <v>360</v>
      </c>
      <c r="C245" t="s">
        <v>76</v>
      </c>
      <c r="D245">
        <v>21.252804918727499</v>
      </c>
      <c r="E245">
        <v>80399.641786840701</v>
      </c>
      <c r="G245" s="5" t="s">
        <v>76</v>
      </c>
      <c r="H245" s="5">
        <f t="shared" si="24"/>
        <v>80399.641786840701</v>
      </c>
      <c r="I245" s="5">
        <f t="shared" si="25"/>
        <v>77435.194049602898</v>
      </c>
      <c r="J245" s="5">
        <f t="shared" si="26"/>
        <v>78917.417918221792</v>
      </c>
      <c r="K245" s="5">
        <v>1</v>
      </c>
      <c r="L245" s="5">
        <f t="shared" si="27"/>
        <v>78917.417918221792</v>
      </c>
      <c r="M245" s="5">
        <f t="shared" si="28"/>
        <v>2.9632745361190933E-2</v>
      </c>
      <c r="N245" s="5">
        <f t="shared" si="29"/>
        <v>2.9632745361190933</v>
      </c>
    </row>
    <row r="246" spans="1:14">
      <c r="A246" t="s">
        <v>299</v>
      </c>
      <c r="B246" t="s">
        <v>360</v>
      </c>
      <c r="C246" t="s">
        <v>77</v>
      </c>
      <c r="D246">
        <v>20.7152870287923</v>
      </c>
      <c r="E246">
        <v>113732.547874</v>
      </c>
      <c r="G246" s="5" t="s">
        <v>77</v>
      </c>
      <c r="H246" s="5">
        <f t="shared" si="24"/>
        <v>113732.547874</v>
      </c>
      <c r="I246" s="5">
        <f t="shared" si="25"/>
        <v>102650.78225789699</v>
      </c>
      <c r="J246" s="5">
        <f t="shared" si="26"/>
        <v>108191.6650659485</v>
      </c>
      <c r="K246" s="5">
        <v>1</v>
      </c>
      <c r="L246" s="5">
        <f t="shared" si="27"/>
        <v>108191.6650659485</v>
      </c>
      <c r="M246" s="5">
        <f t="shared" si="28"/>
        <v>3.5616667749193774E-2</v>
      </c>
      <c r="N246" s="5">
        <f t="shared" si="29"/>
        <v>3.5616667749193773</v>
      </c>
    </row>
    <row r="247" spans="1:14">
      <c r="A247" t="s">
        <v>300</v>
      </c>
      <c r="B247" t="s">
        <v>360</v>
      </c>
      <c r="C247" s="1" t="s">
        <v>78</v>
      </c>
      <c r="D247">
        <v>20.4358209871063</v>
      </c>
      <c r="E247">
        <v>136207.36321487499</v>
      </c>
      <c r="G247" s="6" t="s">
        <v>78</v>
      </c>
      <c r="H247" s="5">
        <f t="shared" si="24"/>
        <v>136207.36321487499</v>
      </c>
      <c r="I247" s="5">
        <f t="shared" si="25"/>
        <v>129531.287664987</v>
      </c>
      <c r="J247" s="5">
        <f t="shared" si="26"/>
        <v>132869.32543993101</v>
      </c>
      <c r="K247" s="5">
        <v>1</v>
      </c>
      <c r="L247" s="5">
        <f t="shared" si="27"/>
        <v>132869.32543993101</v>
      </c>
      <c r="M247" s="5">
        <f t="shared" si="28"/>
        <v>4.6729584367956566E-2</v>
      </c>
      <c r="N247" s="5">
        <f t="shared" si="29"/>
        <v>4.6729584367956569</v>
      </c>
    </row>
    <row r="248" spans="1:14">
      <c r="A248" t="s">
        <v>301</v>
      </c>
      <c r="B248" t="s">
        <v>360</v>
      </c>
      <c r="C248" s="1" t="s">
        <v>79</v>
      </c>
      <c r="D248">
        <v>21.0761550047784</v>
      </c>
      <c r="E248">
        <v>90106.761648927204</v>
      </c>
      <c r="G248" s="7" t="s">
        <v>79</v>
      </c>
      <c r="H248" s="8">
        <f t="shared" si="24"/>
        <v>90106.761648927204</v>
      </c>
      <c r="I248" s="8">
        <f t="shared" si="25"/>
        <v>81078.189779961307</v>
      </c>
      <c r="J248" s="8">
        <f t="shared" si="26"/>
        <v>85592.475714444256</v>
      </c>
      <c r="K248" s="8">
        <v>1</v>
      </c>
      <c r="L248" s="8">
        <f t="shared" si="27"/>
        <v>85592.475714444256</v>
      </c>
      <c r="M248" s="8">
        <f t="shared" si="28"/>
        <v>4.7342774843341144E-2</v>
      </c>
      <c r="N248" s="8">
        <f t="shared" si="29"/>
        <v>4.7342774843341147</v>
      </c>
    </row>
    <row r="249" spans="1:14">
      <c r="A249" t="s">
        <v>302</v>
      </c>
      <c r="B249" t="s">
        <v>360</v>
      </c>
      <c r="C249" s="1" t="s">
        <v>80</v>
      </c>
      <c r="D249">
        <v>21.057290604433</v>
      </c>
      <c r="E249">
        <v>91210.287261637306</v>
      </c>
      <c r="G249" s="7" t="s">
        <v>80</v>
      </c>
      <c r="H249" s="8">
        <f t="shared" si="24"/>
        <v>91210.287261637306</v>
      </c>
      <c r="I249" s="8">
        <f t="shared" si="25"/>
        <v>92638.461960057393</v>
      </c>
      <c r="J249" s="8">
        <f t="shared" si="26"/>
        <v>91924.374610847357</v>
      </c>
      <c r="K249" s="8">
        <v>1</v>
      </c>
      <c r="L249" s="8">
        <f t="shared" si="27"/>
        <v>91924.374610847357</v>
      </c>
      <c r="M249" s="8">
        <f t="shared" si="28"/>
        <v>5.9843093368722157E-2</v>
      </c>
      <c r="N249" s="8">
        <f t="shared" si="29"/>
        <v>5.984309336872216</v>
      </c>
    </row>
    <row r="250" spans="1:14">
      <c r="A250" t="s">
        <v>303</v>
      </c>
      <c r="B250" t="s">
        <v>360</v>
      </c>
      <c r="C250" s="1" t="s">
        <v>81</v>
      </c>
      <c r="D250">
        <v>20.720234022096498</v>
      </c>
      <c r="E250">
        <v>113370.08022808901</v>
      </c>
      <c r="G250" s="7" t="s">
        <v>81</v>
      </c>
      <c r="H250" s="8">
        <f t="shared" si="24"/>
        <v>113370.08022808901</v>
      </c>
      <c r="I250" s="8">
        <f t="shared" si="25"/>
        <v>102092.268055601</v>
      </c>
      <c r="J250" s="8">
        <f t="shared" si="26"/>
        <v>107731.174141845</v>
      </c>
      <c r="K250" s="8">
        <v>1</v>
      </c>
      <c r="L250" s="8">
        <f t="shared" si="27"/>
        <v>107731.174141845</v>
      </c>
      <c r="M250" s="8">
        <f t="shared" si="28"/>
        <v>6.0174736867437538E-2</v>
      </c>
      <c r="N250" s="8">
        <f t="shared" si="29"/>
        <v>6.0174736867437542</v>
      </c>
    </row>
    <row r="251" spans="1:14">
      <c r="A251" t="s">
        <v>304</v>
      </c>
      <c r="B251" t="s">
        <v>360</v>
      </c>
      <c r="C251" t="s">
        <v>82</v>
      </c>
      <c r="D251">
        <v>34.484497083785698</v>
      </c>
      <c r="E251">
        <v>15.7502475029594</v>
      </c>
      <c r="G251" s="2" t="s">
        <v>82</v>
      </c>
      <c r="H251" s="2">
        <f t="shared" si="24"/>
        <v>15.7502475029594</v>
      </c>
      <c r="I251" s="2">
        <f t="shared" si="25"/>
        <v>12.8905588412164</v>
      </c>
      <c r="J251" s="2">
        <f t="shared" si="26"/>
        <v>14.3204031720879</v>
      </c>
      <c r="K251" s="2">
        <v>1</v>
      </c>
      <c r="L251" s="2">
        <f t="shared" si="27"/>
        <v>14.3204031720879</v>
      </c>
      <c r="M251" s="2">
        <f t="shared" si="28"/>
        <v>5.8993306753114735E-6</v>
      </c>
      <c r="N251" s="9">
        <f t="shared" si="29"/>
        <v>5.899330675311474E-4</v>
      </c>
    </row>
    <row r="252" spans="1:14">
      <c r="A252" t="s">
        <v>305</v>
      </c>
      <c r="B252" t="s">
        <v>360</v>
      </c>
      <c r="C252" t="s">
        <v>83</v>
      </c>
      <c r="D252">
        <v>33.196943502694097</v>
      </c>
      <c r="E252">
        <v>36.149588066577401</v>
      </c>
      <c r="G252" s="2" t="s">
        <v>83</v>
      </c>
      <c r="H252" s="2">
        <f t="shared" si="24"/>
        <v>36.149588066577401</v>
      </c>
      <c r="I252" s="2">
        <f t="shared" si="25"/>
        <v>16.632143922122399</v>
      </c>
      <c r="J252" s="2">
        <f t="shared" si="26"/>
        <v>26.390865994349902</v>
      </c>
      <c r="K252" s="2">
        <v>1</v>
      </c>
      <c r="L252" s="2">
        <f t="shared" si="27"/>
        <v>26.390865994349902</v>
      </c>
      <c r="M252" s="2">
        <f t="shared" si="28"/>
        <v>1.044710643339402E-5</v>
      </c>
      <c r="N252" s="9">
        <f t="shared" si="29"/>
        <v>1.0447106433394021E-3</v>
      </c>
    </row>
    <row r="253" spans="1:14">
      <c r="A253" t="s">
        <v>306</v>
      </c>
      <c r="B253" t="s">
        <v>360</v>
      </c>
      <c r="C253" t="s">
        <v>84</v>
      </c>
      <c r="D253">
        <v>35.500346939809504</v>
      </c>
      <c r="E253">
        <v>8.1773383344824602</v>
      </c>
      <c r="G253" s="2" t="s">
        <v>84</v>
      </c>
      <c r="H253" s="2">
        <f t="shared" si="24"/>
        <v>8.1773383344824602</v>
      </c>
      <c r="I253" s="2">
        <f t="shared" si="25"/>
        <v>7.60490157195877</v>
      </c>
      <c r="J253" s="2">
        <f t="shared" si="26"/>
        <v>7.8911199532206151</v>
      </c>
      <c r="K253" s="2">
        <v>1</v>
      </c>
      <c r="L253" s="2">
        <f t="shared" si="27"/>
        <v>7.8911199532206151</v>
      </c>
      <c r="M253" s="2">
        <f t="shared" si="28"/>
        <v>4.0757597809910584E-6</v>
      </c>
      <c r="N253" s="9">
        <f t="shared" si="29"/>
        <v>4.0757597809910586E-4</v>
      </c>
    </row>
    <row r="254" spans="1:14">
      <c r="A254" t="s">
        <v>307</v>
      </c>
      <c r="B254" t="s">
        <v>360</v>
      </c>
      <c r="C254" t="s">
        <v>85</v>
      </c>
      <c r="D254">
        <v>21.960075276252802</v>
      </c>
      <c r="E254">
        <v>50939.313568867103</v>
      </c>
      <c r="G254" s="2" t="s">
        <v>85</v>
      </c>
      <c r="H254" s="2">
        <f t="shared" si="24"/>
        <v>50939.313568867103</v>
      </c>
      <c r="I254" s="2">
        <f t="shared" si="25"/>
        <v>48752.797933605303</v>
      </c>
      <c r="J254" s="2">
        <f t="shared" si="26"/>
        <v>49846.055751236199</v>
      </c>
      <c r="K254" s="2">
        <v>60</v>
      </c>
      <c r="L254" s="2">
        <f t="shared" si="27"/>
        <v>2990763.3450741721</v>
      </c>
      <c r="M254" s="2"/>
      <c r="N254" s="2"/>
    </row>
    <row r="255" spans="1:14">
      <c r="A255" t="s">
        <v>308</v>
      </c>
      <c r="B255" t="s">
        <v>360</v>
      </c>
      <c r="C255" t="s">
        <v>86</v>
      </c>
      <c r="D255">
        <v>21.8078411342523</v>
      </c>
      <c r="E255">
        <v>56197.142475300599</v>
      </c>
      <c r="G255" s="2" t="s">
        <v>86</v>
      </c>
      <c r="H255" s="2">
        <f t="shared" si="24"/>
        <v>56197.142475300599</v>
      </c>
      <c r="I255" s="2">
        <f t="shared" si="25"/>
        <v>45422.905015056102</v>
      </c>
      <c r="J255" s="2">
        <f t="shared" si="26"/>
        <v>50810.023745178347</v>
      </c>
      <c r="K255" s="2">
        <v>60</v>
      </c>
      <c r="L255" s="2">
        <f t="shared" si="27"/>
        <v>3048601.4247107008</v>
      </c>
      <c r="M255" s="2"/>
      <c r="N255" s="2"/>
    </row>
    <row r="256" spans="1:14">
      <c r="A256" t="s">
        <v>309</v>
      </c>
      <c r="B256" t="s">
        <v>360</v>
      </c>
      <c r="C256" s="1" t="s">
        <v>87</v>
      </c>
      <c r="D256">
        <v>21.818400941981</v>
      </c>
      <c r="E256">
        <v>55815.5255696651</v>
      </c>
      <c r="G256" s="10" t="s">
        <v>87</v>
      </c>
      <c r="H256" s="2">
        <f t="shared" si="24"/>
        <v>55815.5255696651</v>
      </c>
      <c r="I256" s="2">
        <f t="shared" si="25"/>
        <v>55319.071934403401</v>
      </c>
      <c r="J256" s="2">
        <f t="shared" si="26"/>
        <v>55567.29875203425</v>
      </c>
      <c r="K256" s="2">
        <v>60</v>
      </c>
      <c r="L256" s="2">
        <f t="shared" si="27"/>
        <v>3334037.9251220552</v>
      </c>
      <c r="M256" s="2"/>
      <c r="N256" s="2"/>
    </row>
    <row r="257" spans="1:14">
      <c r="A257" t="s">
        <v>310</v>
      </c>
      <c r="B257" t="s">
        <v>360</v>
      </c>
      <c r="C257" t="s">
        <v>88</v>
      </c>
      <c r="D257">
        <v>22.065716952648401</v>
      </c>
      <c r="E257">
        <v>47582.660926605</v>
      </c>
      <c r="G257" s="2" t="s">
        <v>88</v>
      </c>
      <c r="H257" s="2">
        <f t="shared" si="24"/>
        <v>47582.660926605</v>
      </c>
      <c r="I257" s="2">
        <f t="shared" si="25"/>
        <v>41190.0992483347</v>
      </c>
      <c r="J257" s="2">
        <f t="shared" si="26"/>
        <v>44386.38008746985</v>
      </c>
      <c r="K257" s="2">
        <v>60</v>
      </c>
      <c r="L257" s="2">
        <f t="shared" si="27"/>
        <v>2663182.8052481911</v>
      </c>
      <c r="M257" s="2"/>
      <c r="N257" s="2"/>
    </row>
    <row r="258" spans="1:14">
      <c r="A258" t="s">
        <v>311</v>
      </c>
      <c r="B258" t="s">
        <v>360</v>
      </c>
      <c r="C258" t="s">
        <v>89</v>
      </c>
      <c r="D258">
        <v>21.9152742351692</v>
      </c>
      <c r="E258">
        <v>52433.379724118997</v>
      </c>
      <c r="G258" s="2" t="s">
        <v>89</v>
      </c>
      <c r="H258" s="2">
        <f t="shared" si="24"/>
        <v>52433.379724118997</v>
      </c>
      <c r="I258" s="2">
        <f t="shared" si="25"/>
        <v>48822.270044331097</v>
      </c>
      <c r="J258" s="2">
        <f t="shared" si="26"/>
        <v>50627.824884225047</v>
      </c>
      <c r="K258" s="2">
        <v>60</v>
      </c>
      <c r="L258" s="2">
        <f t="shared" si="27"/>
        <v>3037669.4930535029</v>
      </c>
      <c r="M258" s="2"/>
      <c r="N258" s="2"/>
    </row>
    <row r="259" spans="1:14">
      <c r="A259" t="s">
        <v>312</v>
      </c>
      <c r="B259" t="s">
        <v>360</v>
      </c>
      <c r="C259" s="1" t="s">
        <v>90</v>
      </c>
      <c r="D259">
        <v>22.076362269903399</v>
      </c>
      <c r="E259">
        <v>47256.934699902697</v>
      </c>
      <c r="G259" s="10" t="s">
        <v>90</v>
      </c>
      <c r="H259" s="2">
        <f t="shared" si="24"/>
        <v>47256.934699902697</v>
      </c>
      <c r="I259" s="2">
        <f t="shared" si="25"/>
        <v>47521.941991784901</v>
      </c>
      <c r="J259" s="2">
        <f t="shared" si="26"/>
        <v>47389.438345843795</v>
      </c>
      <c r="K259" s="2">
        <v>60</v>
      </c>
      <c r="L259" s="2">
        <f t="shared" si="27"/>
        <v>2843366.3007506276</v>
      </c>
      <c r="M259" s="2"/>
      <c r="N259" s="2"/>
    </row>
    <row r="260" spans="1:14">
      <c r="A260" t="s">
        <v>313</v>
      </c>
      <c r="B260" t="s">
        <v>360</v>
      </c>
      <c r="C260" s="1" t="s">
        <v>91</v>
      </c>
      <c r="D260">
        <v>22.708558657153901</v>
      </c>
      <c r="E260">
        <v>31426.9896675337</v>
      </c>
      <c r="G260" s="10" t="s">
        <v>91</v>
      </c>
      <c r="H260" s="2">
        <f t="shared" si="24"/>
        <v>31426.9896675337</v>
      </c>
      <c r="I260" s="2">
        <f t="shared" si="25"/>
        <v>28837.3808357956</v>
      </c>
      <c r="J260" s="2">
        <f t="shared" si="26"/>
        <v>30132.18525166465</v>
      </c>
      <c r="K260" s="2">
        <v>60</v>
      </c>
      <c r="L260" s="2">
        <f t="shared" si="27"/>
        <v>1807931.115099879</v>
      </c>
      <c r="M260" s="2"/>
      <c r="N260" s="2"/>
    </row>
    <row r="261" spans="1:14">
      <c r="A261" t="s">
        <v>314</v>
      </c>
      <c r="B261" t="s">
        <v>360</v>
      </c>
      <c r="C261" s="1" t="s">
        <v>92</v>
      </c>
      <c r="D261">
        <v>23.005757373471099</v>
      </c>
      <c r="E261">
        <v>25942.8492242518</v>
      </c>
      <c r="G261" s="10" t="s">
        <v>92</v>
      </c>
      <c r="H261" s="2">
        <f t="shared" si="24"/>
        <v>25942.8492242518</v>
      </c>
      <c r="I261" s="2">
        <f t="shared" si="25"/>
        <v>25260.149281889899</v>
      </c>
      <c r="J261" s="2">
        <f t="shared" si="26"/>
        <v>25601.499253070848</v>
      </c>
      <c r="K261" s="2">
        <v>60</v>
      </c>
      <c r="L261" s="2">
        <f t="shared" si="27"/>
        <v>1536089.9551842508</v>
      </c>
      <c r="M261" s="2"/>
      <c r="N261" s="2"/>
    </row>
    <row r="262" spans="1:14">
      <c r="A262" t="s">
        <v>315</v>
      </c>
      <c r="B262" t="s">
        <v>360</v>
      </c>
      <c r="C262" s="1" t="s">
        <v>93</v>
      </c>
      <c r="D262">
        <v>22.828250526063702</v>
      </c>
      <c r="E262">
        <v>29091.162840086901</v>
      </c>
      <c r="G262" s="10" t="s">
        <v>93</v>
      </c>
      <c r="H262" s="2">
        <f t="shared" si="24"/>
        <v>29091.162840086901</v>
      </c>
      <c r="I262" s="2">
        <f t="shared" si="25"/>
        <v>30585.693678162799</v>
      </c>
      <c r="J262" s="2">
        <f t="shared" si="26"/>
        <v>29838.428259124848</v>
      </c>
      <c r="K262" s="2">
        <v>60</v>
      </c>
      <c r="L262" s="2">
        <f t="shared" si="27"/>
        <v>1790305.6955474908</v>
      </c>
      <c r="M262" s="2"/>
      <c r="N262" s="2"/>
    </row>
    <row r="263" spans="1:14">
      <c r="A263" t="s">
        <v>316</v>
      </c>
      <c r="B263" t="s">
        <v>360</v>
      </c>
      <c r="C263" t="s">
        <v>94</v>
      </c>
      <c r="D263">
        <v>22.1997021128504</v>
      </c>
      <c r="E263">
        <v>43641.690097374303</v>
      </c>
      <c r="G263" s="2" t="s">
        <v>94</v>
      </c>
      <c r="H263" s="2">
        <f t="shared" si="24"/>
        <v>43641.690097374303</v>
      </c>
      <c r="I263" s="2">
        <f t="shared" si="25"/>
        <v>37273.721951082698</v>
      </c>
      <c r="J263" s="2">
        <f t="shared" si="26"/>
        <v>40457.706024228501</v>
      </c>
      <c r="K263" s="2">
        <v>60</v>
      </c>
      <c r="L263" s="2">
        <f t="shared" si="27"/>
        <v>2427462.3614537101</v>
      </c>
      <c r="M263" s="2"/>
      <c r="N263" s="2"/>
    </row>
    <row r="264" spans="1:14">
      <c r="A264" t="s">
        <v>317</v>
      </c>
      <c r="B264" t="s">
        <v>360</v>
      </c>
      <c r="C264" t="s">
        <v>95</v>
      </c>
      <c r="D264">
        <v>22.238802954367799</v>
      </c>
      <c r="E264">
        <v>42554.371977146002</v>
      </c>
      <c r="G264" s="2" t="s">
        <v>95</v>
      </c>
      <c r="H264" s="2">
        <f t="shared" si="24"/>
        <v>42554.371977146002</v>
      </c>
      <c r="I264" s="2">
        <f t="shared" si="25"/>
        <v>41650.3347283455</v>
      </c>
      <c r="J264" s="2">
        <f t="shared" si="26"/>
        <v>42102.353352745748</v>
      </c>
      <c r="K264" s="2">
        <v>60</v>
      </c>
      <c r="L264" s="2">
        <f t="shared" si="27"/>
        <v>2526141.2011647448</v>
      </c>
      <c r="M264" s="2"/>
      <c r="N264" s="2"/>
    </row>
    <row r="265" spans="1:14">
      <c r="A265" t="s">
        <v>318</v>
      </c>
      <c r="B265" t="s">
        <v>360</v>
      </c>
      <c r="C265" t="s">
        <v>96</v>
      </c>
      <c r="D265">
        <v>22.584132523039901</v>
      </c>
      <c r="E265">
        <v>34054.239423155697</v>
      </c>
      <c r="G265" s="2" t="s">
        <v>96</v>
      </c>
      <c r="H265" s="2">
        <f t="shared" si="24"/>
        <v>34054.239423155697</v>
      </c>
      <c r="I265" s="2">
        <f t="shared" si="25"/>
        <v>30482.766167998299</v>
      </c>
      <c r="J265" s="2">
        <f t="shared" si="26"/>
        <v>32268.502795576998</v>
      </c>
      <c r="K265" s="2">
        <v>60</v>
      </c>
      <c r="L265" s="2">
        <f t="shared" si="27"/>
        <v>1936110.1677346199</v>
      </c>
      <c r="M265" s="2"/>
      <c r="N265" s="2"/>
    </row>
    <row r="266" spans="1:14">
      <c r="A266" t="s">
        <v>319</v>
      </c>
      <c r="B266" t="s">
        <v>360</v>
      </c>
      <c r="C266" t="s">
        <v>73</v>
      </c>
      <c r="D266">
        <v>20.352666845930901</v>
      </c>
      <c r="E266">
        <v>143715.358504798</v>
      </c>
    </row>
    <row r="267" spans="1:14">
      <c r="A267" t="s">
        <v>320</v>
      </c>
      <c r="B267" t="s">
        <v>360</v>
      </c>
      <c r="C267" t="s">
        <v>74</v>
      </c>
      <c r="D267">
        <v>20.087827863966599</v>
      </c>
      <c r="E267">
        <v>170498.280720257</v>
      </c>
    </row>
    <row r="268" spans="1:14">
      <c r="A268" t="s">
        <v>321</v>
      </c>
      <c r="B268" t="s">
        <v>360</v>
      </c>
      <c r="C268" s="1" t="s">
        <v>75</v>
      </c>
      <c r="D268">
        <v>20.163748002974799</v>
      </c>
      <c r="E268">
        <v>162347.131173403</v>
      </c>
    </row>
    <row r="269" spans="1:14">
      <c r="A269" t="s">
        <v>322</v>
      </c>
      <c r="B269" t="s">
        <v>360</v>
      </c>
      <c r="C269" t="s">
        <v>76</v>
      </c>
      <c r="D269">
        <v>21.311026752130399</v>
      </c>
      <c r="E269">
        <v>77435.194049602898</v>
      </c>
    </row>
    <row r="270" spans="1:14">
      <c r="A270" t="s">
        <v>323</v>
      </c>
      <c r="B270" t="s">
        <v>360</v>
      </c>
      <c r="C270" t="s">
        <v>77</v>
      </c>
      <c r="D270">
        <v>20.874163341761101</v>
      </c>
      <c r="E270">
        <v>102650.78225789699</v>
      </c>
    </row>
    <row r="271" spans="1:14">
      <c r="A271" t="s">
        <v>324</v>
      </c>
      <c r="B271" t="s">
        <v>360</v>
      </c>
      <c r="C271" s="1" t="s">
        <v>78</v>
      </c>
      <c r="D271">
        <v>20.513705619944101</v>
      </c>
      <c r="E271">
        <v>129531.287664987</v>
      </c>
    </row>
    <row r="272" spans="1:14">
      <c r="A272" t="s">
        <v>325</v>
      </c>
      <c r="B272" t="s">
        <v>360</v>
      </c>
      <c r="C272" s="1" t="s">
        <v>79</v>
      </c>
      <c r="D272">
        <v>21.239780328027901</v>
      </c>
      <c r="E272">
        <v>81078.189779961307</v>
      </c>
    </row>
    <row r="273" spans="1:5">
      <c r="A273" t="s">
        <v>326</v>
      </c>
      <c r="B273" t="s">
        <v>360</v>
      </c>
      <c r="C273" s="1" t="s">
        <v>80</v>
      </c>
      <c r="D273">
        <v>21.033212446547299</v>
      </c>
      <c r="E273">
        <v>92638.461960057393</v>
      </c>
    </row>
    <row r="274" spans="1:5">
      <c r="A274" t="s">
        <v>327</v>
      </c>
      <c r="B274" t="s">
        <v>360</v>
      </c>
      <c r="C274" s="1" t="s">
        <v>81</v>
      </c>
      <c r="D274">
        <v>20.8826184660441</v>
      </c>
      <c r="E274">
        <v>102092.268055601</v>
      </c>
    </row>
    <row r="275" spans="1:5">
      <c r="A275" t="s">
        <v>328</v>
      </c>
      <c r="B275" t="s">
        <v>360</v>
      </c>
      <c r="C275" t="s">
        <v>82</v>
      </c>
      <c r="D275">
        <v>34.795007993927697</v>
      </c>
      <c r="E275">
        <v>12.8905588412164</v>
      </c>
    </row>
    <row r="276" spans="1:5">
      <c r="A276" t="s">
        <v>329</v>
      </c>
      <c r="B276" t="s">
        <v>360</v>
      </c>
      <c r="C276" t="s">
        <v>83</v>
      </c>
      <c r="D276">
        <v>34.400064528781499</v>
      </c>
      <c r="E276">
        <v>16.632143922122399</v>
      </c>
    </row>
    <row r="277" spans="1:5">
      <c r="A277" t="s">
        <v>330</v>
      </c>
      <c r="B277" t="s">
        <v>360</v>
      </c>
      <c r="C277" t="s">
        <v>84</v>
      </c>
      <c r="D277">
        <v>35.612818650602897</v>
      </c>
      <c r="E277">
        <v>7.60490157195877</v>
      </c>
    </row>
    <row r="278" spans="1:5">
      <c r="A278" t="s">
        <v>331</v>
      </c>
      <c r="B278" t="s">
        <v>360</v>
      </c>
      <c r="C278" t="s">
        <v>85</v>
      </c>
      <c r="D278">
        <v>22.0280668841704</v>
      </c>
      <c r="E278">
        <v>48752.797933605303</v>
      </c>
    </row>
    <row r="279" spans="1:5">
      <c r="A279" t="s">
        <v>332</v>
      </c>
      <c r="B279" t="s">
        <v>360</v>
      </c>
      <c r="C279" t="s">
        <v>86</v>
      </c>
      <c r="D279">
        <v>22.137706207966701</v>
      </c>
      <c r="E279">
        <v>45422.905015056102</v>
      </c>
    </row>
    <row r="280" spans="1:5">
      <c r="A280" t="s">
        <v>333</v>
      </c>
      <c r="B280" t="s">
        <v>360</v>
      </c>
      <c r="C280" s="1" t="s">
        <v>87</v>
      </c>
      <c r="D280">
        <v>21.832247000717899</v>
      </c>
      <c r="E280">
        <v>55319.071934403401</v>
      </c>
    </row>
    <row r="281" spans="1:5">
      <c r="A281" t="s">
        <v>334</v>
      </c>
      <c r="B281" t="s">
        <v>360</v>
      </c>
      <c r="C281" t="s">
        <v>88</v>
      </c>
      <c r="D281">
        <v>22.289301322472699</v>
      </c>
      <c r="E281">
        <v>41190.0992483347</v>
      </c>
    </row>
    <row r="282" spans="1:5">
      <c r="A282" t="s">
        <v>335</v>
      </c>
      <c r="B282" t="s">
        <v>360</v>
      </c>
      <c r="C282" t="s">
        <v>89</v>
      </c>
      <c r="D282">
        <v>22.025860070978599</v>
      </c>
      <c r="E282">
        <v>48822.270044331097</v>
      </c>
    </row>
    <row r="283" spans="1:5">
      <c r="A283" t="s">
        <v>336</v>
      </c>
      <c r="B283" t="s">
        <v>360</v>
      </c>
      <c r="C283" s="1" t="s">
        <v>90</v>
      </c>
      <c r="D283">
        <v>22.067695819315698</v>
      </c>
      <c r="E283">
        <v>47521.941991784901</v>
      </c>
    </row>
    <row r="284" spans="1:5">
      <c r="A284" t="s">
        <v>337</v>
      </c>
      <c r="B284" t="s">
        <v>360</v>
      </c>
      <c r="C284" s="1" t="s">
        <v>91</v>
      </c>
      <c r="D284">
        <v>22.8418294344279</v>
      </c>
      <c r="E284">
        <v>28837.3808357956</v>
      </c>
    </row>
    <row r="285" spans="1:5">
      <c r="A285" t="s">
        <v>338</v>
      </c>
      <c r="B285" t="s">
        <v>360</v>
      </c>
      <c r="C285" s="1" t="s">
        <v>92</v>
      </c>
      <c r="D285">
        <v>23.0470862952962</v>
      </c>
      <c r="E285">
        <v>25260.149281889899</v>
      </c>
    </row>
    <row r="286" spans="1:5">
      <c r="A286" t="s">
        <v>339</v>
      </c>
      <c r="B286" t="s">
        <v>360</v>
      </c>
      <c r="C286" s="1" t="s">
        <v>93</v>
      </c>
      <c r="D286">
        <v>22.750610865475199</v>
      </c>
      <c r="E286">
        <v>30585.693678162799</v>
      </c>
    </row>
    <row r="287" spans="1:5">
      <c r="A287" t="s">
        <v>340</v>
      </c>
      <c r="B287" t="s">
        <v>360</v>
      </c>
      <c r="C287" t="s">
        <v>94</v>
      </c>
      <c r="D287">
        <v>22.444136623357199</v>
      </c>
      <c r="E287">
        <v>37273.721951082698</v>
      </c>
    </row>
    <row r="288" spans="1:5">
      <c r="A288" t="s">
        <v>341</v>
      </c>
      <c r="B288" t="s">
        <v>360</v>
      </c>
      <c r="C288" t="s">
        <v>95</v>
      </c>
      <c r="D288">
        <v>22.2720812067632</v>
      </c>
      <c r="E288">
        <v>41650.3347283455</v>
      </c>
    </row>
    <row r="289" spans="1:14">
      <c r="A289" t="s">
        <v>342</v>
      </c>
      <c r="B289" t="s">
        <v>360</v>
      </c>
      <c r="C289" t="s">
        <v>96</v>
      </c>
      <c r="D289">
        <v>22.755834932951899</v>
      </c>
      <c r="E289">
        <v>30482.766167998299</v>
      </c>
    </row>
    <row r="290" spans="1:14">
      <c r="A290" t="s">
        <v>343</v>
      </c>
      <c r="B290" t="s">
        <v>360</v>
      </c>
      <c r="C290" t="s">
        <v>352</v>
      </c>
      <c r="D290">
        <v>17.537127745677399</v>
      </c>
      <c r="E290">
        <v>1000000</v>
      </c>
    </row>
    <row r="291" spans="1:14">
      <c r="A291" t="s">
        <v>344</v>
      </c>
      <c r="B291" t="s">
        <v>360</v>
      </c>
      <c r="C291" t="s">
        <v>353</v>
      </c>
      <c r="D291">
        <v>20.0834412114598</v>
      </c>
      <c r="E291">
        <v>200000</v>
      </c>
    </row>
    <row r="292" spans="1:14">
      <c r="A292" t="s">
        <v>345</v>
      </c>
      <c r="B292" t="s">
        <v>360</v>
      </c>
      <c r="C292" t="s">
        <v>354</v>
      </c>
      <c r="D292">
        <v>22.2310705249213</v>
      </c>
      <c r="E292">
        <v>40000</v>
      </c>
    </row>
    <row r="293" spans="1:14">
      <c r="A293" t="s">
        <v>346</v>
      </c>
      <c r="B293" t="s">
        <v>360</v>
      </c>
      <c r="C293" t="s">
        <v>355</v>
      </c>
      <c r="D293">
        <v>24.6335016442472</v>
      </c>
      <c r="E293">
        <v>8000</v>
      </c>
    </row>
    <row r="294" spans="1:14">
      <c r="A294" t="s">
        <v>347</v>
      </c>
      <c r="B294" t="s">
        <v>360</v>
      </c>
      <c r="C294" t="s">
        <v>356</v>
      </c>
      <c r="D294">
        <v>26.9727252218239</v>
      </c>
      <c r="E294">
        <v>1600</v>
      </c>
    </row>
    <row r="295" spans="1:14">
      <c r="A295" t="s">
        <v>348</v>
      </c>
      <c r="B295" t="s">
        <v>360</v>
      </c>
      <c r="C295" t="s">
        <v>357</v>
      </c>
      <c r="D295">
        <v>29.5154601944432</v>
      </c>
      <c r="E295">
        <v>320</v>
      </c>
    </row>
    <row r="296" spans="1:14">
      <c r="A296" t="s">
        <v>349</v>
      </c>
      <c r="B296" t="s">
        <v>360</v>
      </c>
      <c r="C296" t="s">
        <v>358</v>
      </c>
      <c r="D296">
        <v>32.473662907382099</v>
      </c>
      <c r="E296">
        <v>64</v>
      </c>
    </row>
    <row r="297" spans="1:14">
      <c r="A297" t="s">
        <v>350</v>
      </c>
      <c r="B297" t="s">
        <v>360</v>
      </c>
      <c r="C297" t="s">
        <v>359</v>
      </c>
      <c r="D297">
        <v>35.161783569186198</v>
      </c>
      <c r="E297">
        <v>12.8</v>
      </c>
    </row>
    <row r="298" spans="1:14">
      <c r="A298" t="s">
        <v>351</v>
      </c>
      <c r="B298" t="s">
        <v>360</v>
      </c>
      <c r="C298" t="s">
        <v>68</v>
      </c>
      <c r="D298" t="s">
        <v>70</v>
      </c>
      <c r="E298" t="s">
        <v>70</v>
      </c>
    </row>
    <row r="301" spans="1:14">
      <c r="A301" t="s">
        <v>0</v>
      </c>
      <c r="B301" t="s">
        <v>58</v>
      </c>
      <c r="C301" t="s">
        <v>59</v>
      </c>
      <c r="D301" t="s">
        <v>69</v>
      </c>
      <c r="E301" t="s">
        <v>71</v>
      </c>
      <c r="G301" s="2" t="s">
        <v>427</v>
      </c>
      <c r="H301" s="2" t="s">
        <v>428</v>
      </c>
      <c r="I301" s="2" t="s">
        <v>429</v>
      </c>
      <c r="J301" s="2" t="s">
        <v>430</v>
      </c>
      <c r="K301" s="2" t="s">
        <v>431</v>
      </c>
      <c r="L301" s="2" t="s">
        <v>432</v>
      </c>
      <c r="M301" s="2" t="s">
        <v>433</v>
      </c>
      <c r="N301" s="2" t="s">
        <v>434</v>
      </c>
    </row>
    <row r="302" spans="1:14">
      <c r="A302" t="s">
        <v>361</v>
      </c>
      <c r="B302" t="s">
        <v>426</v>
      </c>
      <c r="C302" t="s">
        <v>73</v>
      </c>
      <c r="D302">
        <v>20.2841737383254</v>
      </c>
      <c r="E302">
        <v>96621.382824858098</v>
      </c>
      <c r="G302" s="3" t="s">
        <v>73</v>
      </c>
      <c r="H302" s="3">
        <f>E302</f>
        <v>96621.382824858098</v>
      </c>
      <c r="I302" s="3">
        <f>E326</f>
        <v>81534.473184451403</v>
      </c>
      <c r="J302" s="3">
        <f>AVERAGE(H302:I302)</f>
        <v>89077.92800465475</v>
      </c>
      <c r="K302" s="3">
        <v>1</v>
      </c>
      <c r="L302" s="3">
        <f>K302*J302</f>
        <v>89077.92800465475</v>
      </c>
      <c r="M302" s="3">
        <f>L302/L314</f>
        <v>3.6963158100875242E-2</v>
      </c>
      <c r="N302" s="3">
        <f>M302*100</f>
        <v>3.696315810087524</v>
      </c>
    </row>
    <row r="303" spans="1:14">
      <c r="A303" t="s">
        <v>362</v>
      </c>
      <c r="B303" t="s">
        <v>426</v>
      </c>
      <c r="C303" t="s">
        <v>74</v>
      </c>
      <c r="D303">
        <v>20.032495690938699</v>
      </c>
      <c r="E303">
        <v>113149.898708824</v>
      </c>
      <c r="G303" s="3" t="s">
        <v>74</v>
      </c>
      <c r="H303" s="3">
        <f t="shared" ref="H303:H325" si="30">E303</f>
        <v>113149.898708824</v>
      </c>
      <c r="I303" s="3">
        <f t="shared" ref="I303:I325" si="31">E327</f>
        <v>104324.821589157</v>
      </c>
      <c r="J303" s="3">
        <f t="shared" ref="J303:J325" si="32">AVERAGE(H303:I303)</f>
        <v>108737.3601489905</v>
      </c>
      <c r="K303" s="3">
        <v>1</v>
      </c>
      <c r="L303" s="3">
        <f t="shared" ref="L303:L325" si="33">K303*J303</f>
        <v>108737.3601489905</v>
      </c>
      <c r="M303" s="3">
        <f t="shared" ref="M303:M313" si="34">L303/L315</f>
        <v>4.2727784511314731E-2</v>
      </c>
      <c r="N303" s="3">
        <f t="shared" ref="N303:N313" si="35">M303*100</f>
        <v>4.2727784511314733</v>
      </c>
    </row>
    <row r="304" spans="1:14">
      <c r="A304" t="s">
        <v>363</v>
      </c>
      <c r="B304" t="s">
        <v>426</v>
      </c>
      <c r="C304" s="1" t="s">
        <v>75</v>
      </c>
      <c r="D304">
        <v>20.016651123896501</v>
      </c>
      <c r="E304">
        <v>114280.39405509899</v>
      </c>
      <c r="G304" s="4" t="s">
        <v>75</v>
      </c>
      <c r="H304" s="3">
        <f t="shared" si="30"/>
        <v>114280.39405509899</v>
      </c>
      <c r="I304" s="3">
        <f t="shared" si="31"/>
        <v>93640.113978058595</v>
      </c>
      <c r="J304" s="3">
        <f t="shared" si="32"/>
        <v>103960.25401657879</v>
      </c>
      <c r="K304" s="3">
        <v>1</v>
      </c>
      <c r="L304" s="3">
        <f t="shared" si="33"/>
        <v>103960.25401657879</v>
      </c>
      <c r="M304" s="3">
        <f t="shared" si="34"/>
        <v>3.793996725090213E-2</v>
      </c>
      <c r="N304" s="3">
        <f t="shared" si="35"/>
        <v>3.7939967250902131</v>
      </c>
    </row>
    <row r="305" spans="1:14">
      <c r="A305" t="s">
        <v>364</v>
      </c>
      <c r="B305" t="s">
        <v>426</v>
      </c>
      <c r="C305" t="s">
        <v>76</v>
      </c>
      <c r="D305">
        <v>20.6463144109156</v>
      </c>
      <c r="E305">
        <v>76982.4722001154</v>
      </c>
      <c r="G305" s="5" t="s">
        <v>76</v>
      </c>
      <c r="H305" s="5">
        <f t="shared" si="30"/>
        <v>76982.4722001154</v>
      </c>
      <c r="I305" s="5">
        <f t="shared" si="31"/>
        <v>64378.503063598502</v>
      </c>
      <c r="J305" s="5">
        <f t="shared" si="32"/>
        <v>70680.487631856959</v>
      </c>
      <c r="K305" s="5">
        <v>1</v>
      </c>
      <c r="L305" s="5">
        <f t="shared" si="33"/>
        <v>70680.487631856959</v>
      </c>
      <c r="M305" s="5">
        <f t="shared" si="34"/>
        <v>3.6604806094629877E-2</v>
      </c>
      <c r="N305" s="5">
        <f t="shared" si="35"/>
        <v>3.6604806094629878</v>
      </c>
    </row>
    <row r="306" spans="1:14">
      <c r="A306" t="s">
        <v>365</v>
      </c>
      <c r="B306" t="s">
        <v>426</v>
      </c>
      <c r="C306" t="s">
        <v>77</v>
      </c>
      <c r="D306">
        <v>20.1974967253947</v>
      </c>
      <c r="E306">
        <v>102021.633013699</v>
      </c>
      <c r="G306" s="5" t="s">
        <v>77</v>
      </c>
      <c r="H306" s="5">
        <f t="shared" si="30"/>
        <v>102021.633013699</v>
      </c>
      <c r="I306" s="5">
        <f t="shared" si="31"/>
        <v>93458.016917490095</v>
      </c>
      <c r="J306" s="5">
        <f t="shared" si="32"/>
        <v>97739.82496559454</v>
      </c>
      <c r="K306" s="5">
        <v>1</v>
      </c>
      <c r="L306" s="5">
        <f t="shared" si="33"/>
        <v>97739.82496559454</v>
      </c>
      <c r="M306" s="5">
        <f t="shared" si="34"/>
        <v>3.653857287537067E-2</v>
      </c>
      <c r="N306" s="5">
        <f t="shared" si="35"/>
        <v>3.653857287537067</v>
      </c>
    </row>
    <row r="307" spans="1:14">
      <c r="A307" t="s">
        <v>366</v>
      </c>
      <c r="B307" t="s">
        <v>426</v>
      </c>
      <c r="C307" s="1" t="s">
        <v>78</v>
      </c>
      <c r="D307">
        <v>20.120192904220001</v>
      </c>
      <c r="E307">
        <v>107092.029338354</v>
      </c>
      <c r="G307" s="6" t="s">
        <v>78</v>
      </c>
      <c r="H307" s="5">
        <f t="shared" si="30"/>
        <v>107092.029338354</v>
      </c>
      <c r="I307" s="5">
        <f t="shared" si="31"/>
        <v>95383.981540669105</v>
      </c>
      <c r="J307" s="5">
        <f t="shared" si="32"/>
        <v>101238.00543951156</v>
      </c>
      <c r="K307" s="5">
        <v>1</v>
      </c>
      <c r="L307" s="5">
        <f t="shared" si="33"/>
        <v>101238.00543951156</v>
      </c>
      <c r="M307" s="5">
        <f t="shared" si="34"/>
        <v>4.8237516707913777E-2</v>
      </c>
      <c r="N307" s="5">
        <f t="shared" si="35"/>
        <v>4.8237516707913777</v>
      </c>
    </row>
    <row r="308" spans="1:14">
      <c r="A308" t="s">
        <v>367</v>
      </c>
      <c r="B308" t="s">
        <v>426</v>
      </c>
      <c r="C308" s="1" t="s">
        <v>79</v>
      </c>
      <c r="D308">
        <v>21.245010442685398</v>
      </c>
      <c r="E308">
        <v>52875.001139200802</v>
      </c>
      <c r="G308" s="7" t="s">
        <v>79</v>
      </c>
      <c r="H308" s="8">
        <f t="shared" si="30"/>
        <v>52875.001139200802</v>
      </c>
      <c r="I308" s="8">
        <f t="shared" si="31"/>
        <v>53091.714659639998</v>
      </c>
      <c r="J308" s="8">
        <f t="shared" si="32"/>
        <v>52983.3578994204</v>
      </c>
      <c r="K308" s="8">
        <v>1</v>
      </c>
      <c r="L308" s="8">
        <f t="shared" si="33"/>
        <v>52983.3578994204</v>
      </c>
      <c r="M308" s="8">
        <f t="shared" si="34"/>
        <v>3.4252534455006714E-2</v>
      </c>
      <c r="N308" s="8">
        <f t="shared" si="35"/>
        <v>3.4252534455006716</v>
      </c>
    </row>
    <row r="309" spans="1:14">
      <c r="A309" t="s">
        <v>368</v>
      </c>
      <c r="B309" t="s">
        <v>426</v>
      </c>
      <c r="C309" s="1" t="s">
        <v>80</v>
      </c>
      <c r="D309">
        <v>21.017047311744498</v>
      </c>
      <c r="E309">
        <v>61005.518512106901</v>
      </c>
      <c r="G309" s="7" t="s">
        <v>80</v>
      </c>
      <c r="H309" s="8">
        <f t="shared" si="30"/>
        <v>61005.518512106901</v>
      </c>
      <c r="I309" s="8">
        <f t="shared" si="31"/>
        <v>54079.794491111301</v>
      </c>
      <c r="J309" s="8">
        <f t="shared" si="32"/>
        <v>57542.656501609104</v>
      </c>
      <c r="K309" s="8">
        <v>1</v>
      </c>
      <c r="L309" s="8">
        <f t="shared" si="33"/>
        <v>57542.656501609104</v>
      </c>
      <c r="M309" s="8">
        <f t="shared" si="34"/>
        <v>3.7608972868958389E-2</v>
      </c>
      <c r="N309" s="8">
        <f t="shared" si="35"/>
        <v>3.760897286895839</v>
      </c>
    </row>
    <row r="310" spans="1:14">
      <c r="A310" t="s">
        <v>369</v>
      </c>
      <c r="B310" t="s">
        <v>426</v>
      </c>
      <c r="C310" s="1" t="s">
        <v>81</v>
      </c>
      <c r="D310">
        <v>20.9390861581631</v>
      </c>
      <c r="E310">
        <v>64063.862566293501</v>
      </c>
      <c r="G310" s="7" t="s">
        <v>81</v>
      </c>
      <c r="H310" s="8">
        <f t="shared" si="30"/>
        <v>64063.862566293501</v>
      </c>
      <c r="I310" s="8">
        <f t="shared" si="31"/>
        <v>55446.664668670601</v>
      </c>
      <c r="J310" s="8">
        <f t="shared" si="32"/>
        <v>59755.263617482051</v>
      </c>
      <c r="K310" s="8">
        <v>1</v>
      </c>
      <c r="L310" s="8">
        <f t="shared" si="33"/>
        <v>59755.263617482051</v>
      </c>
      <c r="M310" s="8">
        <f t="shared" si="34"/>
        <v>4.010652249841825E-2</v>
      </c>
      <c r="N310" s="8">
        <f t="shared" si="35"/>
        <v>4.0106522498418249</v>
      </c>
    </row>
    <row r="311" spans="1:14">
      <c r="A311" t="s">
        <v>370</v>
      </c>
      <c r="B311" t="s">
        <v>426</v>
      </c>
      <c r="C311" t="s">
        <v>82</v>
      </c>
      <c r="D311">
        <v>33.600192797619897</v>
      </c>
      <c r="E311">
        <v>22.7263311238369</v>
      </c>
      <c r="G311" s="2" t="s">
        <v>82</v>
      </c>
      <c r="H311" s="2">
        <f t="shared" si="30"/>
        <v>22.7263311238369</v>
      </c>
      <c r="I311" s="2">
        <f t="shared" si="31"/>
        <v>9.1103126551400706</v>
      </c>
      <c r="J311" s="2">
        <f t="shared" si="32"/>
        <v>15.918321889488485</v>
      </c>
      <c r="K311" s="2">
        <v>1</v>
      </c>
      <c r="L311" s="2">
        <f t="shared" si="33"/>
        <v>15.918321889488485</v>
      </c>
      <c r="M311" s="2">
        <f t="shared" si="34"/>
        <v>8.1529976136968407E-6</v>
      </c>
      <c r="N311" s="9">
        <f t="shared" si="35"/>
        <v>8.1529976136968411E-4</v>
      </c>
    </row>
    <row r="312" spans="1:14">
      <c r="A312" t="s">
        <v>371</v>
      </c>
      <c r="B312" t="s">
        <v>426</v>
      </c>
      <c r="C312" t="s">
        <v>83</v>
      </c>
      <c r="D312">
        <v>33.709139813903903</v>
      </c>
      <c r="E312">
        <v>21.224714214648799</v>
      </c>
      <c r="G312" s="2" t="s">
        <v>83</v>
      </c>
      <c r="H312" s="2">
        <f t="shared" si="30"/>
        <v>21.224714214648799</v>
      </c>
      <c r="I312" s="2">
        <f t="shared" si="31"/>
        <v>22.166451889748</v>
      </c>
      <c r="J312" s="2">
        <f t="shared" si="32"/>
        <v>21.695583052198401</v>
      </c>
      <c r="K312" s="2">
        <v>1</v>
      </c>
      <c r="L312" s="2">
        <f t="shared" si="33"/>
        <v>21.695583052198401</v>
      </c>
      <c r="M312" s="2">
        <f t="shared" si="34"/>
        <v>1.0926058630335814E-5</v>
      </c>
      <c r="N312" s="9">
        <f t="shared" si="35"/>
        <v>1.0926058630335814E-3</v>
      </c>
    </row>
    <row r="313" spans="1:14">
      <c r="A313" t="s">
        <v>372</v>
      </c>
      <c r="B313" t="s">
        <v>426</v>
      </c>
      <c r="C313" t="s">
        <v>84</v>
      </c>
      <c r="D313">
        <v>33.682805234000803</v>
      </c>
      <c r="E313">
        <v>21.578332624757699</v>
      </c>
      <c r="G313" s="2" t="s">
        <v>84</v>
      </c>
      <c r="H313" s="2">
        <f t="shared" si="30"/>
        <v>21.578332624757699</v>
      </c>
      <c r="I313" s="2">
        <f t="shared" si="31"/>
        <v>31.0123567189558</v>
      </c>
      <c r="J313" s="2">
        <f t="shared" si="32"/>
        <v>26.29534467185675</v>
      </c>
      <c r="K313" s="2">
        <v>1</v>
      </c>
      <c r="L313" s="2">
        <f t="shared" si="33"/>
        <v>26.29534467185675</v>
      </c>
      <c r="M313" s="2">
        <f t="shared" si="34"/>
        <v>1.7771494930242731E-5</v>
      </c>
      <c r="N313" s="9">
        <f t="shared" si="35"/>
        <v>1.7771494930242731E-3</v>
      </c>
    </row>
    <row r="314" spans="1:14">
      <c r="A314" t="s">
        <v>373</v>
      </c>
      <c r="B314" t="s">
        <v>426</v>
      </c>
      <c r="C314" t="s">
        <v>85</v>
      </c>
      <c r="D314">
        <v>21.4683203095951</v>
      </c>
      <c r="E314">
        <v>45962.077032929199</v>
      </c>
      <c r="G314" s="2" t="s">
        <v>85</v>
      </c>
      <c r="H314" s="2">
        <f t="shared" si="30"/>
        <v>45962.077032929199</v>
      </c>
      <c r="I314" s="2">
        <f t="shared" si="31"/>
        <v>34368.295678149203</v>
      </c>
      <c r="J314" s="2">
        <f t="shared" si="32"/>
        <v>40165.186355539205</v>
      </c>
      <c r="K314" s="2">
        <v>60</v>
      </c>
      <c r="L314" s="2">
        <f t="shared" si="33"/>
        <v>2409911.1813323521</v>
      </c>
      <c r="M314" s="2"/>
      <c r="N314" s="2"/>
    </row>
    <row r="315" spans="1:14">
      <c r="A315" t="s">
        <v>374</v>
      </c>
      <c r="B315" t="s">
        <v>426</v>
      </c>
      <c r="C315" t="s">
        <v>86</v>
      </c>
      <c r="D315">
        <v>21.5278534687323</v>
      </c>
      <c r="E315">
        <v>44276.897193873498</v>
      </c>
      <c r="G315" s="2" t="s">
        <v>86</v>
      </c>
      <c r="H315" s="2">
        <f t="shared" si="30"/>
        <v>44276.897193873498</v>
      </c>
      <c r="I315" s="2">
        <f t="shared" si="31"/>
        <v>40552.651379448696</v>
      </c>
      <c r="J315" s="2">
        <f t="shared" si="32"/>
        <v>42414.774286661093</v>
      </c>
      <c r="K315" s="2">
        <v>60</v>
      </c>
      <c r="L315" s="2">
        <f t="shared" si="33"/>
        <v>2544886.4571996657</v>
      </c>
      <c r="M315" s="2"/>
      <c r="N315" s="2"/>
    </row>
    <row r="316" spans="1:14">
      <c r="A316" t="s">
        <v>375</v>
      </c>
      <c r="B316" t="s">
        <v>426</v>
      </c>
      <c r="C316" s="1" t="s">
        <v>87</v>
      </c>
      <c r="D316">
        <v>21.477189517507</v>
      </c>
      <c r="E316">
        <v>45707.012366317598</v>
      </c>
      <c r="G316" s="10" t="s">
        <v>87</v>
      </c>
      <c r="H316" s="2">
        <f t="shared" si="30"/>
        <v>45707.012366317598</v>
      </c>
      <c r="I316" s="2">
        <f t="shared" si="31"/>
        <v>45630.488734720602</v>
      </c>
      <c r="J316" s="2">
        <f t="shared" si="32"/>
        <v>45668.7505505191</v>
      </c>
      <c r="K316" s="2">
        <v>60</v>
      </c>
      <c r="L316" s="2">
        <f t="shared" si="33"/>
        <v>2740125.033031146</v>
      </c>
      <c r="M316" s="2"/>
      <c r="N316" s="2"/>
    </row>
    <row r="317" spans="1:14">
      <c r="A317" t="s">
        <v>376</v>
      </c>
      <c r="B317" t="s">
        <v>426</v>
      </c>
      <c r="C317" t="s">
        <v>88</v>
      </c>
      <c r="D317">
        <v>21.898955447324099</v>
      </c>
      <c r="E317">
        <v>35079.538906620801</v>
      </c>
      <c r="G317" s="2" t="s">
        <v>88</v>
      </c>
      <c r="H317" s="2">
        <f t="shared" si="30"/>
        <v>35079.538906620801</v>
      </c>
      <c r="I317" s="2">
        <f t="shared" si="31"/>
        <v>29284.038059325001</v>
      </c>
      <c r="J317" s="2">
        <f t="shared" si="32"/>
        <v>32181.788482972901</v>
      </c>
      <c r="K317" s="2">
        <v>60</v>
      </c>
      <c r="L317" s="2">
        <f t="shared" si="33"/>
        <v>1930907.3089783741</v>
      </c>
      <c r="M317" s="2"/>
      <c r="N317" s="2"/>
    </row>
    <row r="318" spans="1:14">
      <c r="A318" t="s">
        <v>377</v>
      </c>
      <c r="B318" t="s">
        <v>426</v>
      </c>
      <c r="C318" t="s">
        <v>89</v>
      </c>
      <c r="D318">
        <v>21.500400180510699</v>
      </c>
      <c r="E318">
        <v>45046.188845524499</v>
      </c>
      <c r="G318" s="2" t="s">
        <v>89</v>
      </c>
      <c r="H318" s="2">
        <f t="shared" si="30"/>
        <v>45046.188845524499</v>
      </c>
      <c r="I318" s="2">
        <f t="shared" si="31"/>
        <v>44119.695564698697</v>
      </c>
      <c r="J318" s="2">
        <f t="shared" si="32"/>
        <v>44582.942205111598</v>
      </c>
      <c r="K318" s="2">
        <v>60</v>
      </c>
      <c r="L318" s="2">
        <f t="shared" si="33"/>
        <v>2674976.5323066958</v>
      </c>
      <c r="M318" s="2"/>
      <c r="N318" s="2"/>
    </row>
    <row r="319" spans="1:14">
      <c r="A319" t="s">
        <v>378</v>
      </c>
      <c r="B319" t="s">
        <v>426</v>
      </c>
      <c r="C319" s="1" t="s">
        <v>90</v>
      </c>
      <c r="D319">
        <v>21.873904152797799</v>
      </c>
      <c r="E319">
        <v>35635.283640892703</v>
      </c>
      <c r="G319" s="10" t="s">
        <v>90</v>
      </c>
      <c r="H319" s="2">
        <f t="shared" si="30"/>
        <v>35635.283640892703</v>
      </c>
      <c r="I319" s="2">
        <f t="shared" si="31"/>
        <v>34322.716099243597</v>
      </c>
      <c r="J319" s="2">
        <f t="shared" si="32"/>
        <v>34978.999870068146</v>
      </c>
      <c r="K319" s="2">
        <v>60</v>
      </c>
      <c r="L319" s="2">
        <f t="shared" si="33"/>
        <v>2098739.9922040887</v>
      </c>
      <c r="M319" s="2"/>
      <c r="N319" s="2"/>
    </row>
    <row r="320" spans="1:14">
      <c r="A320" t="s">
        <v>379</v>
      </c>
      <c r="B320" t="s">
        <v>426</v>
      </c>
      <c r="C320" s="1" t="s">
        <v>91</v>
      </c>
      <c r="D320">
        <v>22.3383165020383</v>
      </c>
      <c r="E320">
        <v>26627.496763573599</v>
      </c>
      <c r="G320" s="10" t="s">
        <v>91</v>
      </c>
      <c r="H320" s="2">
        <f t="shared" si="30"/>
        <v>26627.496763573599</v>
      </c>
      <c r="I320" s="2">
        <f t="shared" si="31"/>
        <v>24933.999577685499</v>
      </c>
      <c r="J320" s="2">
        <f t="shared" si="32"/>
        <v>25780.748170629551</v>
      </c>
      <c r="K320" s="2">
        <v>60</v>
      </c>
      <c r="L320" s="2">
        <f t="shared" si="33"/>
        <v>1546844.8902377731</v>
      </c>
      <c r="M320" s="2"/>
      <c r="N320" s="2"/>
    </row>
    <row r="321" spans="1:14">
      <c r="A321" t="s">
        <v>380</v>
      </c>
      <c r="B321" t="s">
        <v>426</v>
      </c>
      <c r="C321" s="1" t="s">
        <v>92</v>
      </c>
      <c r="D321">
        <v>22.295808194603399</v>
      </c>
      <c r="E321">
        <v>27347.247857736598</v>
      </c>
      <c r="G321" s="10" t="s">
        <v>92</v>
      </c>
      <c r="H321" s="2">
        <f t="shared" si="30"/>
        <v>27347.247857736598</v>
      </c>
      <c r="I321" s="2">
        <f t="shared" si="31"/>
        <v>23653.5746517445</v>
      </c>
      <c r="J321" s="2">
        <f t="shared" si="32"/>
        <v>25500.411254740549</v>
      </c>
      <c r="K321" s="2">
        <v>60</v>
      </c>
      <c r="L321" s="2">
        <f t="shared" si="33"/>
        <v>1530024.6752844329</v>
      </c>
      <c r="M321" s="2"/>
      <c r="N321" s="2"/>
    </row>
    <row r="322" spans="1:14">
      <c r="A322" t="s">
        <v>381</v>
      </c>
      <c r="B322" t="s">
        <v>426</v>
      </c>
      <c r="C322" s="1" t="s">
        <v>93</v>
      </c>
      <c r="D322">
        <v>22.444748831160201</v>
      </c>
      <c r="E322">
        <v>24907.383093680401</v>
      </c>
      <c r="G322" s="10" t="s">
        <v>93</v>
      </c>
      <c r="H322" s="2">
        <f t="shared" si="30"/>
        <v>24907.383093680401</v>
      </c>
      <c r="I322" s="2">
        <f t="shared" si="31"/>
        <v>24756.4121321782</v>
      </c>
      <c r="J322" s="2">
        <f t="shared" si="32"/>
        <v>24831.897612929301</v>
      </c>
      <c r="K322" s="2">
        <v>60</v>
      </c>
      <c r="L322" s="2">
        <f t="shared" si="33"/>
        <v>1489913.8567757581</v>
      </c>
      <c r="M322" s="2"/>
      <c r="N322" s="2"/>
    </row>
    <row r="323" spans="1:14">
      <c r="A323" t="s">
        <v>382</v>
      </c>
      <c r="B323" t="s">
        <v>426</v>
      </c>
      <c r="C323" t="s">
        <v>94</v>
      </c>
      <c r="D323">
        <v>21.9092944743789</v>
      </c>
      <c r="E323">
        <v>34852.709524694401</v>
      </c>
      <c r="G323" s="2" t="s">
        <v>94</v>
      </c>
      <c r="H323" s="2">
        <f t="shared" si="30"/>
        <v>34852.709524694401</v>
      </c>
      <c r="I323" s="2">
        <f t="shared" si="31"/>
        <v>30228.964086763899</v>
      </c>
      <c r="J323" s="2">
        <f t="shared" si="32"/>
        <v>32540.836805729152</v>
      </c>
      <c r="K323" s="2">
        <v>60</v>
      </c>
      <c r="L323" s="2">
        <f t="shared" si="33"/>
        <v>1952450.2083437492</v>
      </c>
      <c r="M323" s="2"/>
      <c r="N323" s="2"/>
    </row>
    <row r="324" spans="1:14">
      <c r="A324" t="s">
        <v>383</v>
      </c>
      <c r="B324" t="s">
        <v>426</v>
      </c>
      <c r="C324" t="s">
        <v>95</v>
      </c>
      <c r="D324">
        <v>21.886103073775399</v>
      </c>
      <c r="E324">
        <v>35363.568216628497</v>
      </c>
      <c r="G324" s="2" t="s">
        <v>95</v>
      </c>
      <c r="H324" s="2">
        <f t="shared" si="30"/>
        <v>35363.568216628497</v>
      </c>
      <c r="I324" s="2">
        <f t="shared" si="31"/>
        <v>30825.542258401001</v>
      </c>
      <c r="J324" s="2">
        <f t="shared" si="32"/>
        <v>33094.555237514753</v>
      </c>
      <c r="K324" s="2">
        <v>60</v>
      </c>
      <c r="L324" s="2">
        <f t="shared" si="33"/>
        <v>1985673.314250885</v>
      </c>
      <c r="M324" s="2"/>
      <c r="N324" s="2"/>
    </row>
    <row r="325" spans="1:14">
      <c r="A325" t="s">
        <v>384</v>
      </c>
      <c r="B325" t="s">
        <v>426</v>
      </c>
      <c r="C325" t="s">
        <v>96</v>
      </c>
      <c r="D325">
        <v>22.404658394610099</v>
      </c>
      <c r="E325">
        <v>25541.8605782452</v>
      </c>
      <c r="G325" s="2" t="s">
        <v>96</v>
      </c>
      <c r="H325" s="2">
        <f t="shared" si="30"/>
        <v>25541.8605782452</v>
      </c>
      <c r="I325" s="2">
        <f t="shared" si="31"/>
        <v>23779.3412960149</v>
      </c>
      <c r="J325" s="2">
        <f t="shared" si="32"/>
        <v>24660.60093713005</v>
      </c>
      <c r="K325" s="2">
        <v>60</v>
      </c>
      <c r="L325" s="2">
        <f t="shared" si="33"/>
        <v>1479636.056227803</v>
      </c>
      <c r="M325" s="2"/>
      <c r="N325" s="2"/>
    </row>
    <row r="326" spans="1:14">
      <c r="A326" t="s">
        <v>385</v>
      </c>
      <c r="B326" t="s">
        <v>426</v>
      </c>
      <c r="C326" t="s">
        <v>73</v>
      </c>
      <c r="D326">
        <v>20.554755123933099</v>
      </c>
      <c r="E326">
        <v>81534.473184451403</v>
      </c>
    </row>
    <row r="327" spans="1:14">
      <c r="A327" t="s">
        <v>386</v>
      </c>
      <c r="B327" t="s">
        <v>426</v>
      </c>
      <c r="C327" t="s">
        <v>74</v>
      </c>
      <c r="D327">
        <v>20.161916650835</v>
      </c>
      <c r="E327">
        <v>104324.821589157</v>
      </c>
    </row>
    <row r="328" spans="1:14">
      <c r="A328" t="s">
        <v>387</v>
      </c>
      <c r="B328" t="s">
        <v>426</v>
      </c>
      <c r="C328" s="1" t="s">
        <v>75</v>
      </c>
      <c r="D328">
        <v>20.334124499596399</v>
      </c>
      <c r="E328">
        <v>93640.113978058595</v>
      </c>
    </row>
    <row r="329" spans="1:14">
      <c r="A329" t="s">
        <v>388</v>
      </c>
      <c r="B329" t="s">
        <v>426</v>
      </c>
      <c r="C329" t="s">
        <v>76</v>
      </c>
      <c r="D329">
        <v>20.931277731713699</v>
      </c>
      <c r="E329">
        <v>64378.503063598502</v>
      </c>
    </row>
    <row r="330" spans="1:14">
      <c r="A330" t="s">
        <v>389</v>
      </c>
      <c r="B330" t="s">
        <v>426</v>
      </c>
      <c r="C330" t="s">
        <v>77</v>
      </c>
      <c r="D330">
        <v>20.337226843612498</v>
      </c>
      <c r="E330">
        <v>93458.016917490095</v>
      </c>
    </row>
    <row r="331" spans="1:14">
      <c r="A331" t="s">
        <v>390</v>
      </c>
      <c r="B331" t="s">
        <v>426</v>
      </c>
      <c r="C331" s="1" t="s">
        <v>78</v>
      </c>
      <c r="D331">
        <v>20.304716533862798</v>
      </c>
      <c r="E331">
        <v>95383.981540669105</v>
      </c>
    </row>
    <row r="332" spans="1:14">
      <c r="A332" t="s">
        <v>391</v>
      </c>
      <c r="B332" t="s">
        <v>426</v>
      </c>
      <c r="C332" s="1" t="s">
        <v>79</v>
      </c>
      <c r="D332">
        <v>21.238491555442302</v>
      </c>
      <c r="E332">
        <v>53091.714659639998</v>
      </c>
    </row>
    <row r="333" spans="1:14">
      <c r="A333" t="s">
        <v>392</v>
      </c>
      <c r="B333" t="s">
        <v>426</v>
      </c>
      <c r="C333" s="1" t="s">
        <v>80</v>
      </c>
      <c r="D333">
        <v>21.2091027911971</v>
      </c>
      <c r="E333">
        <v>54079.794491111301</v>
      </c>
    </row>
    <row r="334" spans="1:14">
      <c r="A334" t="s">
        <v>393</v>
      </c>
      <c r="B334" t="s">
        <v>426</v>
      </c>
      <c r="C334" s="1" t="s">
        <v>81</v>
      </c>
      <c r="D334">
        <v>21.169320746637901</v>
      </c>
      <c r="E334">
        <v>55446.664668670601</v>
      </c>
    </row>
    <row r="335" spans="1:14">
      <c r="A335" t="s">
        <v>394</v>
      </c>
      <c r="B335" t="s">
        <v>426</v>
      </c>
      <c r="C335" t="s">
        <v>82</v>
      </c>
      <c r="D335">
        <v>35.057087647240898</v>
      </c>
      <c r="E335">
        <v>9.1103126551400706</v>
      </c>
    </row>
    <row r="336" spans="1:14">
      <c r="A336" t="s">
        <v>395</v>
      </c>
      <c r="B336" t="s">
        <v>426</v>
      </c>
      <c r="C336" t="s">
        <v>83</v>
      </c>
      <c r="D336">
        <v>33.639948248157999</v>
      </c>
      <c r="E336">
        <v>22.166451889748</v>
      </c>
    </row>
    <row r="337" spans="1:5">
      <c r="A337" t="s">
        <v>396</v>
      </c>
      <c r="B337" t="s">
        <v>426</v>
      </c>
      <c r="C337" t="s">
        <v>84</v>
      </c>
      <c r="D337">
        <v>33.104750255961697</v>
      </c>
      <c r="E337">
        <v>31.0123567189558</v>
      </c>
    </row>
    <row r="338" spans="1:5">
      <c r="A338" t="s">
        <v>397</v>
      </c>
      <c r="B338" t="s">
        <v>426</v>
      </c>
      <c r="C338" t="s">
        <v>85</v>
      </c>
      <c r="D338">
        <v>21.9316015206274</v>
      </c>
      <c r="E338">
        <v>34368.295678149203</v>
      </c>
    </row>
    <row r="339" spans="1:5">
      <c r="A339" t="s">
        <v>398</v>
      </c>
      <c r="B339" t="s">
        <v>426</v>
      </c>
      <c r="C339" t="s">
        <v>86</v>
      </c>
      <c r="D339">
        <v>21.667885301610401</v>
      </c>
      <c r="E339">
        <v>40552.651379448696</v>
      </c>
    </row>
    <row r="340" spans="1:5">
      <c r="A340" t="s">
        <v>399</v>
      </c>
      <c r="B340" t="s">
        <v>426</v>
      </c>
      <c r="C340" s="1" t="s">
        <v>87</v>
      </c>
      <c r="D340">
        <v>21.479860080824601</v>
      </c>
      <c r="E340">
        <v>45630.488734720602</v>
      </c>
    </row>
    <row r="341" spans="1:5">
      <c r="A341" t="s">
        <v>400</v>
      </c>
      <c r="B341" t="s">
        <v>426</v>
      </c>
      <c r="C341" t="s">
        <v>88</v>
      </c>
      <c r="D341">
        <v>22.186751609160499</v>
      </c>
      <c r="E341">
        <v>29284.038059325001</v>
      </c>
    </row>
    <row r="342" spans="1:5">
      <c r="A342" t="s">
        <v>401</v>
      </c>
      <c r="B342" t="s">
        <v>426</v>
      </c>
      <c r="C342" t="s">
        <v>89</v>
      </c>
      <c r="D342">
        <v>21.5335221012792</v>
      </c>
      <c r="E342">
        <v>44119.695564698697</v>
      </c>
    </row>
    <row r="343" spans="1:5">
      <c r="A343" t="s">
        <v>402</v>
      </c>
      <c r="B343" t="s">
        <v>426</v>
      </c>
      <c r="C343" s="1" t="s">
        <v>90</v>
      </c>
      <c r="D343">
        <v>21.933716600585601</v>
      </c>
      <c r="E343">
        <v>34322.716099243597</v>
      </c>
    </row>
    <row r="344" spans="1:5">
      <c r="A344" t="s">
        <v>403</v>
      </c>
      <c r="B344" t="s">
        <v>426</v>
      </c>
      <c r="C344" s="1" t="s">
        <v>91</v>
      </c>
      <c r="D344">
        <v>22.4430466061158</v>
      </c>
      <c r="E344">
        <v>24933.999577685499</v>
      </c>
    </row>
    <row r="345" spans="1:5">
      <c r="A345" t="s">
        <v>404</v>
      </c>
      <c r="B345" t="s">
        <v>426</v>
      </c>
      <c r="C345" s="1" t="s">
        <v>92</v>
      </c>
      <c r="D345">
        <v>22.527067210256199</v>
      </c>
      <c r="E345">
        <v>23653.5746517445</v>
      </c>
    </row>
    <row r="346" spans="1:5">
      <c r="A346" t="s">
        <v>405</v>
      </c>
      <c r="B346" t="s">
        <v>426</v>
      </c>
      <c r="C346" s="1" t="s">
        <v>93</v>
      </c>
      <c r="D346">
        <v>22.4544385502148</v>
      </c>
      <c r="E346">
        <v>24756.4121321782</v>
      </c>
    </row>
    <row r="347" spans="1:5">
      <c r="A347" t="s">
        <v>406</v>
      </c>
      <c r="B347" t="s">
        <v>426</v>
      </c>
      <c r="C347" t="s">
        <v>94</v>
      </c>
      <c r="D347">
        <v>22.136136662579801</v>
      </c>
      <c r="E347">
        <v>30228.964086763899</v>
      </c>
    </row>
    <row r="348" spans="1:5">
      <c r="A348" t="s">
        <v>407</v>
      </c>
      <c r="B348" t="s">
        <v>426</v>
      </c>
      <c r="C348" t="s">
        <v>95</v>
      </c>
      <c r="D348">
        <v>22.104989406889501</v>
      </c>
      <c r="E348">
        <v>30825.542258401001</v>
      </c>
    </row>
    <row r="349" spans="1:5">
      <c r="A349" t="s">
        <v>408</v>
      </c>
      <c r="B349" t="s">
        <v>426</v>
      </c>
      <c r="C349" t="s">
        <v>96</v>
      </c>
      <c r="D349">
        <v>22.518615531174401</v>
      </c>
      <c r="E349">
        <v>23779.3412960149</v>
      </c>
    </row>
    <row r="350" spans="1:5">
      <c r="A350" t="s">
        <v>409</v>
      </c>
      <c r="B350" t="s">
        <v>426</v>
      </c>
      <c r="C350" t="s">
        <v>418</v>
      </c>
      <c r="D350">
        <v>16.680743477786901</v>
      </c>
      <c r="E350">
        <v>1000000</v>
      </c>
    </row>
    <row r="351" spans="1:5">
      <c r="A351" t="s">
        <v>410</v>
      </c>
      <c r="B351" t="s">
        <v>426</v>
      </c>
      <c r="C351" t="s">
        <v>419</v>
      </c>
      <c r="D351">
        <v>19.4268363931346</v>
      </c>
      <c r="E351">
        <v>200000</v>
      </c>
    </row>
    <row r="352" spans="1:5">
      <c r="A352" t="s">
        <v>411</v>
      </c>
      <c r="B352" t="s">
        <v>426</v>
      </c>
      <c r="C352" t="s">
        <v>420</v>
      </c>
      <c r="D352">
        <v>21.621349260736601</v>
      </c>
      <c r="E352">
        <v>40000</v>
      </c>
    </row>
    <row r="353" spans="1:5">
      <c r="A353" t="s">
        <v>412</v>
      </c>
      <c r="B353" t="s">
        <v>426</v>
      </c>
      <c r="C353" t="s">
        <v>421</v>
      </c>
      <c r="D353">
        <v>24.084438811441299</v>
      </c>
      <c r="E353">
        <v>8000</v>
      </c>
    </row>
    <row r="354" spans="1:5">
      <c r="A354" t="s">
        <v>413</v>
      </c>
      <c r="B354" t="s">
        <v>426</v>
      </c>
      <c r="C354" t="s">
        <v>422</v>
      </c>
      <c r="D354">
        <v>26.512853301654101</v>
      </c>
      <c r="E354">
        <v>1600</v>
      </c>
    </row>
    <row r="355" spans="1:5">
      <c r="A355" t="s">
        <v>414</v>
      </c>
      <c r="B355" t="s">
        <v>426</v>
      </c>
      <c r="C355" t="s">
        <v>423</v>
      </c>
      <c r="D355">
        <v>29.1811112777925</v>
      </c>
      <c r="E355">
        <v>320</v>
      </c>
    </row>
    <row r="356" spans="1:5">
      <c r="A356" t="s">
        <v>415</v>
      </c>
      <c r="B356" t="s">
        <v>426</v>
      </c>
      <c r="C356" t="s">
        <v>424</v>
      </c>
      <c r="D356">
        <v>31.641621682974399</v>
      </c>
      <c r="E356">
        <v>64</v>
      </c>
    </row>
    <row r="357" spans="1:5">
      <c r="A357" t="s">
        <v>416</v>
      </c>
      <c r="B357" t="s">
        <v>426</v>
      </c>
      <c r="C357" t="s">
        <v>425</v>
      </c>
      <c r="D357">
        <v>35.150017559306598</v>
      </c>
      <c r="E357">
        <v>12.8</v>
      </c>
    </row>
    <row r="358" spans="1:5">
      <c r="A358" t="s">
        <v>417</v>
      </c>
      <c r="B358" t="s">
        <v>426</v>
      </c>
      <c r="C358" t="s">
        <v>68</v>
      </c>
      <c r="D358" t="s">
        <v>70</v>
      </c>
      <c r="E358" t="s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Greenstein</dc:creator>
  <cp:lastModifiedBy>Rachel Greenstein</cp:lastModifiedBy>
  <dcterms:created xsi:type="dcterms:W3CDTF">2019-05-17T23:10:56Z</dcterms:created>
  <dcterms:modified xsi:type="dcterms:W3CDTF">2019-05-17T23:28:05Z</dcterms:modified>
</cp:coreProperties>
</file>