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nikhi\OneDrive\Desktop\Projects\Excel\Performance_Evaluation 2024-Lingaraj Patil (with graph)\"/>
    </mc:Choice>
  </mc:AlternateContent>
  <xr:revisionPtr revIDLastSave="0" documentId="13_ncr:1_{19B39F85-022D-4F16-B831-C487111EF11A}" xr6:coauthVersionLast="47" xr6:coauthVersionMax="47" xr10:uidLastSave="{00000000-0000-0000-0000-000000000000}"/>
  <bookViews>
    <workbookView xWindow="-12" yWindow="-12" windowWidth="23064" windowHeight="12264" activeTab="1" xr2:uid="{00000000-000D-0000-FFFF-FFFF00000000}"/>
  </bookViews>
  <sheets>
    <sheet name="Data" sheetId="1" r:id="rId1"/>
    <sheet name="Dashboard" sheetId="3" r:id="rId2"/>
  </sheets>
  <definedNames>
    <definedName name="_xlnm._FilterDatabase" localSheetId="0" hidden="1">Data!$A$19:$H$19</definedName>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1" l="1"/>
  <c r="I21" i="1" s="1"/>
  <c r="H19" i="1"/>
  <c r="H21" i="1" s="1"/>
  <c r="F19" i="1"/>
  <c r="F21" i="1" s="1"/>
  <c r="E19" i="1"/>
  <c r="E21" i="1" s="1"/>
  <c r="D19" i="1"/>
  <c r="D21" i="1" s="1"/>
  <c r="C19" i="1"/>
  <c r="C21" i="1" s="1"/>
  <c r="B19" i="1"/>
  <c r="B21" i="1" s="1"/>
  <c r="L19" i="1" l="1"/>
  <c r="L21" i="1" s="1"/>
</calcChain>
</file>

<file path=xl/sharedStrings.xml><?xml version="1.0" encoding="utf-8"?>
<sst xmlns="http://schemas.openxmlformats.org/spreadsheetml/2006/main" count="39" uniqueCount="38">
  <si>
    <t>Month</t>
  </si>
  <si>
    <t>Receipts worked</t>
  </si>
  <si>
    <t>TAT</t>
  </si>
  <si>
    <t>Accuracy</t>
  </si>
  <si>
    <t>Applied %</t>
  </si>
  <si>
    <t>JPMC Keyin</t>
  </si>
  <si>
    <t>Jan</t>
  </si>
  <si>
    <t>Feb</t>
  </si>
  <si>
    <t>Mar</t>
  </si>
  <si>
    <t>Apr</t>
  </si>
  <si>
    <t>May</t>
  </si>
  <si>
    <t>Jun</t>
  </si>
  <si>
    <t>Jul</t>
  </si>
  <si>
    <t>Aug</t>
  </si>
  <si>
    <t>Sep</t>
  </si>
  <si>
    <t>Oct</t>
  </si>
  <si>
    <t>Total</t>
  </si>
  <si>
    <t>3 &amp; 5 contribution %</t>
  </si>
  <si>
    <t>Average</t>
  </si>
  <si>
    <t>Boost/Amex</t>
  </si>
  <si>
    <t>Nov</t>
  </si>
  <si>
    <t>Dec</t>
  </si>
  <si>
    <t>Total amount assigned (UA + UI) in $</t>
  </si>
  <si>
    <t>Eleven million, three hundred twenty-two thousand, eight hundred fifty dollars and ten cents.</t>
  </si>
  <si>
    <t>to read</t>
  </si>
  <si>
    <t>Nine million, seven hundred seventy-one thousand, nine dollars and eighteen cents.</t>
  </si>
  <si>
    <t>Fifteen million, four hundred forty thousand, eight hundred fifty-seven dollars and fifty-seven cents</t>
  </si>
  <si>
    <t>Twelve million, four hundred fifty-eight thousand, two hundred three dollars and sixty-six cents</t>
  </si>
  <si>
    <t>Eight million, four thousand, eight hundred eighty-eight dollars and sixteen cents.</t>
  </si>
  <si>
    <t>Fifteen million, six hundred thirty-six thousand, nine hundred fifty-seven dollars and ninety-one cents</t>
  </si>
  <si>
    <t>Fifteen million, five hundred six thousand, five hundred fifty-eight dollars and seventy-six cents</t>
  </si>
  <si>
    <t>Fifteen million, one hundred forty-one thousand, nine hundred twenty-three dollars and twenty-seven cents</t>
  </si>
  <si>
    <t>Five million, three hundred seventy-six thousand, five hundred thirty-five dollars and sixty-five cents</t>
  </si>
  <si>
    <t>Seven million, five hundred thirty thousand, one hundred forty-four dollars and forty-six cents</t>
  </si>
  <si>
    <t>Twelve million, four hundred twenty-nine thousand, six hundred forty-nine dollars and two cents.</t>
  </si>
  <si>
    <t>Twelve million, four hundred seventy-seven thousand, four hundred ninety-four and twenty-three cents.</t>
  </si>
  <si>
    <t>One hundred forty-one million, ninety-seven thousand, seventy-one dollars and ninety-seven cents</t>
  </si>
  <si>
    <t>Eleven million, seven hundred fifty-eight thousand, eighty-nine dollars and thirty-three 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</si>
</sst>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4" tint="0.79998168889431442"/>
        <bgColor indexed="64"/>
      </patternFill>
    </fill>
    <fill>
      <patternFill patternType="solid">
        <fgColor theme="0" tint="-0.14996795556505021"/>
        <bgColor indexed="64"/>
      </patternFill>
    </fill>
    <fill>
      <patternFill patternType="solid">
        <fgColor theme="4" tint="0.79998168889431442"/>
        <bgColor theme="4" tint="0.79998168889431442"/>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theme="4" tint="0.39997558519241921"/>
      </top>
      <bottom style="thin">
        <color theme="4" tint="0.39997558519241921"/>
      </bottom>
      <diagonal/>
    </border>
    <border>
      <left/>
      <right style="thin">
        <color indexed="64"/>
      </right>
      <top style="thin">
        <color theme="4" tint="0.39997558519241921"/>
      </top>
      <bottom style="thin">
        <color indexed="64"/>
      </bottom>
      <diagonal/>
    </border>
  </borders>
  <cellStyleXfs count="2">
    <xf numFmtId="0" fontId="0" fillId="0" borderId="0"/>
    <xf numFmtId="164" fontId="3" fillId="0" borderId="0" applyFont="0" applyFill="0" applyBorder="0" applyAlignment="0" applyProtection="0"/>
  </cellStyleXfs>
  <cellXfs count="23">
    <xf numFmtId="0" fontId="0" fillId="0" borderId="0" xfId="0"/>
    <xf numFmtId="0" fontId="0" fillId="0" borderId="1" xfId="0" applyBorder="1"/>
    <xf numFmtId="0" fontId="0" fillId="3" borderId="2" xfId="0" applyFill="1" applyBorder="1"/>
    <xf numFmtId="0" fontId="0" fillId="0" borderId="3" xfId="0" applyBorder="1"/>
    <xf numFmtId="0" fontId="0" fillId="2" borderId="4" xfId="0" applyFill="1" applyBorder="1"/>
    <xf numFmtId="0" fontId="0" fillId="2" borderId="5" xfId="0" applyFill="1" applyBorder="1"/>
    <xf numFmtId="0" fontId="0" fillId="2" borderId="6" xfId="0" applyFill="1" applyBorder="1"/>
    <xf numFmtId="0" fontId="0" fillId="0" borderId="9" xfId="0" applyBorder="1"/>
    <xf numFmtId="0" fontId="0" fillId="3" borderId="7" xfId="0" applyFill="1" applyBorder="1"/>
    <xf numFmtId="0" fontId="0" fillId="0" borderId="8" xfId="0" applyBorder="1"/>
    <xf numFmtId="0" fontId="0" fillId="4" borderId="0" xfId="0" applyFill="1" applyAlignment="1">
      <alignment horizontal="center"/>
    </xf>
    <xf numFmtId="0" fontId="1" fillId="0" borderId="0" xfId="0" applyFont="1"/>
    <xf numFmtId="164" fontId="0" fillId="0" borderId="0" xfId="1" applyFont="1"/>
    <xf numFmtId="164" fontId="1" fillId="0" borderId="0" xfId="1" applyFont="1"/>
    <xf numFmtId="164" fontId="0" fillId="2" borderId="5" xfId="1" applyFont="1" applyFill="1" applyBorder="1"/>
    <xf numFmtId="0" fontId="0" fillId="3" borderId="1" xfId="0" applyFill="1" applyBorder="1"/>
    <xf numFmtId="164" fontId="0" fillId="0" borderId="10" xfId="0" applyNumberFormat="1" applyBorder="1"/>
    <xf numFmtId="0" fontId="0" fillId="5" borderId="1" xfId="0" applyFill="1" applyBorder="1"/>
    <xf numFmtId="0" fontId="0" fillId="5" borderId="3" xfId="0" applyFill="1" applyBorder="1"/>
    <xf numFmtId="164" fontId="0" fillId="5" borderId="10" xfId="0" applyNumberFormat="1" applyFill="1" applyBorder="1"/>
    <xf numFmtId="164" fontId="0" fillId="0" borderId="11" xfId="1" applyFont="1" applyBorder="1"/>
    <xf numFmtId="0" fontId="2" fillId="6" borderId="1" xfId="0" applyFont="1" applyFill="1" applyBorder="1"/>
    <xf numFmtId="1" fontId="2" fillId="6" borderId="1" xfId="0" applyNumberFormat="1" applyFont="1" applyFill="1" applyBorder="1"/>
  </cellXfs>
  <cellStyles count="2">
    <cellStyle name="Currency" xfId="1" builtinId="4"/>
    <cellStyle name="Normal" xfId="0" builtinId="0"/>
  </cellStyles>
  <dxfs count="13">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00B0F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600" b="1" i="0" u="none" strike="noStrike" kern="1200" baseline="0">
                <a:solidFill>
                  <a:schemeClr val="dk1">
                    <a:lumMod val="75000"/>
                    <a:lumOff val="25000"/>
                  </a:schemeClr>
                </a:solidFill>
                <a:latin typeface="+mn-lt"/>
                <a:ea typeface="+mn-ea"/>
                <a:cs typeface="+mn-cs"/>
              </a:defRPr>
            </a:pPr>
            <a:r>
              <a:rPr lang="en-US" sz="1600"/>
              <a:t>Receipts worked</a:t>
            </a:r>
          </a:p>
        </c:rich>
      </c:tx>
      <c:layout>
        <c:manualLayout>
          <c:xMode val="edge"/>
          <c:yMode val="edge"/>
          <c:x val="0.2047134837810346"/>
          <c:y val="4.1994591101644205E-2"/>
        </c:manualLayout>
      </c:layout>
      <c:overlay val="0"/>
      <c:spPr>
        <a:noFill/>
        <a:ln>
          <a:noFill/>
        </a:ln>
        <a:effectLst/>
      </c:spPr>
      <c:txPr>
        <a:bodyPr rot="0" spcFirstLastPara="1" vertOverflow="ellipsis" vert="horz" wrap="square" anchor="ctr" anchorCtr="1"/>
        <a:lstStyle/>
        <a:p>
          <a:pPr algn="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Data!$B$5:$B$17</c:f>
              <c:numCache>
                <c:formatCode>General</c:formatCode>
                <c:ptCount val="13"/>
                <c:pt idx="0">
                  <c:v>1209</c:v>
                </c:pt>
                <c:pt idx="1">
                  <c:v>1053</c:v>
                </c:pt>
                <c:pt idx="2">
                  <c:v>1082</c:v>
                </c:pt>
                <c:pt idx="3">
                  <c:v>1126</c:v>
                </c:pt>
                <c:pt idx="4">
                  <c:v>972</c:v>
                </c:pt>
                <c:pt idx="5">
                  <c:v>921</c:v>
                </c:pt>
                <c:pt idx="6">
                  <c:v>1159</c:v>
                </c:pt>
                <c:pt idx="7">
                  <c:v>1129</c:v>
                </c:pt>
                <c:pt idx="8">
                  <c:v>840</c:v>
                </c:pt>
                <c:pt idx="9">
                  <c:v>1086</c:v>
                </c:pt>
                <c:pt idx="10">
                  <c:v>832</c:v>
                </c:pt>
                <c:pt idx="11">
                  <c:v>736</c:v>
                </c:pt>
              </c:numCache>
            </c:numRef>
          </c:val>
          <c:smooth val="0"/>
          <c:extLst>
            <c:ext xmlns:c16="http://schemas.microsoft.com/office/drawing/2014/chart" uri="{C3380CC4-5D6E-409C-BE32-E72D297353CC}">
              <c16:uniqueId val="{00000000-2264-4CF3-ACBA-D83CCAD1CF94}"/>
            </c:ext>
          </c:extLst>
        </c:ser>
        <c:dLbls>
          <c:dLblPos val="ctr"/>
          <c:showLegendKey val="0"/>
          <c:showVal val="1"/>
          <c:showCatName val="0"/>
          <c:showSerName val="0"/>
          <c:showPercent val="0"/>
          <c:showBubbleSize val="0"/>
        </c:dLbls>
        <c:marker val="1"/>
        <c:smooth val="0"/>
        <c:axId val="1971725952"/>
        <c:axId val="1971726784"/>
      </c:lineChart>
      <c:catAx>
        <c:axId val="19717259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1726784"/>
        <c:crosses val="autoZero"/>
        <c:auto val="1"/>
        <c:lblAlgn val="ctr"/>
        <c:lblOffset val="100"/>
        <c:noMultiLvlLbl val="0"/>
      </c:catAx>
      <c:valAx>
        <c:axId val="1971726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1725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TAT</a:t>
            </a:r>
          </a:p>
        </c:rich>
      </c:tx>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96850393700787"/>
          <c:y val="0.22358597285067874"/>
          <c:w val="0.758201827145494"/>
          <c:h val="0.64520210567570457"/>
        </c:manualLayout>
      </c:layout>
      <c:barChart>
        <c:barDir val="col"/>
        <c:grouping val="clustered"/>
        <c:varyColors val="0"/>
        <c:ser>
          <c:idx val="0"/>
          <c:order val="0"/>
          <c:spPr>
            <a:solidFill>
              <a:schemeClr val="accent1"/>
            </a:solidFill>
            <a:ln>
              <a:noFill/>
            </a:ln>
            <a:effectLst/>
          </c:spPr>
          <c:invertIfNegative val="0"/>
          <c:cat>
            <c:strRef>
              <c:f>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Data!$C$5:$C$17</c:f>
              <c:numCache>
                <c:formatCode>General</c:formatCode>
                <c:ptCount val="13"/>
                <c:pt idx="0">
                  <c:v>95.45</c:v>
                </c:pt>
                <c:pt idx="1">
                  <c:v>95.24</c:v>
                </c:pt>
                <c:pt idx="2">
                  <c:v>100</c:v>
                </c:pt>
                <c:pt idx="3">
                  <c:v>100</c:v>
                </c:pt>
                <c:pt idx="4">
                  <c:v>95.65</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00-026D-438B-8CAC-07BD0F9944B8}"/>
            </c:ext>
          </c:extLst>
        </c:ser>
        <c:dLbls>
          <c:showLegendKey val="0"/>
          <c:showVal val="0"/>
          <c:showCatName val="0"/>
          <c:showSerName val="0"/>
          <c:showPercent val="0"/>
          <c:showBubbleSize val="0"/>
        </c:dLbls>
        <c:gapWidth val="219"/>
        <c:overlap val="-27"/>
        <c:axId val="436863727"/>
        <c:axId val="436878287"/>
      </c:barChart>
      <c:catAx>
        <c:axId val="43686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78287"/>
        <c:crosses val="autoZero"/>
        <c:auto val="1"/>
        <c:lblAlgn val="ctr"/>
        <c:lblOffset val="100"/>
        <c:noMultiLvlLbl val="0"/>
      </c:catAx>
      <c:valAx>
        <c:axId val="43687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63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JPMC keyin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1.3073604392731076E-2"/>
          <c:y val="0.20124056094929885"/>
          <c:w val="0.97123807033599163"/>
          <c:h val="0.66824019570369242"/>
        </c:manualLayout>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Data!$F$5:$F$17</c:f>
              <c:numCache>
                <c:formatCode>General</c:formatCode>
                <c:ptCount val="13"/>
                <c:pt idx="0">
                  <c:v>562</c:v>
                </c:pt>
                <c:pt idx="1">
                  <c:v>530</c:v>
                </c:pt>
                <c:pt idx="2">
                  <c:v>545</c:v>
                </c:pt>
                <c:pt idx="3">
                  <c:v>664</c:v>
                </c:pt>
                <c:pt idx="4">
                  <c:v>702</c:v>
                </c:pt>
                <c:pt idx="5">
                  <c:v>603</c:v>
                </c:pt>
                <c:pt idx="6">
                  <c:v>817</c:v>
                </c:pt>
                <c:pt idx="7">
                  <c:v>621</c:v>
                </c:pt>
                <c:pt idx="8">
                  <c:v>391</c:v>
                </c:pt>
                <c:pt idx="9">
                  <c:v>713</c:v>
                </c:pt>
                <c:pt idx="10">
                  <c:v>705</c:v>
                </c:pt>
                <c:pt idx="11">
                  <c:v>540</c:v>
                </c:pt>
              </c:numCache>
            </c:numRef>
          </c:val>
          <c:smooth val="0"/>
          <c:extLst>
            <c:ext xmlns:c16="http://schemas.microsoft.com/office/drawing/2014/chart" uri="{C3380CC4-5D6E-409C-BE32-E72D297353CC}">
              <c16:uniqueId val="{00000000-5B88-4B8A-B23A-85E98C73677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6957327"/>
        <c:axId val="436940687"/>
      </c:lineChart>
      <c:catAx>
        <c:axId val="43695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6940687"/>
        <c:crosses val="autoZero"/>
        <c:auto val="1"/>
        <c:lblAlgn val="ctr"/>
        <c:lblOffset val="100"/>
        <c:noMultiLvlLbl val="0"/>
      </c:catAx>
      <c:valAx>
        <c:axId val="436940687"/>
        <c:scaling>
          <c:orientation val="minMax"/>
        </c:scaling>
        <c:delete val="1"/>
        <c:axPos val="l"/>
        <c:numFmt formatCode="General" sourceLinked="1"/>
        <c:majorTickMark val="none"/>
        <c:minorTickMark val="none"/>
        <c:tickLblPos val="nextTo"/>
        <c:crossAx val="436957327"/>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Data!$I$4</c:f>
              <c:strCache>
                <c:ptCount val="1"/>
                <c:pt idx="0">
                  <c:v> Total amount assigned (UA + UI) in $ </c:v>
                </c:pt>
              </c:strCache>
            </c:strRef>
          </c:tx>
          <c:spPr>
            <a:ln w="28575" cap="rnd">
              <a:solidFill>
                <a:schemeClr val="accent1"/>
              </a:solidFill>
              <a:round/>
            </a:ln>
            <a:effectLst/>
          </c:spPr>
          <c:marker>
            <c:symbol val="none"/>
          </c:marker>
          <c:val>
            <c:numRef>
              <c:f>Data!$I$5:$I$16</c:f>
              <c:numCache>
                <c:formatCode>_("$"* #,##0.00_);_("$"* \(#,##0.00\);_("$"* "-"??_);_(@_)</c:formatCode>
                <c:ptCount val="12"/>
                <c:pt idx="0">
                  <c:v>11322850.1</c:v>
                </c:pt>
                <c:pt idx="1">
                  <c:v>9771009.1799999997</c:v>
                </c:pt>
                <c:pt idx="2">
                  <c:v>15440857.57</c:v>
                </c:pt>
                <c:pt idx="3">
                  <c:v>12458203.66</c:v>
                </c:pt>
                <c:pt idx="4">
                  <c:v>15636957.91</c:v>
                </c:pt>
                <c:pt idx="5">
                  <c:v>8004888.1600000001</c:v>
                </c:pt>
                <c:pt idx="6">
                  <c:v>15506558.76</c:v>
                </c:pt>
                <c:pt idx="7">
                  <c:v>15141923.27</c:v>
                </c:pt>
                <c:pt idx="8">
                  <c:v>5376535.6500000004</c:v>
                </c:pt>
                <c:pt idx="9">
                  <c:v>7530144.46</c:v>
                </c:pt>
                <c:pt idx="10">
                  <c:v>12429649.02</c:v>
                </c:pt>
                <c:pt idx="11">
                  <c:v>12477494.23</c:v>
                </c:pt>
              </c:numCache>
            </c:numRef>
          </c:val>
          <c:smooth val="0"/>
          <c:extLst>
            <c:ext xmlns:c16="http://schemas.microsoft.com/office/drawing/2014/chart" uri="{C3380CC4-5D6E-409C-BE32-E72D297353CC}">
              <c16:uniqueId val="{00000000-B986-4B84-AD55-6F53FA71888C}"/>
            </c:ext>
          </c:extLst>
        </c:ser>
        <c:dLbls>
          <c:showLegendKey val="0"/>
          <c:showVal val="0"/>
          <c:showCatName val="0"/>
          <c:showSerName val="0"/>
          <c:showPercent val="0"/>
          <c:showBubbleSize val="0"/>
        </c:dLbls>
        <c:smooth val="0"/>
        <c:axId val="809859680"/>
        <c:axId val="809849696"/>
      </c:lineChart>
      <c:catAx>
        <c:axId val="80985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49696"/>
        <c:crosses val="autoZero"/>
        <c:auto val="1"/>
        <c:lblAlgn val="ctr"/>
        <c:lblOffset val="100"/>
        <c:noMultiLvlLbl val="0"/>
      </c:catAx>
      <c:valAx>
        <c:axId val="8098496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5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Data!$D$4</c:f>
              <c:strCache>
                <c:ptCount val="1"/>
                <c:pt idx="0">
                  <c:v>Accuracy</c:v>
                </c:pt>
              </c:strCache>
            </c:strRef>
          </c:tx>
          <c:spPr>
            <a:solidFill>
              <a:schemeClr val="accent1"/>
            </a:solidFill>
            <a:ln>
              <a:noFill/>
            </a:ln>
            <a:effectLst/>
            <a:sp3d/>
          </c:spPr>
          <c:invertIfNegative val="0"/>
          <c:val>
            <c:numRef>
              <c:f>Data!$D$5:$D$16</c:f>
              <c:numCache>
                <c:formatCode>General</c:formatCode>
                <c:ptCount val="12"/>
                <c:pt idx="0">
                  <c:v>98.8</c:v>
                </c:pt>
                <c:pt idx="1">
                  <c:v>98.91</c:v>
                </c:pt>
                <c:pt idx="2">
                  <c:v>99.4</c:v>
                </c:pt>
                <c:pt idx="3">
                  <c:v>97.87</c:v>
                </c:pt>
                <c:pt idx="4">
                  <c:v>98.27</c:v>
                </c:pt>
                <c:pt idx="5">
                  <c:v>100</c:v>
                </c:pt>
                <c:pt idx="6">
                  <c:v>97.61</c:v>
                </c:pt>
                <c:pt idx="7">
                  <c:v>97.67</c:v>
                </c:pt>
                <c:pt idx="8">
                  <c:v>100</c:v>
                </c:pt>
                <c:pt idx="9">
                  <c:v>100</c:v>
                </c:pt>
                <c:pt idx="10">
                  <c:v>98.46</c:v>
                </c:pt>
                <c:pt idx="11">
                  <c:v>100</c:v>
                </c:pt>
              </c:numCache>
            </c:numRef>
          </c:val>
          <c:extLst>
            <c:ext xmlns:c16="http://schemas.microsoft.com/office/drawing/2014/chart" uri="{C3380CC4-5D6E-409C-BE32-E72D297353CC}">
              <c16:uniqueId val="{00000000-01AB-48B7-86E8-CD01488EC242}"/>
            </c:ext>
          </c:extLst>
        </c:ser>
        <c:dLbls>
          <c:showLegendKey val="0"/>
          <c:showVal val="0"/>
          <c:showCatName val="0"/>
          <c:showSerName val="0"/>
          <c:showPercent val="0"/>
          <c:showBubbleSize val="0"/>
        </c:dLbls>
        <c:gapWidth val="150"/>
        <c:shape val="box"/>
        <c:axId val="601172047"/>
        <c:axId val="601156239"/>
        <c:axId val="0"/>
      </c:bar3DChart>
      <c:catAx>
        <c:axId val="601172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56239"/>
        <c:crosses val="autoZero"/>
        <c:auto val="1"/>
        <c:lblAlgn val="ctr"/>
        <c:lblOffset val="100"/>
        <c:noMultiLvlLbl val="0"/>
      </c:catAx>
      <c:valAx>
        <c:axId val="60115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7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30480</xdr:rowOff>
    </xdr:from>
    <xdr:to>
      <xdr:col>2</xdr:col>
      <xdr:colOff>31750</xdr:colOff>
      <xdr:row>27</xdr:row>
      <xdr:rowOff>129540</xdr:rowOff>
    </xdr:to>
    <mc:AlternateContent xmlns:mc="http://schemas.openxmlformats.org/markup-compatibility/2006" xmlns:sle15="http://schemas.microsoft.com/office/drawing/2012/slicer">
      <mc:Choice Requires="sle15">
        <xdr:graphicFrame macro="">
          <xdr:nvGraphicFramePr>
            <xdr:cNvPr id="3" name="Month">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0480"/>
              <a:ext cx="1250950" cy="50711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2</xdr:col>
      <xdr:colOff>16510</xdr:colOff>
      <xdr:row>2</xdr:row>
      <xdr:rowOff>101600</xdr:rowOff>
    </xdr:from>
    <xdr:to>
      <xdr:col>7</xdr:col>
      <xdr:colOff>167640</xdr:colOff>
      <xdr:row>14</xdr:row>
      <xdr:rowOff>177800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xdr:colOff>
      <xdr:row>0</xdr:row>
      <xdr:rowOff>25400</xdr:rowOff>
    </xdr:from>
    <xdr:to>
      <xdr:col>23</xdr:col>
      <xdr:colOff>53340</xdr:colOff>
      <xdr:row>2</xdr:row>
      <xdr:rowOff>76200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50950" y="25400"/>
          <a:ext cx="12823190" cy="4165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5">
                  <a:lumMod val="50000"/>
                </a:schemeClr>
              </a:solidFill>
            </a:rPr>
            <a:t>Self Evaluation - 2024 Performance Review</a:t>
          </a:r>
        </a:p>
      </xdr:txBody>
    </xdr:sp>
    <xdr:clientData/>
  </xdr:twoCellAnchor>
  <xdr:twoCellAnchor>
    <xdr:from>
      <xdr:col>7</xdr:col>
      <xdr:colOff>144780</xdr:colOff>
      <xdr:row>2</xdr:row>
      <xdr:rowOff>106680</xdr:rowOff>
    </xdr:from>
    <xdr:to>
      <xdr:col>11</xdr:col>
      <xdr:colOff>434340</xdr:colOff>
      <xdr:row>14</xdr:row>
      <xdr:rowOff>165100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39370</xdr:colOff>
      <xdr:row>14</xdr:row>
      <xdr:rowOff>177800</xdr:rowOff>
    </xdr:from>
    <xdr:to>
      <xdr:col>17</xdr:col>
      <xdr:colOff>83820</xdr:colOff>
      <xdr:row>27</xdr:row>
      <xdr:rowOff>106680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83820</xdr:colOff>
      <xdr:row>2</xdr:row>
      <xdr:rowOff>69850</xdr:rowOff>
    </xdr:from>
    <xdr:to>
      <xdr:col>22</xdr:col>
      <xdr:colOff>563880</xdr:colOff>
      <xdr:row>27</xdr:row>
      <xdr:rowOff>158750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441960</xdr:colOff>
      <xdr:row>2</xdr:row>
      <xdr:rowOff>88900</xdr:rowOff>
    </xdr:from>
    <xdr:to>
      <xdr:col>17</xdr:col>
      <xdr:colOff>83820</xdr:colOff>
      <xdr:row>14</xdr:row>
      <xdr:rowOff>171450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4:I16" totalsRowShown="0" headerRowDxfId="12" headerRowBorderDxfId="11" tableBorderDxfId="10" totalsRowBorderDxfId="9">
  <autoFilter ref="A4:I16" xr:uid="{00000000-0009-0000-0100-000003000000}"/>
  <tableColumns count="9">
    <tableColumn id="1" xr3:uid="{00000000-0010-0000-0000-000001000000}" name="Month" dataDxfId="8"/>
    <tableColumn id="2" xr3:uid="{00000000-0010-0000-0000-000002000000}" name="Receipts worked" dataDxfId="7"/>
    <tableColumn id="3" xr3:uid="{00000000-0010-0000-0000-000003000000}" name="TAT" dataDxfId="6"/>
    <tableColumn id="4" xr3:uid="{00000000-0010-0000-0000-000004000000}" name="Accuracy" dataDxfId="5"/>
    <tableColumn id="5" xr3:uid="{00000000-0010-0000-0000-000005000000}" name="Applied %" dataDxfId="4"/>
    <tableColumn id="6" xr3:uid="{00000000-0010-0000-0000-000006000000}" name="JPMC Keyin" dataDxfId="3"/>
    <tableColumn id="7" xr3:uid="{00000000-0010-0000-0000-000007000000}" name="3 &amp; 5 contribution %" dataDxfId="2"/>
    <tableColumn id="8" xr3:uid="{00000000-0010-0000-0000-000008000000}" name="Boost/Amex" dataDxfId="1"/>
    <tableColumn id="11" xr3:uid="{00000000-0010-0000-0000-00000B000000}" name="Total amount assigned (UA + UI) i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4"/>
  <sheetViews>
    <sheetView workbookViewId="0">
      <selection activeCell="K14" sqref="K14"/>
    </sheetView>
  </sheetViews>
  <sheetFormatPr defaultRowHeight="14.4" x14ac:dyDescent="0.3"/>
  <cols>
    <col min="1" max="1" width="8.5546875" customWidth="1"/>
    <col min="2" max="2" width="9.33203125" customWidth="1"/>
    <col min="3" max="4" width="7.88671875" customWidth="1"/>
    <col min="5" max="6" width="8.5546875" customWidth="1"/>
    <col min="7" max="7" width="20.44140625" bestFit="1" customWidth="1"/>
    <col min="8" max="8" width="12.5546875" customWidth="1"/>
    <col min="9" max="11" width="18.21875" customWidth="1"/>
    <col min="12" max="12" width="18" style="12" customWidth="1"/>
  </cols>
  <sheetData>
    <row r="2" spans="1:15" x14ac:dyDescent="0.3">
      <c r="A2" s="11">
        <v>2024</v>
      </c>
    </row>
    <row r="4" spans="1:15" x14ac:dyDescent="0.3">
      <c r="A4" s="4" t="s">
        <v>0</v>
      </c>
      <c r="B4" s="5" t="s">
        <v>1</v>
      </c>
      <c r="C4" s="5" t="s">
        <v>2</v>
      </c>
      <c r="D4" s="5" t="s">
        <v>3</v>
      </c>
      <c r="E4" s="5" t="s">
        <v>4</v>
      </c>
      <c r="F4" s="5" t="s">
        <v>5</v>
      </c>
      <c r="G4" s="5" t="s">
        <v>17</v>
      </c>
      <c r="H4" s="6" t="s">
        <v>19</v>
      </c>
      <c r="I4" s="14" t="s">
        <v>22</v>
      </c>
      <c r="J4" s="13"/>
      <c r="K4" s="13"/>
      <c r="L4" s="13" t="s">
        <v>22</v>
      </c>
      <c r="O4" s="11" t="s">
        <v>24</v>
      </c>
    </row>
    <row r="5" spans="1:15" x14ac:dyDescent="0.3">
      <c r="A5" s="2" t="s">
        <v>6</v>
      </c>
      <c r="B5" s="1">
        <v>1209</v>
      </c>
      <c r="C5" s="1">
        <v>95.45</v>
      </c>
      <c r="D5" s="1">
        <v>98.8</v>
      </c>
      <c r="E5" s="1">
        <v>98.22</v>
      </c>
      <c r="F5" s="1">
        <v>562</v>
      </c>
      <c r="G5" s="1">
        <v>1.24</v>
      </c>
      <c r="H5" s="3">
        <v>8</v>
      </c>
      <c r="I5" s="12">
        <v>11322850.1</v>
      </c>
      <c r="J5" s="12"/>
      <c r="K5" s="12"/>
      <c r="L5" s="12">
        <v>11322850.1</v>
      </c>
      <c r="O5" t="s">
        <v>23</v>
      </c>
    </row>
    <row r="6" spans="1:15" x14ac:dyDescent="0.3">
      <c r="A6" s="2" t="s">
        <v>7</v>
      </c>
      <c r="B6" s="1">
        <v>1053</v>
      </c>
      <c r="C6" s="1">
        <v>95.24</v>
      </c>
      <c r="D6" s="1">
        <v>98.91</v>
      </c>
      <c r="E6" s="1">
        <v>98.3</v>
      </c>
      <c r="F6" s="1">
        <v>530</v>
      </c>
      <c r="G6" s="1">
        <v>5.44</v>
      </c>
      <c r="H6" s="3">
        <v>6</v>
      </c>
      <c r="I6" s="12">
        <v>9771009.1799999997</v>
      </c>
      <c r="J6" s="12"/>
      <c r="K6" s="12"/>
      <c r="L6" s="12">
        <v>9771009.1799999997</v>
      </c>
      <c r="O6" t="s">
        <v>25</v>
      </c>
    </row>
    <row r="7" spans="1:15" x14ac:dyDescent="0.3">
      <c r="A7" s="2" t="s">
        <v>8</v>
      </c>
      <c r="B7" s="1">
        <v>1082</v>
      </c>
      <c r="C7" s="1">
        <v>100</v>
      </c>
      <c r="D7" s="1">
        <v>99.4</v>
      </c>
      <c r="E7" s="1">
        <v>98.41</v>
      </c>
      <c r="F7" s="1">
        <v>545</v>
      </c>
      <c r="G7" s="1">
        <v>1.94</v>
      </c>
      <c r="H7" s="3">
        <v>7</v>
      </c>
      <c r="I7" s="12">
        <v>15440857.57</v>
      </c>
      <c r="J7" s="12"/>
      <c r="K7" s="12"/>
      <c r="L7" s="12">
        <v>15440857.57</v>
      </c>
      <c r="O7" t="s">
        <v>26</v>
      </c>
    </row>
    <row r="8" spans="1:15" x14ac:dyDescent="0.3">
      <c r="A8" s="2" t="s">
        <v>9</v>
      </c>
      <c r="B8" s="1">
        <v>1126</v>
      </c>
      <c r="C8" s="1">
        <v>100</v>
      </c>
      <c r="D8" s="1">
        <v>97.87</v>
      </c>
      <c r="E8" s="1">
        <v>97</v>
      </c>
      <c r="F8" s="1">
        <v>664</v>
      </c>
      <c r="G8" s="1">
        <v>3.08</v>
      </c>
      <c r="H8" s="3">
        <v>7</v>
      </c>
      <c r="I8" s="12">
        <v>12458203.66</v>
      </c>
      <c r="J8" s="12"/>
      <c r="K8" s="12"/>
      <c r="L8" s="12">
        <v>12458203.66</v>
      </c>
      <c r="O8" t="s">
        <v>27</v>
      </c>
    </row>
    <row r="9" spans="1:15" x14ac:dyDescent="0.3">
      <c r="A9" s="2" t="s">
        <v>10</v>
      </c>
      <c r="B9" s="1">
        <v>972</v>
      </c>
      <c r="C9" s="1">
        <v>95.65</v>
      </c>
      <c r="D9" s="1">
        <v>98.27</v>
      </c>
      <c r="E9" s="1">
        <v>97.2</v>
      </c>
      <c r="F9" s="1">
        <v>702</v>
      </c>
      <c r="G9" s="1">
        <v>9.1</v>
      </c>
      <c r="H9" s="3">
        <v>6</v>
      </c>
      <c r="I9" s="12">
        <v>15636957.91</v>
      </c>
      <c r="J9" s="12"/>
      <c r="K9" s="12"/>
      <c r="L9" s="12">
        <v>15636957.91</v>
      </c>
      <c r="O9" t="s">
        <v>29</v>
      </c>
    </row>
    <row r="10" spans="1:15" x14ac:dyDescent="0.3">
      <c r="A10" s="2" t="s">
        <v>11</v>
      </c>
      <c r="B10" s="1">
        <v>921</v>
      </c>
      <c r="C10" s="1">
        <v>100</v>
      </c>
      <c r="D10" s="1">
        <v>100</v>
      </c>
      <c r="E10" s="1">
        <v>98.41</v>
      </c>
      <c r="F10" s="1">
        <v>603</v>
      </c>
      <c r="G10" s="1">
        <v>1.99</v>
      </c>
      <c r="H10" s="3">
        <v>6</v>
      </c>
      <c r="I10" s="12">
        <v>8004888.1600000001</v>
      </c>
      <c r="J10" s="12"/>
      <c r="K10" s="12"/>
      <c r="L10" s="12">
        <v>8004888.1600000001</v>
      </c>
      <c r="O10" t="s">
        <v>28</v>
      </c>
    </row>
    <row r="11" spans="1:15" x14ac:dyDescent="0.3">
      <c r="A11" s="2" t="s">
        <v>12</v>
      </c>
      <c r="B11" s="1">
        <v>1159</v>
      </c>
      <c r="C11" s="1">
        <v>100</v>
      </c>
      <c r="D11" s="1">
        <v>97.61</v>
      </c>
      <c r="E11" s="1">
        <v>97.01</v>
      </c>
      <c r="F11" s="1">
        <v>817</v>
      </c>
      <c r="G11" s="1">
        <v>34.56</v>
      </c>
      <c r="H11" s="3">
        <v>5</v>
      </c>
      <c r="I11" s="12">
        <v>15506558.76</v>
      </c>
      <c r="J11" s="12"/>
      <c r="K11" s="12"/>
      <c r="L11" s="12">
        <v>15506558.76</v>
      </c>
      <c r="O11" t="s">
        <v>30</v>
      </c>
    </row>
    <row r="12" spans="1:15" x14ac:dyDescent="0.3">
      <c r="A12" s="2" t="s">
        <v>13</v>
      </c>
      <c r="B12" s="1">
        <v>1129</v>
      </c>
      <c r="C12" s="1">
        <v>100</v>
      </c>
      <c r="D12" s="1">
        <v>97.67</v>
      </c>
      <c r="E12" s="1">
        <v>98.89</v>
      </c>
      <c r="F12" s="1">
        <v>621</v>
      </c>
      <c r="G12" s="1">
        <v>0.32</v>
      </c>
      <c r="H12" s="3">
        <v>6</v>
      </c>
      <c r="I12" s="12">
        <v>15141923.27</v>
      </c>
      <c r="J12" s="12"/>
      <c r="K12" s="12"/>
      <c r="L12" s="12">
        <v>15141923.27</v>
      </c>
      <c r="O12" t="s">
        <v>31</v>
      </c>
    </row>
    <row r="13" spans="1:15" x14ac:dyDescent="0.3">
      <c r="A13" s="2" t="s">
        <v>14</v>
      </c>
      <c r="B13" s="1">
        <v>840</v>
      </c>
      <c r="C13" s="1">
        <v>100</v>
      </c>
      <c r="D13" s="1">
        <v>100</v>
      </c>
      <c r="E13" s="1">
        <v>96.77</v>
      </c>
      <c r="F13" s="1">
        <v>391</v>
      </c>
      <c r="G13" s="1">
        <v>2.35</v>
      </c>
      <c r="H13" s="3">
        <v>5</v>
      </c>
      <c r="I13" s="12">
        <v>5376535.6500000004</v>
      </c>
      <c r="J13" s="12"/>
      <c r="K13" s="12"/>
      <c r="L13" s="12">
        <v>5376535.6500000004</v>
      </c>
      <c r="O13" t="s">
        <v>32</v>
      </c>
    </row>
    <row r="14" spans="1:15" x14ac:dyDescent="0.3">
      <c r="A14" s="8" t="s">
        <v>15</v>
      </c>
      <c r="B14" s="9">
        <v>1086</v>
      </c>
      <c r="C14" s="9">
        <v>100</v>
      </c>
      <c r="D14" s="9">
        <v>100</v>
      </c>
      <c r="E14" s="9">
        <v>98.23</v>
      </c>
      <c r="F14" s="9">
        <v>713</v>
      </c>
      <c r="G14" s="9">
        <v>3.2</v>
      </c>
      <c r="H14" s="7">
        <v>6</v>
      </c>
      <c r="I14" s="12">
        <v>7530144.46</v>
      </c>
      <c r="J14" s="12"/>
      <c r="K14" s="12"/>
      <c r="L14" s="12">
        <v>7530144.46</v>
      </c>
      <c r="O14" t="s">
        <v>33</v>
      </c>
    </row>
    <row r="15" spans="1:15" x14ac:dyDescent="0.3">
      <c r="A15" s="8" t="s">
        <v>20</v>
      </c>
      <c r="B15" s="1">
        <v>832</v>
      </c>
      <c r="C15" s="1">
        <v>100</v>
      </c>
      <c r="D15" s="1">
        <v>98.46</v>
      </c>
      <c r="E15" s="1">
        <v>92.03</v>
      </c>
      <c r="F15" s="1">
        <v>705</v>
      </c>
      <c r="G15" s="1">
        <v>38.25</v>
      </c>
      <c r="H15" s="3">
        <v>8</v>
      </c>
      <c r="I15" s="12">
        <v>12429649.02</v>
      </c>
      <c r="J15" s="12"/>
      <c r="K15" s="12"/>
      <c r="L15" s="12">
        <v>12429649.02</v>
      </c>
      <c r="O15" t="s">
        <v>34</v>
      </c>
    </row>
    <row r="16" spans="1:15" x14ac:dyDescent="0.3">
      <c r="A16" s="8" t="s">
        <v>21</v>
      </c>
      <c r="B16" s="1">
        <v>736</v>
      </c>
      <c r="C16" s="1">
        <v>100</v>
      </c>
      <c r="D16" s="1">
        <v>100</v>
      </c>
      <c r="E16" s="1">
        <v>97.74</v>
      </c>
      <c r="F16" s="1">
        <v>540</v>
      </c>
      <c r="G16" s="1">
        <v>3.62</v>
      </c>
      <c r="H16" s="3">
        <v>9</v>
      </c>
      <c r="I16" s="12">
        <v>12477494.23</v>
      </c>
      <c r="J16" s="12"/>
      <c r="K16" s="12"/>
      <c r="L16" s="20">
        <v>12477494.23</v>
      </c>
      <c r="O16" t="s">
        <v>35</v>
      </c>
    </row>
    <row r="19" spans="1:15" x14ac:dyDescent="0.3">
      <c r="A19" s="15" t="s">
        <v>16</v>
      </c>
      <c r="B19" s="1">
        <f>SUM(Table3[Receipts worked])</f>
        <v>12145</v>
      </c>
      <c r="C19" s="1">
        <f>SUM(Table3[TAT])</f>
        <v>1186.3400000000001</v>
      </c>
      <c r="D19" s="1">
        <f>SUM(Table3[Accuracy])</f>
        <v>1186.99</v>
      </c>
      <c r="E19" s="1">
        <f>SUM(Table3[Applied %])</f>
        <v>1168.21</v>
      </c>
      <c r="F19" s="1">
        <f>SUM(Table3[JPMC Keyin])</f>
        <v>7393</v>
      </c>
      <c r="G19" s="1"/>
      <c r="H19" s="1">
        <f>SUM(H6:H16)</f>
        <v>71</v>
      </c>
      <c r="I19" s="16">
        <f>SUM(Data!I5:I16)</f>
        <v>141097071.97</v>
      </c>
      <c r="L19" s="12">
        <f>SUM(Data!L5:L16)</f>
        <v>141097071.97</v>
      </c>
      <c r="N19" t="s">
        <v>36</v>
      </c>
    </row>
    <row r="20" spans="1:15" x14ac:dyDescent="0.3">
      <c r="A20" s="15"/>
      <c r="B20" s="17"/>
      <c r="C20" s="17"/>
      <c r="D20" s="17"/>
      <c r="E20" s="17"/>
      <c r="F20" s="17"/>
      <c r="G20" s="17"/>
      <c r="H20" s="18"/>
      <c r="I20" s="19"/>
    </row>
    <row r="21" spans="1:15" ht="15.6" x14ac:dyDescent="0.3">
      <c r="A21" s="21" t="s">
        <v>18</v>
      </c>
      <c r="B21" s="22">
        <f>B19/12</f>
        <v>1012.0833333333334</v>
      </c>
      <c r="C21" s="22">
        <f t="shared" ref="C21:I21" si="0">C19/12</f>
        <v>98.861666666666679</v>
      </c>
      <c r="D21" s="22">
        <f t="shared" si="0"/>
        <v>98.915833333333339</v>
      </c>
      <c r="E21" s="22">
        <f t="shared" si="0"/>
        <v>97.350833333333341</v>
      </c>
      <c r="F21" s="22">
        <f t="shared" si="0"/>
        <v>616.08333333333337</v>
      </c>
      <c r="G21" s="22"/>
      <c r="H21" s="22">
        <f t="shared" si="0"/>
        <v>5.916666666666667</v>
      </c>
      <c r="I21" s="22">
        <f t="shared" si="0"/>
        <v>11758089.330833333</v>
      </c>
      <c r="L21" s="13">
        <f>L19/12</f>
        <v>11758089.330833333</v>
      </c>
      <c r="O21" t="s">
        <v>37</v>
      </c>
    </row>
    <row r="22" spans="1:15" x14ac:dyDescent="0.3">
      <c r="I22" s="12"/>
    </row>
    <row r="23" spans="1:15" x14ac:dyDescent="0.3">
      <c r="I23" s="12"/>
    </row>
    <row r="24" spans="1:15" x14ac:dyDescent="0.3">
      <c r="I24" s="12"/>
    </row>
    <row r="25" spans="1:15" x14ac:dyDescent="0.3">
      <c r="I25" s="12"/>
    </row>
    <row r="26" spans="1:15" x14ac:dyDescent="0.3">
      <c r="I26" s="12"/>
    </row>
    <row r="27" spans="1:15" x14ac:dyDescent="0.3">
      <c r="I27" s="12"/>
    </row>
    <row r="28" spans="1:15" x14ac:dyDescent="0.3">
      <c r="I28" s="12"/>
    </row>
    <row r="29" spans="1:15" x14ac:dyDescent="0.3">
      <c r="I29" s="12"/>
    </row>
    <row r="30" spans="1:15" x14ac:dyDescent="0.3">
      <c r="I30" s="12"/>
    </row>
    <row r="31" spans="1:15" x14ac:dyDescent="0.3">
      <c r="I31" s="12"/>
    </row>
    <row r="32" spans="1:15" x14ac:dyDescent="0.3">
      <c r="I32" s="12"/>
    </row>
    <row r="33" spans="9:9" x14ac:dyDescent="0.3">
      <c r="I33" s="12"/>
    </row>
    <row r="34" spans="9:9" x14ac:dyDescent="0.3">
      <c r="I34" s="1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8"/>
  <sheetViews>
    <sheetView showGridLines="0" tabSelected="1" workbookViewId="0">
      <selection activeCell="P38" sqref="P38"/>
    </sheetView>
  </sheetViews>
  <sheetFormatPr defaultRowHeight="14.4" x14ac:dyDescent="0.3"/>
  <sheetData>
    <row r="1" spans="1:23" x14ac:dyDescent="0.3">
      <c r="A1" s="10"/>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row r="6" spans="1:23" x14ac:dyDescent="0.3">
      <c r="A6" s="10"/>
      <c r="B6" s="10"/>
      <c r="C6" s="10"/>
      <c r="D6" s="10"/>
      <c r="E6" s="10"/>
      <c r="F6" s="10"/>
      <c r="G6" s="10"/>
      <c r="H6" s="10"/>
      <c r="I6" s="10"/>
      <c r="J6" s="10"/>
      <c r="K6" s="10"/>
      <c r="L6" s="10"/>
      <c r="M6" s="10"/>
      <c r="N6" s="10"/>
      <c r="O6" s="10"/>
      <c r="P6" s="10"/>
      <c r="Q6" s="10"/>
      <c r="R6" s="10"/>
      <c r="S6" s="10"/>
      <c r="T6" s="10"/>
      <c r="U6" s="10"/>
      <c r="V6" s="10"/>
      <c r="W6" s="10"/>
    </row>
    <row r="7" spans="1:23" x14ac:dyDescent="0.3">
      <c r="A7" s="10"/>
      <c r="B7" s="10"/>
      <c r="C7" s="10"/>
      <c r="D7" s="10"/>
      <c r="E7" s="10"/>
      <c r="F7" s="10"/>
      <c r="G7" s="10"/>
      <c r="H7" s="10"/>
      <c r="I7" s="10"/>
      <c r="J7" s="10"/>
      <c r="K7" s="10"/>
      <c r="L7" s="10"/>
      <c r="M7" s="10"/>
      <c r="N7" s="10"/>
      <c r="O7" s="10"/>
      <c r="P7" s="10"/>
      <c r="Q7" s="10"/>
      <c r="R7" s="10"/>
      <c r="S7" s="10"/>
      <c r="T7" s="10"/>
      <c r="U7" s="10"/>
      <c r="V7" s="10"/>
      <c r="W7" s="10"/>
    </row>
    <row r="8" spans="1:23" x14ac:dyDescent="0.3">
      <c r="A8" s="10"/>
      <c r="B8" s="10"/>
      <c r="C8" s="10"/>
      <c r="D8" s="10"/>
      <c r="E8" s="10"/>
      <c r="F8" s="10"/>
      <c r="G8" s="10"/>
      <c r="H8" s="10"/>
      <c r="I8" s="10"/>
      <c r="J8" s="10"/>
      <c r="K8" s="10"/>
      <c r="L8" s="10"/>
      <c r="M8" s="10"/>
      <c r="N8" s="10"/>
      <c r="O8" s="10"/>
      <c r="P8" s="10"/>
      <c r="Q8" s="10"/>
      <c r="R8" s="10"/>
      <c r="S8" s="10"/>
      <c r="T8" s="10"/>
      <c r="U8" s="10"/>
      <c r="V8" s="10"/>
      <c r="W8" s="10"/>
    </row>
    <row r="9" spans="1:23" x14ac:dyDescent="0.3">
      <c r="A9" s="10"/>
      <c r="B9" s="10"/>
      <c r="C9" s="10"/>
      <c r="D9" s="10"/>
      <c r="E9" s="10"/>
      <c r="F9" s="10"/>
      <c r="G9" s="10"/>
      <c r="H9" s="10"/>
      <c r="I9" s="10"/>
      <c r="J9" s="10"/>
      <c r="K9" s="10"/>
      <c r="L9" s="10"/>
      <c r="M9" s="10"/>
      <c r="N9" s="10"/>
      <c r="O9" s="10"/>
      <c r="P9" s="10"/>
      <c r="Q9" s="10"/>
      <c r="R9" s="10"/>
      <c r="S9" s="10"/>
      <c r="T9" s="10"/>
      <c r="U9" s="10"/>
      <c r="V9" s="10"/>
      <c r="W9" s="10"/>
    </row>
    <row r="10" spans="1:23" x14ac:dyDescent="0.3">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3">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3">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3">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3">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3">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3">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3">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3">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3">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3">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3">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3">
      <c r="A22" s="10"/>
      <c r="B22" s="10"/>
      <c r="C22" s="10"/>
      <c r="D22" s="10"/>
      <c r="E22" s="10"/>
      <c r="F22" s="10"/>
      <c r="G22" s="10"/>
      <c r="H22" s="10"/>
      <c r="I22" s="10"/>
      <c r="J22" s="10"/>
      <c r="K22" s="10"/>
      <c r="L22" s="10"/>
      <c r="M22" s="10"/>
      <c r="N22" s="10"/>
      <c r="O22" s="10"/>
      <c r="P22" s="10"/>
      <c r="Q22" s="10"/>
      <c r="R22" s="10"/>
      <c r="S22" s="10"/>
      <c r="T22" s="10"/>
      <c r="U22" s="10"/>
      <c r="V22" s="10"/>
      <c r="W22" s="10"/>
    </row>
    <row r="23" spans="1:23" x14ac:dyDescent="0.3">
      <c r="A23" s="10"/>
      <c r="B23" s="10"/>
      <c r="C23" s="10"/>
      <c r="D23" s="10"/>
      <c r="E23" s="10"/>
      <c r="F23" s="10"/>
      <c r="G23" s="10"/>
      <c r="H23" s="10"/>
      <c r="I23" s="10"/>
      <c r="J23" s="10"/>
      <c r="K23" s="10"/>
      <c r="L23" s="10"/>
      <c r="M23" s="10"/>
      <c r="N23" s="10"/>
      <c r="O23" s="10"/>
      <c r="P23" s="10"/>
      <c r="Q23" s="10"/>
      <c r="R23" s="10"/>
      <c r="S23" s="10"/>
      <c r="T23" s="10"/>
      <c r="U23" s="10"/>
      <c r="V23" s="10"/>
      <c r="W23" s="10"/>
    </row>
    <row r="24" spans="1:23" x14ac:dyDescent="0.3">
      <c r="A24" s="10"/>
      <c r="B24" s="10"/>
      <c r="C24" s="10"/>
      <c r="D24" s="10"/>
      <c r="E24" s="10"/>
      <c r="F24" s="10"/>
      <c r="G24" s="10"/>
      <c r="H24" s="10"/>
      <c r="I24" s="10"/>
      <c r="J24" s="10"/>
      <c r="K24" s="10"/>
      <c r="L24" s="10"/>
      <c r="M24" s="10"/>
      <c r="N24" s="10"/>
      <c r="O24" s="10"/>
      <c r="P24" s="10"/>
      <c r="Q24" s="10"/>
      <c r="R24" s="10"/>
      <c r="S24" s="10"/>
      <c r="T24" s="10"/>
      <c r="U24" s="10"/>
      <c r="V24" s="10"/>
      <c r="W24" s="10"/>
    </row>
    <row r="25" spans="1:23" x14ac:dyDescent="0.3">
      <c r="A25" s="10"/>
      <c r="B25" s="10"/>
      <c r="C25" s="10"/>
      <c r="D25" s="10"/>
      <c r="E25" s="10"/>
      <c r="F25" s="10"/>
      <c r="G25" s="10"/>
      <c r="H25" s="10"/>
      <c r="I25" s="10"/>
      <c r="J25" s="10"/>
      <c r="K25" s="10"/>
      <c r="L25" s="10"/>
      <c r="M25" s="10"/>
      <c r="N25" s="10"/>
      <c r="O25" s="10"/>
      <c r="P25" s="10"/>
      <c r="Q25" s="10"/>
      <c r="R25" s="10"/>
      <c r="S25" s="10"/>
      <c r="T25" s="10"/>
      <c r="U25" s="10"/>
      <c r="V25" s="10"/>
      <c r="W25" s="10"/>
    </row>
    <row r="26" spans="1:23" x14ac:dyDescent="0.3">
      <c r="A26" s="10"/>
      <c r="B26" s="10"/>
      <c r="C26" s="10"/>
      <c r="D26" s="10"/>
      <c r="E26" s="10"/>
      <c r="F26" s="10"/>
      <c r="G26" s="10"/>
      <c r="H26" s="10"/>
      <c r="I26" s="10"/>
      <c r="J26" s="10"/>
      <c r="K26" s="10"/>
      <c r="L26" s="10"/>
      <c r="M26" s="10"/>
      <c r="N26" s="10"/>
      <c r="O26" s="10"/>
      <c r="P26" s="10"/>
      <c r="Q26" s="10"/>
      <c r="R26" s="10"/>
      <c r="S26" s="10"/>
      <c r="T26" s="10"/>
      <c r="U26" s="10"/>
      <c r="V26" s="10"/>
      <c r="W26" s="10"/>
    </row>
    <row r="27" spans="1:23" x14ac:dyDescent="0.3">
      <c r="A27" s="10"/>
      <c r="B27" s="10"/>
      <c r="C27" s="10"/>
      <c r="D27" s="10"/>
      <c r="E27" s="10"/>
      <c r="F27" s="10"/>
      <c r="G27" s="10"/>
      <c r="H27" s="10"/>
      <c r="I27" s="10"/>
      <c r="J27" s="10"/>
      <c r="K27" s="10"/>
      <c r="L27" s="10"/>
      <c r="M27" s="10"/>
      <c r="N27" s="10"/>
      <c r="O27" s="10"/>
      <c r="P27" s="10"/>
      <c r="Q27" s="10"/>
      <c r="R27" s="10"/>
      <c r="S27" s="10"/>
      <c r="T27" s="10"/>
      <c r="U27" s="10"/>
      <c r="V27" s="10"/>
      <c r="W27" s="10"/>
    </row>
    <row r="28" spans="1:23" x14ac:dyDescent="0.3">
      <c r="A28" s="10"/>
      <c r="B28" s="10"/>
      <c r="C28" s="10"/>
      <c r="D28" s="10"/>
      <c r="E28" s="10"/>
      <c r="F28" s="10"/>
      <c r="G28" s="10"/>
      <c r="H28" s="10"/>
      <c r="I28" s="10"/>
      <c r="J28" s="10"/>
      <c r="K28" s="10"/>
      <c r="L28" s="10"/>
      <c r="M28" s="10"/>
      <c r="N28" s="10"/>
      <c r="O28" s="10"/>
      <c r="P28" s="10"/>
      <c r="Q28" s="10"/>
      <c r="R28" s="10"/>
      <c r="S28" s="10"/>
      <c r="T28" s="10"/>
      <c r="U28" s="10"/>
      <c r="V28" s="10"/>
      <c r="W28" s="10"/>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IronMountain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Lingaraj</dc:creator>
  <cp:lastModifiedBy>Lingaraj Patil</cp:lastModifiedBy>
  <dcterms:created xsi:type="dcterms:W3CDTF">2024-12-12T13:04:09Z</dcterms:created>
  <dcterms:modified xsi:type="dcterms:W3CDTF">2025-01-18T12:03:13Z</dcterms:modified>
</cp:coreProperties>
</file>