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3715" windowHeight="9450" tabRatio="232" activeTab="2"/>
  </bookViews>
  <sheets>
    <sheet name="Auth" sheetId="3" r:id="rId1"/>
    <sheet name="开放接口" sheetId="1" r:id="rId2"/>
    <sheet name="示例" sheetId="4" r:id="rId3"/>
  </sheets>
  <calcPr calcId="125725"/>
</workbook>
</file>

<file path=xl/calcChain.xml><?xml version="1.0" encoding="utf-8"?>
<calcChain xmlns="http://schemas.openxmlformats.org/spreadsheetml/2006/main">
  <c r="I2" i="1"/>
  <c r="F3" i="3"/>
  <c r="F4"/>
  <c r="F5"/>
  <c r="F6"/>
  <c r="F7"/>
  <c r="F8"/>
  <c r="F2"/>
  <c r="I5" i="1"/>
  <c r="I4"/>
  <c r="I3"/>
  <c r="D18"/>
  <c r="F10" i="3" l="1"/>
  <c r="I11" i="1" s="1"/>
  <c r="B20" s="1"/>
</calcChain>
</file>

<file path=xl/sharedStrings.xml><?xml version="1.0" encoding="utf-8"?>
<sst xmlns="http://schemas.openxmlformats.org/spreadsheetml/2006/main" count="171" uniqueCount="144">
  <si>
    <t>类别</t>
    <phoneticPr fontId="1" type="noConversion"/>
  </si>
  <si>
    <t>子类</t>
    <phoneticPr fontId="1" type="noConversion"/>
  </si>
  <si>
    <t>备注</t>
    <phoneticPr fontId="1" type="noConversion"/>
  </si>
  <si>
    <t>子类工作量估计</t>
    <phoneticPr fontId="1" type="noConversion"/>
  </si>
  <si>
    <t>工作量</t>
    <phoneticPr fontId="1" type="noConversion"/>
  </si>
  <si>
    <t>个数</t>
    <phoneticPr fontId="1" type="noConversion"/>
  </si>
  <si>
    <t>总工作量预估</t>
    <phoneticPr fontId="1" type="noConversion"/>
  </si>
  <si>
    <t>服务器安装及部署</t>
    <phoneticPr fontId="1" type="noConversion"/>
  </si>
  <si>
    <t>小计</t>
    <phoneticPr fontId="1" type="noConversion"/>
  </si>
  <si>
    <t>其他工作量评估参数</t>
    <phoneticPr fontId="1" type="noConversion"/>
  </si>
  <si>
    <t>服务发布</t>
    <phoneticPr fontId="1" type="noConversion"/>
  </si>
  <si>
    <t>同步REST发布为Web Service</t>
    <phoneticPr fontId="1" type="noConversion"/>
  </si>
  <si>
    <t>同步REST发布为REST</t>
    <phoneticPr fontId="1" type="noConversion"/>
  </si>
  <si>
    <t>异步Web Service发布为Web Service</t>
    <phoneticPr fontId="1" type="noConversion"/>
  </si>
  <si>
    <t>同步Dubbo接口发布为REST</t>
    <phoneticPr fontId="1" type="noConversion"/>
  </si>
  <si>
    <t>接口方法个数</t>
    <phoneticPr fontId="1" type="noConversion"/>
  </si>
  <si>
    <t>车联20个，专属?</t>
    <phoneticPr fontId="1" type="noConversion"/>
  </si>
  <si>
    <t>Java示例</t>
    <phoneticPr fontId="1" type="noConversion"/>
  </si>
  <si>
    <t>curl示例</t>
    <phoneticPr fontId="1" type="noConversion"/>
  </si>
  <si>
    <t>同子类第二个接口开发所需时间与第一个所需时间比率</t>
    <phoneticPr fontId="1" type="noConversion"/>
  </si>
  <si>
    <t>编写输入序列</t>
    <phoneticPr fontId="1" type="noConversion"/>
  </si>
  <si>
    <t>编写输出序列</t>
    <phoneticPr fontId="1" type="noConversion"/>
  </si>
  <si>
    <t>应用注册</t>
    <phoneticPr fontId="1" type="noConversion"/>
  </si>
  <si>
    <t>服务订阅</t>
    <phoneticPr fontId="1" type="noConversion"/>
  </si>
  <si>
    <t>事件消息推送注册</t>
    <phoneticPr fontId="1" type="noConversion"/>
  </si>
  <si>
    <t>事件消息推送</t>
    <phoneticPr fontId="1" type="noConversion"/>
  </si>
  <si>
    <t>访问令牌获取</t>
    <phoneticPr fontId="1" type="noConversion"/>
  </si>
  <si>
    <t>访问令牌更新</t>
    <phoneticPr fontId="1" type="noConversion"/>
  </si>
  <si>
    <t>开放接口URI</t>
    <phoneticPr fontId="1" type="noConversion"/>
  </si>
  <si>
    <t>https://&lt;api_manager_ip&gt;:8243/token</t>
    <phoneticPr fontId="1" type="noConversion"/>
  </si>
  <si>
    <t>带用户名密码的Token获取</t>
    <phoneticPr fontId="1" type="noConversion"/>
  </si>
  <si>
    <t>子类接口个数</t>
    <phoneticPr fontId="1" type="noConversion"/>
  </si>
  <si>
    <t>https://&lt;api_manager_ip&gt;:8243/token</t>
    <phoneticPr fontId="1" type="noConversion"/>
  </si>
  <si>
    <t>接口清单补充说明</t>
    <phoneticPr fontId="1" type="noConversion"/>
  </si>
  <si>
    <t>curl -k -d "grant_type=urn:ietf:params:oauth:grant-type:saml2-bearer&amp;assertion=&lt;SAML2_Encoded_Assertion_Token&gt;&amp;scope=PRODUCTION" -H "Authorization: Basic &lt;base64 encoded consumer-key:consumer-secret&gt;, Content-Type: application/x-www-form-urlencoded" https://&lt;api_manager_ip&gt;:8243/token</t>
    <phoneticPr fontId="1" type="noConversion"/>
  </si>
  <si>
    <t xml:space="preserve"> https://&lt;api_manager_ip&gt;:8243/authorize</t>
    <phoneticPr fontId="1" type="noConversion"/>
  </si>
  <si>
    <t>用认证平台Redirect回来的code换取OAuth2令牌</t>
    <phoneticPr fontId="1" type="noConversion"/>
  </si>
  <si>
    <t>用统一认证平台的SAML2 bearer令牌换取OAuth2令牌</t>
    <phoneticPr fontId="1" type="noConversion"/>
  </si>
  <si>
    <t>统一认证平台接口</t>
    <phoneticPr fontId="1" type="noConversion"/>
  </si>
  <si>
    <t>https://&lt;api_manager_ip&gt;:8243/authorize.
query component: response_type=code&amp;client_id=&lt;base64 encoded consumer_key&gt;&amp;scope=PRODUCTION&amp;redirect_uri=&lt;application_callback_url&gt;
headers: Content-Type: application/x-www-form-urlencoded</t>
    <phoneticPr fontId="1" type="noConversion"/>
  </si>
  <si>
    <t>访问令牌撤销</t>
    <phoneticPr fontId="1" type="noConversion"/>
  </si>
  <si>
    <t>curl -k -d "grant_type=refresh_token&amp;refresh_token=&lt;retoken&gt;&amp;scope=PRODUCTION" -H "Authorization: Basic SVpzSWk2SERiQjVlOFZLZFpBblVpX2ZaM2Y4YTpHbTBiSjZvV1Y4ZkM1T1FMTGxDNmpzbEFDVzhh, Content-Type: application/x-www-form-urlencoded" https://&lt;api_manager_ip&gt;:8243/token</t>
    <phoneticPr fontId="1" type="noConversion"/>
  </si>
  <si>
    <t xml:space="preserve"> https://&lt;api_manager_ip&gt;:8243/revoke</t>
    <phoneticPr fontId="1" type="noConversion"/>
  </si>
  <si>
    <t>curl -k -d "token=&lt;ACCESS_TOKEN_TO_BE_REVOKED&gt;" -H "Authorization: Basic Base64Encoded(Consumer key:consumer secret)" https://api.cloud.wso2.com:8243/revoke</t>
    <phoneticPr fontId="1" type="noConversion"/>
  </si>
  <si>
    <t>结合mock应用及统一认证平台的验证</t>
    <phoneticPr fontId="1" type="noConversion"/>
  </si>
  <si>
    <t>Token操作验证</t>
    <phoneticPr fontId="1" type="noConversion"/>
  </si>
  <si>
    <t>登入消息推送各服务平台</t>
    <phoneticPr fontId="1" type="noConversion"/>
  </si>
  <si>
    <t>登出消息推送各服务平台</t>
    <phoneticPr fontId="1" type="noConversion"/>
  </si>
  <si>
    <t>用refresh token和Base64加密的key:secret</t>
    <phoneticPr fontId="1" type="noConversion"/>
  </si>
  <si>
    <t>鉴权工作量小结(人天)</t>
    <phoneticPr fontId="1" type="noConversion"/>
  </si>
  <si>
    <t>鉴权</t>
    <phoneticPr fontId="1" type="noConversion"/>
  </si>
  <si>
    <t>服务接口URI</t>
    <phoneticPr fontId="1" type="noConversion"/>
  </si>
  <si>
    <t>转换工作流配置</t>
    <phoneticPr fontId="1" type="noConversion"/>
  </si>
  <si>
    <t>发布订阅单元测试</t>
    <phoneticPr fontId="1" type="noConversion"/>
  </si>
  <si>
    <t>流控</t>
    <phoneticPr fontId="1" type="noConversion"/>
  </si>
  <si>
    <t>集成测试与单元开发工作量比率</t>
    <phoneticPr fontId="1" type="noConversion"/>
  </si>
  <si>
    <t>https://&lt;api_manager_ip&gt;:8243/t/companyn/phoneverify/1.0.0/CheckPhoneNumber?PhoneNumber=18006785432&amp;LicenseKey=0</t>
    <phoneticPr fontId="1" type="noConversion"/>
  </si>
  <si>
    <t>curl get示例</t>
    <phoneticPr fontId="1" type="noConversion"/>
  </si>
  <si>
    <t>curl post示例</t>
    <phoneticPr fontId="1" type="noConversion"/>
  </si>
  <si>
    <t>http://ws.cdyne.com/phoneverify/phoneverify.asmx</t>
    <phoneticPr fontId="1" type="noConversion"/>
  </si>
  <si>
    <t>子类接口个数</t>
    <phoneticPr fontId="1" type="noConversion"/>
  </si>
  <si>
    <t>1DB+2cluster</t>
    <phoneticPr fontId="1" type="noConversion"/>
  </si>
  <si>
    <t>Dev</t>
    <phoneticPr fontId="1" type="noConversion"/>
  </si>
  <si>
    <t>Pdt</t>
    <phoneticPr fontId="1" type="noConversion"/>
  </si>
  <si>
    <t>service,</t>
    <phoneticPr fontId="1" type="noConversion"/>
  </si>
  <si>
    <t>deployment</t>
    <phoneticPr fontId="1" type="noConversion"/>
  </si>
  <si>
    <t>http REST+simple auth</t>
    <phoneticPr fontId="1" type="noConversion"/>
  </si>
  <si>
    <t>音乐，FM, 李喜勇</t>
    <phoneticPr fontId="1" type="noConversion"/>
  </si>
  <si>
    <t>拿用户音乐收藏</t>
    <phoneticPr fontId="1" type="noConversion"/>
  </si>
  <si>
    <t>Dubbo TCP.</t>
    <phoneticPr fontId="1" type="noConversion"/>
  </si>
  <si>
    <t>data={"":}</t>
    <phoneticPr fontId="1" type="noConversion"/>
  </si>
  <si>
    <t>Swagger</t>
    <phoneticPr fontId="1" type="noConversion"/>
  </si>
  <si>
    <t>http://../music/1.0.0?data=</t>
    <phoneticPr fontId="1" type="noConversion"/>
  </si>
  <si>
    <t>status=</t>
    <phoneticPr fontId="1" type="noConversion"/>
  </si>
  <si>
    <t>sign=md5(content+private key)</t>
    <phoneticPr fontId="1" type="noConversion"/>
  </si>
  <si>
    <t>private</t>
    <phoneticPr fontId="1" type="noConversion"/>
  </si>
  <si>
    <t>https://…/?data={}</t>
    <phoneticPr fontId="1" type="noConversion"/>
  </si>
  <si>
    <t>curl -k -H "Authorization :Bearer &lt;access token&gt;" '&lt;api_manager_ip&gt;:8243/t/companyn/phoneverify/1.0.0/CheckPhoneNumber?PhoneNumber=18006785432&amp;LicenseKey=0'</t>
    <phoneticPr fontId="1" type="noConversion"/>
  </si>
  <si>
    <t>服务</t>
    <phoneticPr fontId="1" type="noConversion"/>
  </si>
  <si>
    <t>令牌撤销</t>
    <phoneticPr fontId="1" type="noConversion"/>
  </si>
  <si>
    <t>开放接口curl调用http</t>
    <phoneticPr fontId="1" type="noConversion"/>
  </si>
  <si>
    <t>开放接口curl调用https</t>
    <phoneticPr fontId="1" type="noConversion"/>
  </si>
  <si>
    <t>开放接口Java调用http</t>
    <phoneticPr fontId="1" type="noConversion"/>
  </si>
  <si>
    <t>开放接口Java调用https</t>
    <phoneticPr fontId="1" type="noConversion"/>
  </si>
  <si>
    <t>应用</t>
    <phoneticPr fontId="1" type="noConversion"/>
  </si>
  <si>
    <t>AdminDemoApp</t>
    <phoneticPr fontId="1" type="noConversion"/>
  </si>
  <si>
    <t>http://localhost:9090/RestDemo/rest/hello</t>
    <phoneticPr fontId="1" type="noConversion"/>
  </si>
  <si>
    <t>开放http接口</t>
    <phoneticPr fontId="1" type="noConversion"/>
  </si>
  <si>
    <t>http://10.25.31.83:8280/hello/1.0.0</t>
    <phoneticPr fontId="1" type="noConversion"/>
  </si>
  <si>
    <t>开放https接口</t>
    <phoneticPr fontId="1" type="noConversion"/>
  </si>
  <si>
    <t>https://10.25.31.83:8243/hello/1.0.0</t>
    <phoneticPr fontId="1" type="noConversion"/>
  </si>
  <si>
    <t>当前令牌</t>
    <phoneticPr fontId="1" type="noConversion"/>
  </si>
  <si>
    <t>调用结果</t>
    <phoneticPr fontId="1" type="noConversion"/>
  </si>
  <si>
    <t>Hello World!</t>
    <phoneticPr fontId="1" type="noConversion"/>
  </si>
  <si>
    <t>Hello yu</t>
    <phoneticPr fontId="1" type="noConversion"/>
  </si>
  <si>
    <t>http://localhost:9090/RestDemo/rest/users</t>
    <phoneticPr fontId="1" type="noConversion"/>
  </si>
  <si>
    <t>http://10.25.31.83:8280/users/1.0.0</t>
    <phoneticPr fontId="1" type="noConversion"/>
  </si>
  <si>
    <t>https://10.25.31.83:8243/users/1.0.0</t>
    <phoneticPr fontId="1" type="noConversion"/>
  </si>
  <si>
    <t>令牌更新</t>
    <phoneticPr fontId="1" type="noConversion"/>
  </si>
  <si>
    <t>&lt;?xml version="1.0" encoding="UTF-8" standalone="yes"?&gt;&lt;users&gt;&lt;/users&gt;</t>
    <phoneticPr fontId="1" type="noConversion"/>
  </si>
  <si>
    <t>&lt;?xml version="1.0" encoding="UTF-8" standalone="yes"?&gt;&lt;user&gt;&lt;age&gt;21&lt;/age&gt;&lt;userId&gt;004&lt;/userId&gt;&lt;userName&gt;Amand&lt;/userName&gt;&lt;/user&gt;</t>
    <phoneticPr fontId="1" type="noConversion"/>
  </si>
  <si>
    <t>{"userId":"005","userName":"Fmand","age":"27"}</t>
    <phoneticPr fontId="1" type="noConversion"/>
  </si>
  <si>
    <t>curl -k -H "Authorization :Bearer &lt;access token&gt;" --data "PhoneNumber=18006785432&amp;LicenseKey=0" https://&lt;api_manager_ip&gt;:8243/t/companyn/phoneverify/1.0.0/CheckPhoneNumber</t>
    <phoneticPr fontId="1" type="noConversion"/>
  </si>
  <si>
    <t>方法类型</t>
    <phoneticPr fontId="1" type="noConversion"/>
  </si>
  <si>
    <t>3212f47ce21b63dab40b863e6a7e5</t>
    <phoneticPr fontId="1" type="noConversion"/>
  </si>
  <si>
    <t>curl -k -H "Authorization :Bearer 3212f47ce21b63dab40b863e6a7e5" http://10.25.31.83:8280/hello/1.0.0</t>
  </si>
  <si>
    <t>curl -k -H "Authorization :Bearer 3212f47ce21b63dab40b863e6a7e5" https://10.25.31.83:8243/hello/1.0.0</t>
  </si>
  <si>
    <t>curl -k -H "Authorization :Bearer 3212f47ce21b63dab40b863e6a7e5" http://10.25.31.83:8280/hello/1.0.0/yu</t>
  </si>
  <si>
    <t>curl -k -H "Authorization :Bearer 3212f47ce21b63dab40b863e6a7e5" https://10.25.31.83:8243/hello/1.0.0/yu</t>
  </si>
  <si>
    <t>curl -k -H "Authorization :Bearer 3212f47ce21b63dab40b863e6a7e5" http://10.25.31.83:8280/users/1.0.0</t>
  </si>
  <si>
    <t>curl -k -H "Authorization :Bearer 3212f47ce21b63dab40b863e6a7e5" https://10.25.31.83:8243/users/1.0.0</t>
  </si>
  <si>
    <t>curl -k -H "Authorization :Bearer 3212f47ce21b63dab40b863e6a7e5" http://10.25.31.83:8280/users/1.0.0/getUserXml</t>
  </si>
  <si>
    <t>curl -k -H "Authorization :Bearer 3212f47ce21b63dab40b863e6a7e5" https://10.25.31.83:8243/users/1.0.0/getUserXml</t>
  </si>
  <si>
    <t>curl -k -H "Authorization :Bearer 3212f47ce21b63dab40b863e6a7e5" http://10.25.31.83:8280/users/1.0.0/getUserJson</t>
  </si>
  <si>
    <t>curl -k -H "Authorization :Bearer 3212f47ce21b63dab40b863e6a7e5" https://10.25.31.83:8243/users/1.0.0/getUserJson</t>
  </si>
  <si>
    <t>curl -k -X POST -H "Authorization :Bearer 3212f47ce21b63dab40b863e6a7e5" -H "Content-Type:application/xml" -d '&lt;?xml version="1.0" encoding="UTF-8" standalone="yes"?&gt;&lt;user&gt;&lt;age&gt;21&lt;/age&gt;&lt;userId&gt;006&lt;/userId&gt;&lt;userName&gt;Susan&lt;/userName&gt;&lt;/user&gt;' http://10.25.31.83:8280/users/1.0.0</t>
    <phoneticPr fontId="1" type="noConversion"/>
  </si>
  <si>
    <t>curl -k -H "Authorization :Bearer 3212f47ce21b63dab40b863e6a7e5" http://10.25.31.83:8280/users/1.0.0/006</t>
    <phoneticPr fontId="1" type="noConversion"/>
  </si>
  <si>
    <t>200 OK</t>
    <phoneticPr fontId="1" type="noConversion"/>
  </si>
  <si>
    <t>&lt;?xml version="1.0" encoding="UTF-8" standalone="yes"?&gt;&lt;user&gt;&lt;age&gt;21&lt;/age&gt;&lt;userId&gt;006&lt;/userId&gt;&lt;userName&gt;Susan&lt;/userName&gt;&lt;/user&gt;</t>
    <phoneticPr fontId="1" type="noConversion"/>
  </si>
  <si>
    <t>curl -k -X PUT -H "Authorization :Bearer 3212f47ce21b63dab40b863e6a7e5" -H "Content-Type:application/xml" -d '&lt;?xml version="1.0" encoding="UTF-8" standalone="yes"?&gt;&lt;user&gt;&lt;age&gt;33&lt;/age&gt;&lt;userId&gt;006&lt;/userId&gt;&lt;userName&gt;Susan&lt;/userName&gt;&lt;/user&gt;' http://10.25.31.83:8280/users/1.0.0</t>
    <phoneticPr fontId="1" type="noConversion"/>
  </si>
  <si>
    <t>&lt;?xml version="1.0" encoding="UTF-8" standalone="yes"?&gt;&lt;user&gt;&lt;age&gt;33&lt;/age&gt;&lt;userId&gt;006&lt;/userId&gt;&lt;userName&gt;Susan&lt;/userName&gt;&lt;/user&gt;</t>
    <phoneticPr fontId="1" type="noConversion"/>
  </si>
  <si>
    <t>curl -k -X DELETE -H "Authorization :Bearer 3212f47ce21b63dab40b863e6a7e5" http://10.25.31.83:8280/users/1.0.0/006</t>
    <phoneticPr fontId="1" type="noConversion"/>
  </si>
  <si>
    <t>curl -k -H "Authorization :Bearer 3212f47ce21b63dab40b863e6a7e5" http://10.25.31.83:8280/users/1.0.0</t>
    <phoneticPr fontId="1" type="noConversion"/>
  </si>
  <si>
    <t>curl -k -X POST -H "Authorization :Bearer 3212f47ce21b63dab40b863e6a7e5" -H "Content-Type:application/json" -d '{"userId":"007","userName":"JamesBond","age":"28"}' http://10.25.31.83:8280/users/1.0.0</t>
    <phoneticPr fontId="1" type="noConversion"/>
  </si>
  <si>
    <t>POST(json)</t>
    <phoneticPr fontId="1" type="noConversion"/>
  </si>
  <si>
    <t>POST(xml)</t>
    <phoneticPr fontId="1" type="noConversion"/>
  </si>
  <si>
    <t xml:space="preserve">GET </t>
    <phoneticPr fontId="1" type="noConversion"/>
  </si>
  <si>
    <t>GET all user</t>
    <phoneticPr fontId="1" type="noConversion"/>
  </si>
  <si>
    <t>GET + param</t>
    <phoneticPr fontId="1" type="noConversion"/>
  </si>
  <si>
    <t>GET users in xml</t>
    <phoneticPr fontId="1" type="noConversion"/>
  </si>
  <si>
    <t>GET user in json</t>
    <phoneticPr fontId="1" type="noConversion"/>
  </si>
  <si>
    <t>GET userById in xml</t>
    <phoneticPr fontId="1" type="noConversion"/>
  </si>
  <si>
    <t>PUT updateUserById</t>
    <phoneticPr fontId="1" type="noConversion"/>
  </si>
  <si>
    <t>GET UserById</t>
    <phoneticPr fontId="1" type="noConversion"/>
  </si>
  <si>
    <t>DELETE UserById</t>
    <phoneticPr fontId="1" type="noConversion"/>
  </si>
  <si>
    <t>GET AllUsers</t>
    <phoneticPr fontId="1" type="noConversion"/>
  </si>
  <si>
    <t>&lt;?xml version="1.0" encoding="UTF-8" standalone="yes"?&gt;&lt;user&gt;&lt;age&gt;28&lt;/age&gt;&lt;userId&gt;007&lt;/userId&gt;&lt;userName&gt;JamesBond&lt;/userName&gt;&lt;/user&gt;</t>
    <phoneticPr fontId="1" type="noConversion"/>
  </si>
  <si>
    <t>""</t>
    <phoneticPr fontId="1" type="noConversion"/>
  </si>
  <si>
    <t>GET ByUserId</t>
    <phoneticPr fontId="1" type="noConversion"/>
  </si>
  <si>
    <t>curl -k -H "Authorization :Bearer 3212f47ce21b63dab40b863e6a7e5" http://10.25.31.83:8280/users/1.0.0/007</t>
    <phoneticPr fontId="1" type="noConversion"/>
  </si>
  <si>
    <t>curl -k -d "grant_type=password&amp;username=&lt;username&gt;&amp;password=&lt;password&gt;" -H "Authorization: Basic &lt;base64 Encoded key:secret&gt;, Content-Type: application/x-www-form-urlencoded" https://&lt;api_manager_ip&gt;:8243/token</t>
    <phoneticPr fontId="1" type="noConversion"/>
  </si>
  <si>
    <t>curl -k -d "grant_type=client_credentials" -H "Authorization: Basic WW1qV3B2Rkw3QVVybWRPNVdEa2ZYbERjdVYwYTpYUk50U0VKVEMzdkMydWFUV1U3UGZwdFN1Wm9h, Content-Type: application/x-www-form-urlencoded" https://10.25.31.83:8243/token</t>
    <phoneticPr fontId="1" type="noConversion"/>
  </si>
  <si>
    <t>令牌获取client_credentials</t>
    <phoneticPr fontId="1" type="noConversion"/>
  </si>
  <si>
    <t>令牌获取User:Password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</si>
</sst>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>
      <alignment vertical="center"/>
    </xf>
    <xf numFmtId="0" fontId="0" fillId="0" borderId="6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center" wrapText="1"/>
    </xf>
    <xf numFmtId="0" fontId="0" fillId="0" borderId="18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21" xfId="0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25" xfId="0" applyBorder="1">
      <alignment vertical="center"/>
    </xf>
    <xf numFmtId="0" fontId="0" fillId="0" borderId="23" xfId="0" applyFill="1" applyBorder="1" applyAlignment="1">
      <alignment horizontal="left" vertical="center" wrapText="1"/>
    </xf>
    <xf numFmtId="0" fontId="0" fillId="0" borderId="27" xfId="0" applyBorder="1">
      <alignment vertical="center"/>
    </xf>
    <xf numFmtId="0" fontId="0" fillId="0" borderId="27" xfId="0" applyFill="1" applyBorder="1" applyAlignment="1">
      <alignment horizontal="left" vertical="center" wrapText="1"/>
    </xf>
    <xf numFmtId="0" fontId="0" fillId="0" borderId="28" xfId="0" applyBorder="1">
      <alignment vertical="center"/>
    </xf>
    <xf numFmtId="0" fontId="0" fillId="0" borderId="7" xfId="0" applyBorder="1" applyAlignment="1">
      <alignment horizontal="left" vertical="top" wrapText="1"/>
    </xf>
    <xf numFmtId="0" fontId="0" fillId="0" borderId="16" xfId="0" applyBorder="1" applyAlignment="1">
      <alignment horizontal="left" vertical="center" wrapText="1"/>
    </xf>
    <xf numFmtId="0" fontId="4" fillId="2" borderId="32" xfId="0" applyFont="1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2" fillId="0" borderId="13" xfId="1" applyBorder="1" applyAlignment="1">
      <alignment horizontal="left" vertical="center" wrapText="1"/>
    </xf>
    <xf numFmtId="0" fontId="2" fillId="0" borderId="14" xfId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2" fillId="0" borderId="19" xfId="1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4" fillId="2" borderId="38" xfId="0" applyFont="1" applyFill="1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4" borderId="17" xfId="0" applyFill="1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40" xfId="0" applyFill="1" applyBorder="1" applyAlignment="1">
      <alignment horizontal="left" vertical="center" wrapText="1"/>
    </xf>
    <xf numFmtId="0" fontId="0" fillId="4" borderId="0" xfId="0" applyFill="1" applyAlignment="1">
      <alignment horizontal="left" vertical="top" wrapText="1"/>
    </xf>
    <xf numFmtId="0" fontId="0" fillId="4" borderId="18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7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41" xfId="0" applyFill="1" applyBorder="1" applyAlignment="1">
      <alignment horizontal="left" vertical="center" wrapText="1"/>
    </xf>
    <xf numFmtId="0" fontId="6" fillId="0" borderId="0" xfId="2" applyAlignment="1" applyProtection="1">
      <alignment horizontal="left" vertical="top" wrapText="1"/>
    </xf>
    <xf numFmtId="0" fontId="6" fillId="0" borderId="0" xfId="2" applyAlignment="1" applyProtection="1">
      <alignment vertical="center" wrapText="1"/>
    </xf>
    <xf numFmtId="0" fontId="0" fillId="0" borderId="0" xfId="0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3" fillId="0" borderId="20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 wrapText="1"/>
    </xf>
    <xf numFmtId="0" fontId="6" fillId="0" borderId="0" xfId="2" applyAlignment="1" applyProtection="1">
      <alignment vertical="center" wrapText="1"/>
    </xf>
    <xf numFmtId="0" fontId="0" fillId="0" borderId="0" xfId="0" applyAlignment="1">
      <alignment vertical="center" wrapText="1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&#8230;/?data=%7b%7d" TargetMode="External"/><Relationship Id="rId1" Type="http://schemas.openxmlformats.org/officeDocument/2006/relationships/hyperlink" Target="http://../music/1.0.0?data=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10.25.31.83:8243/hello/1.0.0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10.25.31.83:8280/hello/1.0.0" TargetMode="External"/><Relationship Id="rId1" Type="http://schemas.openxmlformats.org/officeDocument/2006/relationships/hyperlink" Target="http://localhost:9090/RestDemo/rest/hello" TargetMode="External"/><Relationship Id="rId6" Type="http://schemas.openxmlformats.org/officeDocument/2006/relationships/hyperlink" Target="https://10.25.31.83:8243/users/1.0.0" TargetMode="External"/><Relationship Id="rId5" Type="http://schemas.openxmlformats.org/officeDocument/2006/relationships/hyperlink" Target="http://10.25.31.83:8280/users/1.0.0" TargetMode="External"/><Relationship Id="rId4" Type="http://schemas.openxmlformats.org/officeDocument/2006/relationships/hyperlink" Target="http://localhost:9090/RestDemo/rest/us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zoomScale="85" zoomScaleNormal="85" workbookViewId="0">
      <selection activeCell="J4" sqref="J4"/>
    </sheetView>
  </sheetViews>
  <sheetFormatPr defaultRowHeight="13.5"/>
  <cols>
    <col min="1" max="1" width="23.25" customWidth="1"/>
    <col min="2" max="2" width="22" customWidth="1"/>
    <col min="3" max="3" width="7.25" customWidth="1"/>
    <col min="4" max="4" width="15.375" customWidth="1"/>
    <col min="5" max="5" width="20.625" customWidth="1"/>
    <col min="8" max="8" width="22.375" customWidth="1"/>
    <col min="10" max="10" width="61" customWidth="1"/>
    <col min="11" max="11" width="28.375" customWidth="1"/>
  </cols>
  <sheetData>
    <row r="1" spans="1:11" s="5" customFormat="1" ht="43.5" customHeight="1" thickBot="1">
      <c r="A1" s="7" t="s">
        <v>0</v>
      </c>
      <c r="B1" s="6" t="s">
        <v>1</v>
      </c>
      <c r="C1" s="3" t="s">
        <v>31</v>
      </c>
      <c r="D1" s="3" t="s">
        <v>45</v>
      </c>
      <c r="E1" s="3" t="s">
        <v>44</v>
      </c>
      <c r="F1" s="3" t="s">
        <v>3</v>
      </c>
      <c r="G1" s="3" t="s">
        <v>38</v>
      </c>
      <c r="H1" s="3" t="s">
        <v>28</v>
      </c>
      <c r="I1" s="3" t="s">
        <v>17</v>
      </c>
      <c r="J1" s="4" t="s">
        <v>18</v>
      </c>
      <c r="K1" s="50" t="s">
        <v>2</v>
      </c>
    </row>
    <row r="2" spans="1:11" s="17" customFormat="1" ht="108" customHeight="1">
      <c r="A2" s="74" t="s">
        <v>26</v>
      </c>
      <c r="B2" s="26" t="s">
        <v>37</v>
      </c>
      <c r="C2" s="24">
        <v>1</v>
      </c>
      <c r="D2" s="24">
        <v>1</v>
      </c>
      <c r="E2" s="24">
        <v>2</v>
      </c>
      <c r="F2" s="24">
        <f>C2*(D2+E2)</f>
        <v>3</v>
      </c>
      <c r="G2" s="24"/>
      <c r="H2" s="25" t="s">
        <v>29</v>
      </c>
      <c r="I2" s="24"/>
      <c r="J2" s="53" t="s">
        <v>34</v>
      </c>
      <c r="K2" s="51"/>
    </row>
    <row r="3" spans="1:11" s="17" customFormat="1" ht="81">
      <c r="A3" s="75"/>
      <c r="B3" s="27" t="s">
        <v>36</v>
      </c>
      <c r="C3" s="22">
        <v>1</v>
      </c>
      <c r="D3" s="22">
        <v>1</v>
      </c>
      <c r="E3" s="22">
        <v>2</v>
      </c>
      <c r="F3" s="24">
        <f t="shared" ref="F3:F8" si="0">C3*(D3+E3)</f>
        <v>3</v>
      </c>
      <c r="G3" s="22"/>
      <c r="H3" s="23" t="s">
        <v>35</v>
      </c>
      <c r="I3" s="22"/>
      <c r="J3" s="54" t="s">
        <v>39</v>
      </c>
      <c r="K3" s="52"/>
    </row>
    <row r="4" spans="1:11" s="17" customFormat="1" ht="67.5">
      <c r="A4" s="75"/>
      <c r="B4" s="27" t="s">
        <v>30</v>
      </c>
      <c r="C4" s="22">
        <v>0</v>
      </c>
      <c r="D4" s="22"/>
      <c r="E4" s="22"/>
      <c r="F4" s="24">
        <f t="shared" si="0"/>
        <v>0</v>
      </c>
      <c r="G4" s="22"/>
      <c r="H4" s="23" t="s">
        <v>32</v>
      </c>
      <c r="I4" s="22"/>
      <c r="J4" s="18" t="s">
        <v>140</v>
      </c>
      <c r="K4" s="52"/>
    </row>
    <row r="5" spans="1:11" s="17" customFormat="1" ht="108" customHeight="1">
      <c r="A5" s="28" t="s">
        <v>27</v>
      </c>
      <c r="B5" s="27" t="s">
        <v>48</v>
      </c>
      <c r="C5" s="22">
        <v>1</v>
      </c>
      <c r="D5" s="22">
        <v>1</v>
      </c>
      <c r="E5" s="22">
        <v>1</v>
      </c>
      <c r="F5" s="24">
        <f t="shared" si="0"/>
        <v>2</v>
      </c>
      <c r="G5" s="22"/>
      <c r="H5" s="23" t="s">
        <v>29</v>
      </c>
      <c r="I5" s="22"/>
      <c r="J5" s="54" t="s">
        <v>41</v>
      </c>
      <c r="K5" s="52"/>
    </row>
    <row r="6" spans="1:11" s="17" customFormat="1" ht="40.5">
      <c r="A6" s="28" t="s">
        <v>40</v>
      </c>
      <c r="B6" s="27" t="s">
        <v>36</v>
      </c>
      <c r="C6" s="22">
        <v>1</v>
      </c>
      <c r="D6" s="22">
        <v>0.5</v>
      </c>
      <c r="E6" s="22">
        <v>0.5</v>
      </c>
      <c r="F6" s="24">
        <f t="shared" si="0"/>
        <v>1</v>
      </c>
      <c r="G6" s="22"/>
      <c r="H6" s="23" t="s">
        <v>42</v>
      </c>
      <c r="I6" s="22"/>
      <c r="J6" s="54" t="s">
        <v>43</v>
      </c>
      <c r="K6" s="52"/>
    </row>
    <row r="7" spans="1:11" s="62" customFormat="1" ht="40.5">
      <c r="A7" s="55" t="s">
        <v>46</v>
      </c>
      <c r="B7" s="56"/>
      <c r="C7" s="57">
        <v>0</v>
      </c>
      <c r="D7" s="57">
        <v>2</v>
      </c>
      <c r="E7" s="57">
        <v>2</v>
      </c>
      <c r="F7" s="58">
        <f t="shared" si="0"/>
        <v>0</v>
      </c>
      <c r="G7" s="57"/>
      <c r="H7" s="59" t="s">
        <v>42</v>
      </c>
      <c r="I7" s="57"/>
      <c r="J7" s="60" t="s">
        <v>43</v>
      </c>
      <c r="K7" s="61"/>
    </row>
    <row r="8" spans="1:11" s="62" customFormat="1" ht="41.25" thickBot="1">
      <c r="A8" s="63" t="s">
        <v>47</v>
      </c>
      <c r="B8" s="64"/>
      <c r="C8" s="65">
        <v>0</v>
      </c>
      <c r="D8" s="65">
        <v>2</v>
      </c>
      <c r="E8" s="65">
        <v>2</v>
      </c>
      <c r="F8" s="66">
        <f t="shared" si="0"/>
        <v>0</v>
      </c>
      <c r="G8" s="65"/>
      <c r="H8" s="67" t="s">
        <v>42</v>
      </c>
      <c r="I8" s="65"/>
      <c r="J8" s="68" t="s">
        <v>43</v>
      </c>
      <c r="K8" s="69"/>
    </row>
    <row r="9" spans="1:11">
      <c r="A9" s="29"/>
      <c r="B9" s="30"/>
      <c r="C9" s="30"/>
      <c r="D9" s="30"/>
      <c r="E9" s="30"/>
      <c r="F9" s="30"/>
      <c r="G9" s="30"/>
      <c r="H9" s="30"/>
      <c r="I9" s="30"/>
      <c r="J9" s="30"/>
      <c r="K9" s="31"/>
    </row>
    <row r="10" spans="1:11" ht="14.25" thickBot="1">
      <c r="A10" s="32" t="s">
        <v>49</v>
      </c>
      <c r="B10" s="33"/>
      <c r="C10" s="33"/>
      <c r="D10" s="33"/>
      <c r="E10" s="33"/>
      <c r="F10" s="34">
        <f>SUM(F2:F9)</f>
        <v>9</v>
      </c>
      <c r="G10" s="33"/>
      <c r="H10" s="33"/>
      <c r="I10" s="33"/>
      <c r="J10" s="33"/>
      <c r="K10" s="35"/>
    </row>
  </sheetData>
  <mergeCells count="1">
    <mergeCell ref="A2:A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9"/>
  <sheetViews>
    <sheetView topLeftCell="I1" zoomScaleNormal="100" workbookViewId="0">
      <selection activeCell="N5" sqref="N5"/>
    </sheetView>
  </sheetViews>
  <sheetFormatPr defaultRowHeight="13.5"/>
  <cols>
    <col min="1" max="1" width="22.375" style="17" customWidth="1"/>
    <col min="2" max="2" width="32.5" style="17" customWidth="1"/>
    <col min="3" max="3" width="14.25" style="17" customWidth="1"/>
    <col min="4" max="4" width="14.625" style="17" customWidth="1"/>
    <col min="5" max="5" width="13.625" style="17" customWidth="1"/>
    <col min="6" max="6" width="14.125" style="17" customWidth="1"/>
    <col min="7" max="7" width="19.625" style="17" customWidth="1"/>
    <col min="8" max="8" width="17.625" style="17" customWidth="1"/>
    <col min="9" max="9" width="17.5" style="17" customWidth="1"/>
    <col min="10" max="10" width="20" style="17" customWidth="1"/>
    <col min="11" max="11" width="17.625" style="17" customWidth="1"/>
    <col min="12" max="12" width="37" style="17" customWidth="1"/>
    <col min="13" max="13" width="10.75" style="17" customWidth="1"/>
    <col min="14" max="15" width="37.75" style="17" customWidth="1"/>
    <col min="16" max="16384" width="9" style="17"/>
  </cols>
  <sheetData>
    <row r="1" spans="1:16" s="5" customFormat="1" ht="43.5" customHeight="1" thickBot="1">
      <c r="A1" s="7" t="s">
        <v>0</v>
      </c>
      <c r="B1" s="6" t="s">
        <v>1</v>
      </c>
      <c r="C1" s="3" t="s">
        <v>60</v>
      </c>
      <c r="D1" s="3" t="s">
        <v>15</v>
      </c>
      <c r="E1" s="3" t="s">
        <v>20</v>
      </c>
      <c r="F1" s="3" t="s">
        <v>21</v>
      </c>
      <c r="G1" s="3" t="s">
        <v>52</v>
      </c>
      <c r="H1" s="38" t="s">
        <v>53</v>
      </c>
      <c r="I1" s="7" t="s">
        <v>3</v>
      </c>
      <c r="J1" s="6" t="s">
        <v>33</v>
      </c>
      <c r="K1" s="3" t="s">
        <v>51</v>
      </c>
      <c r="L1" s="3" t="s">
        <v>28</v>
      </c>
      <c r="M1" s="3" t="s">
        <v>17</v>
      </c>
      <c r="N1" s="3" t="s">
        <v>57</v>
      </c>
      <c r="O1" s="3" t="s">
        <v>58</v>
      </c>
      <c r="P1" s="4" t="s">
        <v>2</v>
      </c>
    </row>
    <row r="2" spans="1:16" ht="94.5">
      <c r="A2" s="37" t="s">
        <v>10</v>
      </c>
      <c r="B2" s="26" t="s">
        <v>12</v>
      </c>
      <c r="C2" s="24">
        <v>1</v>
      </c>
      <c r="D2" s="24">
        <v>2</v>
      </c>
      <c r="E2" s="24">
        <v>0.3</v>
      </c>
      <c r="F2" s="24">
        <v>0.4</v>
      </c>
      <c r="G2" s="24">
        <v>0.6</v>
      </c>
      <c r="H2" s="39">
        <v>0.4</v>
      </c>
      <c r="I2" s="37">
        <f>MIN(1,C2)*D2*(E2+F2+G2+H2)+MAX(0,(C2-1))*D2*(E2+F2+G2+H2)*B16</f>
        <v>3.3999999999999995</v>
      </c>
      <c r="J2" s="42" t="s">
        <v>16</v>
      </c>
      <c r="K2" s="21" t="s">
        <v>59</v>
      </c>
      <c r="L2" s="21" t="s">
        <v>56</v>
      </c>
      <c r="M2" s="24"/>
      <c r="N2" s="24" t="s">
        <v>77</v>
      </c>
      <c r="O2" s="24" t="s">
        <v>102</v>
      </c>
      <c r="P2" s="16"/>
    </row>
    <row r="3" spans="1:16">
      <c r="A3" s="28"/>
      <c r="B3" s="27" t="s">
        <v>13</v>
      </c>
      <c r="C3" s="22">
        <v>0</v>
      </c>
      <c r="D3" s="22">
        <v>2</v>
      </c>
      <c r="E3" s="22">
        <v>1</v>
      </c>
      <c r="F3" s="22">
        <v>1</v>
      </c>
      <c r="G3" s="22">
        <v>0.6</v>
      </c>
      <c r="H3" s="40">
        <v>1</v>
      </c>
      <c r="I3" s="28">
        <f>MIN(1,C3)*D3*(E3+F3+G3+H3)+MAX(0,(C3-1))*D3*(E3+F3+G3+H3)*B17</f>
        <v>0</v>
      </c>
      <c r="J3" s="43"/>
      <c r="K3" s="22"/>
      <c r="L3" s="22"/>
      <c r="M3" s="22"/>
      <c r="N3" s="22"/>
      <c r="O3" s="22"/>
      <c r="P3" s="18"/>
    </row>
    <row r="4" spans="1:16">
      <c r="A4" s="28"/>
      <c r="B4" s="27" t="s">
        <v>14</v>
      </c>
      <c r="C4" s="22">
        <v>0</v>
      </c>
      <c r="D4" s="22">
        <v>2</v>
      </c>
      <c r="E4" s="22">
        <v>2</v>
      </c>
      <c r="F4" s="22">
        <v>2</v>
      </c>
      <c r="G4" s="22">
        <v>0.6</v>
      </c>
      <c r="H4" s="40">
        <v>2</v>
      </c>
      <c r="I4" s="28">
        <f>MIN(1,C4)*D4*(E4+F4+G4+H4)+MAX(0,(C4-1))*D4*(E4+F4+G4+H4)*B16</f>
        <v>0</v>
      </c>
      <c r="J4" s="43"/>
      <c r="K4" s="22"/>
      <c r="L4" s="22"/>
      <c r="M4" s="22"/>
      <c r="N4" s="22"/>
      <c r="O4" s="22"/>
      <c r="P4" s="18"/>
    </row>
    <row r="5" spans="1:16" ht="18" customHeight="1">
      <c r="A5" s="28"/>
      <c r="B5" s="27" t="s">
        <v>11</v>
      </c>
      <c r="C5" s="22">
        <v>0</v>
      </c>
      <c r="D5" s="22">
        <v>2</v>
      </c>
      <c r="E5" s="22">
        <v>1.5</v>
      </c>
      <c r="F5" s="22">
        <v>1.5</v>
      </c>
      <c r="G5" s="22">
        <v>0.6</v>
      </c>
      <c r="H5" s="40">
        <v>1.5</v>
      </c>
      <c r="I5" s="28">
        <f>MIN(1,C5)*D5*(E5+F5+G5+H5)+MAX(0,(C5-1))*D5*(E5+F5+G5+H5)*B16</f>
        <v>0</v>
      </c>
      <c r="J5" s="43"/>
      <c r="K5" s="22"/>
      <c r="L5" s="22"/>
      <c r="M5" s="22"/>
      <c r="N5" s="22"/>
      <c r="O5" s="22"/>
      <c r="P5" s="18"/>
    </row>
    <row r="6" spans="1:16">
      <c r="A6" s="28" t="s">
        <v>22</v>
      </c>
      <c r="B6" s="27"/>
      <c r="C6" s="22">
        <v>0</v>
      </c>
      <c r="D6" s="22"/>
      <c r="E6" s="22"/>
      <c r="F6" s="22"/>
      <c r="G6" s="22"/>
      <c r="H6" s="40"/>
      <c r="I6" s="28"/>
      <c r="J6" s="43"/>
      <c r="K6" s="22"/>
      <c r="L6" s="22"/>
      <c r="M6" s="22"/>
      <c r="N6" s="22"/>
      <c r="O6" s="22"/>
      <c r="P6" s="18"/>
    </row>
    <row r="7" spans="1:16">
      <c r="A7" s="28" t="s">
        <v>23</v>
      </c>
      <c r="B7" s="27"/>
      <c r="C7" s="22">
        <v>0</v>
      </c>
      <c r="D7" s="22"/>
      <c r="E7" s="22"/>
      <c r="F7" s="22"/>
      <c r="G7" s="22"/>
      <c r="H7" s="40"/>
      <c r="I7" s="28"/>
      <c r="J7" s="43"/>
      <c r="K7" s="22"/>
      <c r="L7" s="22"/>
      <c r="M7" s="22"/>
      <c r="N7" s="22"/>
      <c r="O7" s="22"/>
      <c r="P7" s="18"/>
    </row>
    <row r="8" spans="1:16">
      <c r="A8" s="28" t="s">
        <v>24</v>
      </c>
      <c r="B8" s="27"/>
      <c r="C8" s="22">
        <v>0</v>
      </c>
      <c r="D8" s="22"/>
      <c r="E8" s="22"/>
      <c r="F8" s="22"/>
      <c r="G8" s="22"/>
      <c r="H8" s="40"/>
      <c r="I8" s="28"/>
      <c r="J8" s="43"/>
      <c r="K8" s="22"/>
      <c r="L8" s="22"/>
      <c r="M8" s="22"/>
      <c r="N8" s="22"/>
      <c r="O8" s="22"/>
      <c r="P8" s="18"/>
    </row>
    <row r="9" spans="1:16">
      <c r="A9" s="28" t="s">
        <v>25</v>
      </c>
      <c r="B9" s="27"/>
      <c r="C9" s="22">
        <v>0</v>
      </c>
      <c r="D9" s="22"/>
      <c r="E9" s="22"/>
      <c r="F9" s="22"/>
      <c r="G9" s="22"/>
      <c r="H9" s="40"/>
      <c r="I9" s="28"/>
      <c r="J9" s="43"/>
      <c r="K9" s="22"/>
      <c r="L9" s="22"/>
      <c r="M9" s="22"/>
      <c r="N9" s="22"/>
      <c r="O9" s="22"/>
      <c r="P9" s="18"/>
    </row>
    <row r="10" spans="1:16">
      <c r="A10" s="44" t="s">
        <v>54</v>
      </c>
      <c r="B10" s="45"/>
      <c r="C10" s="46">
        <v>0</v>
      </c>
      <c r="D10" s="46"/>
      <c r="E10" s="46"/>
      <c r="F10" s="46"/>
      <c r="G10" s="46"/>
      <c r="H10" s="47"/>
      <c r="I10" s="44"/>
      <c r="J10" s="48"/>
      <c r="K10" s="46"/>
      <c r="L10" s="46"/>
      <c r="M10" s="46"/>
      <c r="N10" s="46"/>
      <c r="O10" s="46"/>
      <c r="P10" s="49"/>
    </row>
    <row r="11" spans="1:16" ht="14.25" thickBot="1">
      <c r="A11" s="19" t="s">
        <v>50</v>
      </c>
      <c r="B11" s="20"/>
      <c r="C11" s="36">
        <v>1</v>
      </c>
      <c r="D11" s="36"/>
      <c r="E11" s="36"/>
      <c r="F11" s="36"/>
      <c r="G11" s="36"/>
      <c r="H11" s="41"/>
      <c r="I11" s="19">
        <f>Auth!F10</f>
        <v>9</v>
      </c>
      <c r="J11" s="20"/>
      <c r="K11" s="36"/>
      <c r="L11" s="36"/>
      <c r="M11" s="36"/>
      <c r="N11" s="36"/>
      <c r="O11" s="36"/>
      <c r="P11" s="2"/>
    </row>
    <row r="13" spans="1:16">
      <c r="B13" s="17" t="s">
        <v>66</v>
      </c>
    </row>
    <row r="14" spans="1:16" ht="14.25" thickBot="1"/>
    <row r="15" spans="1:16" ht="14.25" thickBot="1">
      <c r="A15" s="8" t="s">
        <v>9</v>
      </c>
      <c r="B15" s="9" t="s">
        <v>4</v>
      </c>
      <c r="C15" s="10" t="s">
        <v>5</v>
      </c>
      <c r="D15" s="10" t="s">
        <v>8</v>
      </c>
    </row>
    <row r="16" spans="1:16" ht="40.5">
      <c r="A16" s="11" t="s">
        <v>19</v>
      </c>
      <c r="B16" s="12">
        <v>0.4</v>
      </c>
      <c r="C16" s="13">
        <v>1</v>
      </c>
      <c r="D16" s="13">
        <v>1</v>
      </c>
    </row>
    <row r="17" spans="1:5" ht="27">
      <c r="A17" s="11" t="s">
        <v>55</v>
      </c>
      <c r="B17" s="12">
        <v>0.8</v>
      </c>
      <c r="C17" s="13">
        <v>1</v>
      </c>
      <c r="D17" s="13">
        <v>1</v>
      </c>
    </row>
    <row r="18" spans="1:5">
      <c r="A18" s="14" t="s">
        <v>7</v>
      </c>
      <c r="B18" s="15">
        <v>1</v>
      </c>
      <c r="C18" s="1">
        <v>3</v>
      </c>
      <c r="D18" s="1">
        <f t="shared" ref="D18" si="0">B18*C18</f>
        <v>3</v>
      </c>
      <c r="E18" s="17" t="s">
        <v>61</v>
      </c>
    </row>
    <row r="19" spans="1:5" ht="14.25" thickBot="1">
      <c r="A19" s="19"/>
      <c r="B19" s="20"/>
      <c r="C19" s="2"/>
      <c r="D19" s="2"/>
    </row>
    <row r="20" spans="1:5">
      <c r="A20" s="76" t="s">
        <v>6</v>
      </c>
      <c r="B20" s="79">
        <f>SUM(I2:I14)*(1+B17)+SUM(D18:D19)</f>
        <v>25.319999999999997</v>
      </c>
      <c r="C20" s="80"/>
      <c r="D20" s="81"/>
    </row>
    <row r="21" spans="1:5">
      <c r="A21" s="77"/>
      <c r="B21" s="82"/>
      <c r="C21" s="83"/>
      <c r="D21" s="84"/>
    </row>
    <row r="22" spans="1:5" ht="14.25" thickBot="1">
      <c r="A22" s="78"/>
      <c r="B22" s="85"/>
      <c r="C22" s="86"/>
      <c r="D22" s="87"/>
    </row>
    <row r="24" spans="1:5">
      <c r="A24" s="17" t="s">
        <v>62</v>
      </c>
      <c r="B24" s="17">
        <v>60</v>
      </c>
    </row>
    <row r="25" spans="1:5">
      <c r="A25" s="17" t="s">
        <v>63</v>
      </c>
      <c r="B25" s="17" t="s">
        <v>64</v>
      </c>
    </row>
    <row r="26" spans="1:5">
      <c r="A26" s="17" t="s">
        <v>65</v>
      </c>
    </row>
    <row r="28" spans="1:5">
      <c r="B28" s="17" t="s">
        <v>67</v>
      </c>
      <c r="C28" s="17" t="s">
        <v>68</v>
      </c>
    </row>
    <row r="31" spans="1:5">
      <c r="B31" s="17" t="s">
        <v>69</v>
      </c>
    </row>
    <row r="33" spans="2:5">
      <c r="B33" s="17" t="s">
        <v>70</v>
      </c>
    </row>
    <row r="35" spans="2:5">
      <c r="B35" s="17" t="s">
        <v>71</v>
      </c>
    </row>
    <row r="36" spans="2:5">
      <c r="E36" s="17" t="s">
        <v>75</v>
      </c>
    </row>
    <row r="37" spans="2:5">
      <c r="B37" s="70" t="s">
        <v>72</v>
      </c>
    </row>
    <row r="38" spans="2:5" ht="27">
      <c r="B38" s="17" t="s">
        <v>73</v>
      </c>
      <c r="E38" s="70" t="s">
        <v>76</v>
      </c>
    </row>
    <row r="39" spans="2:5">
      <c r="B39" s="17" t="s">
        <v>74</v>
      </c>
    </row>
  </sheetData>
  <mergeCells count="2">
    <mergeCell ref="A20:A22"/>
    <mergeCell ref="B20:D22"/>
  </mergeCells>
  <phoneticPr fontId="1" type="noConversion"/>
  <hyperlinks>
    <hyperlink ref="B37" r:id="rId1"/>
    <hyperlink ref="E38" r:id="rId2"/>
  </hyperlinks>
  <pageMargins left="0.7" right="0.7" top="0.75" bottom="0.75" header="0.3" footer="0.3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5"/>
  <sheetViews>
    <sheetView tabSelected="1" workbookViewId="0">
      <selection activeCell="F2" sqref="F2"/>
    </sheetView>
  </sheetViews>
  <sheetFormatPr defaultColWidth="20.625" defaultRowHeight="13.5"/>
  <cols>
    <col min="1" max="1" width="22.375" style="21" customWidth="1"/>
    <col min="2" max="2" width="20.25" style="21" customWidth="1"/>
    <col min="3" max="3" width="19.5" style="21" customWidth="1"/>
    <col min="4" max="4" width="17" style="21" customWidth="1"/>
    <col min="5" max="5" width="23.5" style="21" customWidth="1"/>
    <col min="6" max="7" width="20.625" style="21"/>
    <col min="8" max="8" width="13.75" style="21" customWidth="1"/>
    <col min="9" max="9" width="16.25" style="21" customWidth="1"/>
    <col min="10" max="16384" width="20.625" style="21"/>
  </cols>
  <sheetData>
    <row r="1" spans="1:16" s="73" customFormat="1" ht="27">
      <c r="A1" s="73" t="s">
        <v>78</v>
      </c>
      <c r="B1" s="73" t="s">
        <v>87</v>
      </c>
      <c r="C1" s="73" t="s">
        <v>89</v>
      </c>
      <c r="D1" s="73" t="s">
        <v>84</v>
      </c>
      <c r="E1" s="73" t="s">
        <v>142</v>
      </c>
      <c r="F1" s="73" t="s">
        <v>143</v>
      </c>
      <c r="G1" s="73" t="s">
        <v>91</v>
      </c>
      <c r="H1" s="73" t="s">
        <v>98</v>
      </c>
      <c r="I1" s="73" t="s">
        <v>79</v>
      </c>
      <c r="J1" s="73" t="s">
        <v>80</v>
      </c>
      <c r="K1" s="73" t="s">
        <v>103</v>
      </c>
      <c r="L1" s="73" t="s">
        <v>92</v>
      </c>
      <c r="M1" s="73" t="s">
        <v>81</v>
      </c>
      <c r="N1" s="73" t="s">
        <v>92</v>
      </c>
      <c r="O1" s="73" t="s">
        <v>82</v>
      </c>
      <c r="P1" s="73" t="s">
        <v>83</v>
      </c>
    </row>
    <row r="2" spans="1:16" ht="162">
      <c r="A2" s="88" t="s">
        <v>86</v>
      </c>
      <c r="B2" s="88" t="s">
        <v>88</v>
      </c>
      <c r="C2" s="88" t="s">
        <v>90</v>
      </c>
      <c r="D2" s="89" t="s">
        <v>85</v>
      </c>
      <c r="E2" s="72" t="s">
        <v>141</v>
      </c>
      <c r="F2" s="72"/>
      <c r="G2" s="21" t="s">
        <v>104</v>
      </c>
      <c r="J2" s="21" t="s">
        <v>105</v>
      </c>
      <c r="K2" s="21" t="s">
        <v>126</v>
      </c>
      <c r="L2" s="21" t="s">
        <v>93</v>
      </c>
      <c r="M2" s="21" t="s">
        <v>106</v>
      </c>
      <c r="N2" s="21" t="s">
        <v>93</v>
      </c>
    </row>
    <row r="3" spans="1:16" ht="94.5">
      <c r="A3" s="88"/>
      <c r="B3" s="88"/>
      <c r="C3" s="88"/>
      <c r="D3" s="89"/>
      <c r="J3" s="21" t="s">
        <v>107</v>
      </c>
      <c r="K3" s="21" t="s">
        <v>128</v>
      </c>
      <c r="L3" s="21" t="s">
        <v>94</v>
      </c>
      <c r="M3" s="21" t="s">
        <v>108</v>
      </c>
      <c r="N3" s="21" t="s">
        <v>94</v>
      </c>
    </row>
    <row r="4" spans="1:16" ht="94.5">
      <c r="A4" s="71" t="s">
        <v>95</v>
      </c>
      <c r="B4" s="71" t="s">
        <v>96</v>
      </c>
      <c r="C4" s="71" t="s">
        <v>97</v>
      </c>
      <c r="D4" s="21" t="s">
        <v>85</v>
      </c>
      <c r="G4" s="21" t="s">
        <v>104</v>
      </c>
      <c r="J4" s="21" t="s">
        <v>109</v>
      </c>
      <c r="K4" s="21" t="s">
        <v>127</v>
      </c>
      <c r="L4" s="21" t="s">
        <v>99</v>
      </c>
      <c r="M4" s="21" t="s">
        <v>110</v>
      </c>
      <c r="N4" s="21" t="s">
        <v>99</v>
      </c>
    </row>
    <row r="5" spans="1:16" ht="108">
      <c r="J5" s="21" t="s">
        <v>111</v>
      </c>
      <c r="K5" s="21" t="s">
        <v>129</v>
      </c>
      <c r="L5" s="21" t="s">
        <v>100</v>
      </c>
      <c r="M5" s="21" t="s">
        <v>112</v>
      </c>
      <c r="N5" s="21" t="s">
        <v>100</v>
      </c>
    </row>
    <row r="6" spans="1:16" ht="108">
      <c r="J6" s="21" t="s">
        <v>113</v>
      </c>
      <c r="K6" s="21" t="s">
        <v>130</v>
      </c>
      <c r="L6" s="21" t="s">
        <v>101</v>
      </c>
      <c r="M6" s="21" t="s">
        <v>114</v>
      </c>
      <c r="N6" s="21" t="s">
        <v>101</v>
      </c>
    </row>
    <row r="7" spans="1:16" ht="229.5">
      <c r="J7" s="21" t="s">
        <v>115</v>
      </c>
      <c r="K7" s="21" t="s">
        <v>125</v>
      </c>
      <c r="L7" s="21" t="s">
        <v>117</v>
      </c>
    </row>
    <row r="8" spans="1:16" ht="94.5">
      <c r="J8" s="21" t="s">
        <v>116</v>
      </c>
      <c r="K8" s="21" t="s">
        <v>131</v>
      </c>
      <c r="L8" s="21" t="s">
        <v>118</v>
      </c>
    </row>
    <row r="9" spans="1:16" ht="229.5">
      <c r="J9" s="21" t="s">
        <v>119</v>
      </c>
      <c r="K9" s="21" t="s">
        <v>132</v>
      </c>
      <c r="L9" s="21" t="s">
        <v>117</v>
      </c>
    </row>
    <row r="10" spans="1:16" ht="94.5">
      <c r="J10" s="21" t="s">
        <v>116</v>
      </c>
      <c r="K10" s="21" t="s">
        <v>133</v>
      </c>
      <c r="L10" s="21" t="s">
        <v>120</v>
      </c>
    </row>
    <row r="11" spans="1:16" ht="94.5">
      <c r="J11" s="21" t="s">
        <v>121</v>
      </c>
      <c r="K11" s="21" t="s">
        <v>134</v>
      </c>
      <c r="L11" s="21" t="s">
        <v>117</v>
      </c>
    </row>
    <row r="12" spans="1:16" ht="94.5">
      <c r="J12" s="21" t="s">
        <v>116</v>
      </c>
      <c r="K12" s="21" t="s">
        <v>133</v>
      </c>
      <c r="L12" s="21" t="s">
        <v>137</v>
      </c>
    </row>
    <row r="13" spans="1:16" ht="94.5">
      <c r="J13" s="21" t="s">
        <v>122</v>
      </c>
      <c r="K13" s="21" t="s">
        <v>135</v>
      </c>
      <c r="L13" s="21" t="s">
        <v>99</v>
      </c>
    </row>
    <row r="14" spans="1:16" ht="175.5">
      <c r="J14" s="21" t="s">
        <v>123</v>
      </c>
      <c r="K14" s="21" t="s">
        <v>124</v>
      </c>
      <c r="L14" s="21" t="s">
        <v>117</v>
      </c>
    </row>
    <row r="15" spans="1:16" ht="94.5">
      <c r="J15" s="21" t="s">
        <v>139</v>
      </c>
      <c r="K15" s="21" t="s">
        <v>138</v>
      </c>
      <c r="L15" s="21" t="s">
        <v>136</v>
      </c>
    </row>
  </sheetData>
  <mergeCells count="4">
    <mergeCell ref="A2:A3"/>
    <mergeCell ref="B2:B3"/>
    <mergeCell ref="C2:C3"/>
    <mergeCell ref="D2:D3"/>
  </mergeCells>
  <phoneticPr fontId="1" type="noConversion"/>
  <hyperlinks>
    <hyperlink ref="A2" r:id="rId1"/>
    <hyperlink ref="B2" r:id="rId2"/>
    <hyperlink ref="C2" r:id="rId3"/>
    <hyperlink ref="A4" r:id="rId4"/>
    <hyperlink ref="B4" r:id="rId5"/>
    <hyperlink ref="C4" r:id="rId6"/>
  </hyperlinks>
  <pageMargins left="0.7" right="0.7" top="0.75" bottom="0.75" header="0.3" footer="0.3"/>
  <pageSetup paperSize="9"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Auth</vt:lpstr>
      <vt:lpstr>开放接口</vt:lpstr>
      <vt:lpstr>示例</vt:lpstr>
    </vt:vector>
  </TitlesOfParts>
  <Company>SMC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2015-11-27T10:42:06Z</dcterms:created>
  <dcterms:modified xsi:type="dcterms:W3CDTF">2015-12-02T02:34:46Z</dcterms:modified>
</cp:coreProperties>
</file>