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46D595EA-E709-4A15-8038-0FEE528225B7}" xr6:coauthVersionLast="47" xr6:coauthVersionMax="47" xr10:uidLastSave="{00000000-0000-0000-0000-000000000000}"/>
  <bookViews>
    <workbookView xWindow="-90" yWindow="1170" windowWidth="1709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E7" i="1"/>
  <c r="E6" i="1"/>
  <c r="E5" i="1"/>
  <c r="E4" i="1"/>
  <c r="D7" i="1"/>
  <c r="D6" i="1"/>
  <c r="D5" i="1"/>
  <c r="D4" i="1"/>
  <c r="C7" i="1"/>
  <c r="C6" i="1"/>
  <c r="C5" i="1"/>
  <c r="C4" i="1"/>
  <c r="E16" i="1"/>
  <c r="E14" i="1"/>
  <c r="E13" i="1"/>
  <c r="E19" i="1"/>
  <c r="D19" i="1"/>
  <c r="D16" i="1"/>
  <c r="D15" i="1"/>
  <c r="D13" i="1"/>
  <c r="C16" i="1"/>
  <c r="C15" i="1"/>
  <c r="C13" i="1"/>
  <c r="B7" i="1"/>
  <c r="B6" i="1"/>
  <c r="B5" i="1"/>
  <c r="B4" i="1"/>
  <c r="B16" i="1"/>
  <c r="B15" i="1"/>
  <c r="B13" i="1"/>
  <c r="A18" i="1"/>
  <c r="A17" i="1"/>
  <c r="E9" i="1"/>
  <c r="D9" i="1"/>
  <c r="C9" i="1"/>
  <c r="E8" i="1"/>
  <c r="D8" i="1"/>
  <c r="C8" i="1"/>
  <c r="A9" i="1"/>
  <c r="A8" i="1"/>
  <c r="C19" i="1"/>
  <c r="E18" i="1"/>
  <c r="D18" i="1"/>
  <c r="C18" i="1"/>
  <c r="E17" i="1"/>
  <c r="D17" i="1"/>
  <c r="C17" i="1"/>
  <c r="E15" i="1"/>
  <c r="D14" i="1"/>
  <c r="C14" i="1"/>
  <c r="B10" i="1"/>
  <c r="B9" i="1"/>
  <c r="B8" i="1"/>
  <c r="E1" i="1"/>
  <c r="D1" i="1"/>
  <c r="C1" i="1"/>
  <c r="B12" i="1"/>
  <c r="B1" i="1"/>
  <c r="B19" i="1"/>
  <c r="B18" i="1"/>
  <c r="B17" i="1"/>
  <c r="B14" i="1"/>
</calcChain>
</file>

<file path=xl/sharedStrings.xml><?xml version="1.0" encoding="utf-8"?>
<sst xmlns="http://schemas.openxmlformats.org/spreadsheetml/2006/main" count="17" uniqueCount="11">
  <si>
    <t>Export</t>
    <phoneticPr fontId="1" type="noConversion"/>
  </si>
  <si>
    <t>Import</t>
    <phoneticPr fontId="1" type="noConversion"/>
  </si>
  <si>
    <t>Whole</t>
    <phoneticPr fontId="1" type="noConversion"/>
  </si>
  <si>
    <t>Matched</t>
    <phoneticPr fontId="1" type="noConversion"/>
  </si>
  <si>
    <t>Top 50</t>
    <phoneticPr fontId="1" type="noConversion"/>
  </si>
  <si>
    <t>Observations</t>
  </si>
  <si>
    <t>dlnRER</t>
    <phoneticPr fontId="1" type="noConversion"/>
  </si>
  <si>
    <t>dlnRGDP</t>
    <phoneticPr fontId="1" type="noConversion"/>
  </si>
  <si>
    <t>Panel A</t>
    <phoneticPr fontId="1" type="noConversion"/>
  </si>
  <si>
    <t>Panel B</t>
    <phoneticPr fontId="1" type="noConversion"/>
  </si>
  <si>
    <t>Top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</si>
</sst>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30" zoomScaleNormal="130" workbookViewId="0">
      <selection activeCell="F27" sqref="F27"/>
    </sheetView>
  </sheetViews>
  <sheetFormatPr defaultRowHeight="14" x14ac:dyDescent="0.3"/>
  <sheetData>
    <row r="1" spans="1:5" x14ac:dyDescent="0.3">
      <c r="A1" s="7"/>
      <c r="B1" s="8" t="str">
        <f>"(1)"</f>
        <v>(1)</v>
      </c>
      <c r="C1" s="8" t="str">
        <f>"(2)"</f>
        <v>(2)</v>
      </c>
      <c r="D1" s="8" t="str">
        <f>"(3)"</f>
        <v>(3)</v>
      </c>
      <c r="E1" s="8" t="str">
        <f>"(4)"</f>
        <v>(4)</v>
      </c>
    </row>
    <row r="2" spans="1:5" x14ac:dyDescent="0.3">
      <c r="A2" s="4" t="s">
        <v>8</v>
      </c>
      <c r="B2" s="6" t="s">
        <v>1</v>
      </c>
      <c r="C2" s="6"/>
      <c r="D2" s="6"/>
      <c r="E2" s="6"/>
    </row>
    <row r="3" spans="1:5" x14ac:dyDescent="0.3">
      <c r="A3" s="5"/>
      <c r="B3" s="2" t="s">
        <v>2</v>
      </c>
      <c r="C3" s="2" t="s">
        <v>3</v>
      </c>
      <c r="D3" s="2" t="s">
        <v>4</v>
      </c>
      <c r="E3" s="2" t="s">
        <v>10</v>
      </c>
    </row>
    <row r="4" spans="1:5" x14ac:dyDescent="0.3">
      <c r="A4" t="s">
        <v>6</v>
      </c>
      <c r="B4" s="1" t="str">
        <f>"0.179***"</f>
        <v>0.179***</v>
      </c>
      <c r="C4" s="1" t="str">
        <f>"0.357***"</f>
        <v>0.357***</v>
      </c>
      <c r="D4" s="1" t="str">
        <f>"0.354***"</f>
        <v>0.354***</v>
      </c>
      <c r="E4" s="1" t="str">
        <f>"0.344***"</f>
        <v>0.344***</v>
      </c>
    </row>
    <row r="5" spans="1:5" x14ac:dyDescent="0.3">
      <c r="B5" s="1" t="str">
        <f>"(0.003)"</f>
        <v>(0.003)</v>
      </c>
      <c r="C5" s="1" t="str">
        <f>"(0.015)"</f>
        <v>(0.015)</v>
      </c>
      <c r="D5" s="1" t="str">
        <f>"(0.015)"</f>
        <v>(0.015)</v>
      </c>
      <c r="E5" s="1" t="str">
        <f>"(0.016)"</f>
        <v>(0.016)</v>
      </c>
    </row>
    <row r="6" spans="1:5" x14ac:dyDescent="0.3">
      <c r="A6" t="s">
        <v>7</v>
      </c>
      <c r="B6" s="1" t="str">
        <f>"-0.133***"</f>
        <v>-0.133***</v>
      </c>
      <c r="C6" s="1" t="str">
        <f>"0.263***"</f>
        <v>0.263***</v>
      </c>
      <c r="D6" s="1" t="str">
        <f>"0.282***"</f>
        <v>0.282***</v>
      </c>
      <c r="E6" s="1" t="str">
        <f>"0.333***"</f>
        <v>0.333***</v>
      </c>
    </row>
    <row r="7" spans="1:5" x14ac:dyDescent="0.3">
      <c r="B7" s="1" t="str">
        <f>"(0.026)"</f>
        <v>(0.026)</v>
      </c>
      <c r="C7" s="1" t="str">
        <f>"(0.090)"</f>
        <v>(0.090)</v>
      </c>
      <c r="D7" s="1" t="str">
        <f>"(0.091)"</f>
        <v>(0.091)</v>
      </c>
      <c r="E7" s="1" t="str">
        <f>"(0.097)"</f>
        <v>(0.097)</v>
      </c>
    </row>
    <row r="8" spans="1:5" x14ac:dyDescent="0.3">
      <c r="A8" s="1" t="str">
        <f>"Year FE "</f>
        <v xml:space="preserve">Year FE </v>
      </c>
      <c r="B8" s="1" t="str">
        <f t="shared" ref="B8:E9" si="0">"Yes"</f>
        <v>Yes</v>
      </c>
      <c r="C8" s="1" t="str">
        <f t="shared" si="0"/>
        <v>Yes</v>
      </c>
      <c r="D8" s="1" t="str">
        <f t="shared" si="0"/>
        <v>Yes</v>
      </c>
      <c r="E8" s="1" t="str">
        <f t="shared" si="0"/>
        <v>Yes</v>
      </c>
    </row>
    <row r="9" spans="1:5" x14ac:dyDescent="0.3">
      <c r="A9" s="1" t="str">
        <f>"Firm-product-country FE"</f>
        <v>Firm-product-country FE</v>
      </c>
      <c r="B9" s="1" t="str">
        <f t="shared" si="0"/>
        <v>Yes</v>
      </c>
      <c r="C9" s="1" t="str">
        <f t="shared" si="0"/>
        <v>Yes</v>
      </c>
      <c r="D9" s="1" t="str">
        <f t="shared" si="0"/>
        <v>Yes</v>
      </c>
      <c r="E9" s="1" t="str">
        <f t="shared" si="0"/>
        <v>Yes</v>
      </c>
    </row>
    <row r="10" spans="1:5" x14ac:dyDescent="0.3">
      <c r="A10" s="2" t="s">
        <v>5</v>
      </c>
      <c r="B10" s="3" t="str">
        <f>"8409682"</f>
        <v>8409682</v>
      </c>
      <c r="C10" s="3" t="str">
        <f>"1792020"</f>
        <v>1792020</v>
      </c>
      <c r="D10" s="3" t="str">
        <f>"1781948"</f>
        <v>1781948</v>
      </c>
      <c r="E10" s="3" t="str">
        <f>"1684798"</f>
        <v>1684798</v>
      </c>
    </row>
    <row r="11" spans="1:5" x14ac:dyDescent="0.3">
      <c r="A11" s="4" t="s">
        <v>9</v>
      </c>
      <c r="B11" s="6" t="s">
        <v>0</v>
      </c>
      <c r="C11" s="6"/>
      <c r="D11" s="6"/>
      <c r="E11" s="6"/>
    </row>
    <row r="12" spans="1:5" x14ac:dyDescent="0.3">
      <c r="A12" s="2"/>
      <c r="B12" s="3" t="str">
        <f>"Whole"</f>
        <v>Whole</v>
      </c>
      <c r="C12" s="2" t="s">
        <v>3</v>
      </c>
      <c r="D12" s="2" t="s">
        <v>4</v>
      </c>
      <c r="E12" s="2" t="s">
        <v>10</v>
      </c>
    </row>
    <row r="13" spans="1:5" x14ac:dyDescent="0.3">
      <c r="A13" t="s">
        <v>6</v>
      </c>
      <c r="B13" s="1" t="str">
        <f>"0.050***"</f>
        <v>0.050***</v>
      </c>
      <c r="C13" s="1" t="str">
        <f>"0.031***"</f>
        <v>0.031***</v>
      </c>
      <c r="D13" s="1" t="str">
        <f>"0.039***"</f>
        <v>0.039***</v>
      </c>
      <c r="E13" s="1" t="str">
        <f>"0.065***"</f>
        <v>0.065***</v>
      </c>
    </row>
    <row r="14" spans="1:5" x14ac:dyDescent="0.3">
      <c r="B14" s="1" t="str">
        <f>"(0.002)"</f>
        <v>(0.002)</v>
      </c>
      <c r="C14" s="1" t="str">
        <f>"(0.005)"</f>
        <v>(0.005)</v>
      </c>
      <c r="D14" s="1" t="str">
        <f>"(0.006)"</f>
        <v>(0.006)</v>
      </c>
      <c r="E14" s="1" t="str">
        <f>"(0.009)"</f>
        <v>(0.009)</v>
      </c>
    </row>
    <row r="15" spans="1:5" x14ac:dyDescent="0.3">
      <c r="A15" t="s">
        <v>7</v>
      </c>
      <c r="B15" s="1" t="str">
        <f>"-0.102***"</f>
        <v>-0.102***</v>
      </c>
      <c r="C15" s="1" t="str">
        <f>"-0.083**"</f>
        <v>-0.083**</v>
      </c>
      <c r="D15" s="1" t="str">
        <f>"-0.118***"</f>
        <v>-0.118***</v>
      </c>
      <c r="E15" s="1" t="str">
        <f>"-0.082"</f>
        <v>-0.082</v>
      </c>
    </row>
    <row r="16" spans="1:5" x14ac:dyDescent="0.3">
      <c r="B16" s="1" t="str">
        <f>"(0.010)"</f>
        <v>(0.010)</v>
      </c>
      <c r="C16" s="1" t="str">
        <f>"(0.037)"</f>
        <v>(0.037)</v>
      </c>
      <c r="D16" s="1" t="str">
        <f>"(0.042)"</f>
        <v>(0.042)</v>
      </c>
      <c r="E16" s="1" t="str">
        <f>"(0.056)"</f>
        <v>(0.056)</v>
      </c>
    </row>
    <row r="17" spans="1:5" x14ac:dyDescent="0.3">
      <c r="A17" s="1" t="str">
        <f>"Year FE "</f>
        <v xml:space="preserve">Year FE </v>
      </c>
      <c r="B17" s="1" t="str">
        <f t="shared" ref="B17:E18" si="1">"Yes"</f>
        <v>Yes</v>
      </c>
      <c r="C17" s="1" t="str">
        <f t="shared" si="1"/>
        <v>Yes</v>
      </c>
      <c r="D17" s="1" t="str">
        <f t="shared" si="1"/>
        <v>Yes</v>
      </c>
      <c r="E17" s="1" t="str">
        <f t="shared" si="1"/>
        <v>Yes</v>
      </c>
    </row>
    <row r="18" spans="1:5" x14ac:dyDescent="0.3">
      <c r="A18" s="1" t="str">
        <f>"Firm-product-country FE"</f>
        <v>Firm-product-country FE</v>
      </c>
      <c r="B18" s="1" t="str">
        <f t="shared" si="1"/>
        <v>Yes</v>
      </c>
      <c r="C18" s="1" t="str">
        <f t="shared" si="1"/>
        <v>Yes</v>
      </c>
      <c r="D18" s="1" t="str">
        <f t="shared" si="1"/>
        <v>Yes</v>
      </c>
      <c r="E18" s="1" t="str">
        <f t="shared" si="1"/>
        <v>Yes</v>
      </c>
    </row>
    <row r="19" spans="1:5" x14ac:dyDescent="0.3">
      <c r="A19" s="2" t="s">
        <v>5</v>
      </c>
      <c r="B19" s="3" t="str">
        <f>"11173463"</f>
        <v>11173463</v>
      </c>
      <c r="C19" s="3" t="str">
        <f>"1793974"</f>
        <v>1793974</v>
      </c>
      <c r="D19" s="3" t="str">
        <f>"1611410"</f>
        <v>1611410</v>
      </c>
      <c r="E19" s="3" t="str">
        <f>"1251147"</f>
        <v>1251147</v>
      </c>
    </row>
  </sheetData>
  <mergeCells count="2">
    <mergeCell ref="B11:E11"/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2022-07-18T04:37:32Z</dcterms:modified>
</cp:coreProperties>
</file>