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D10B1534-925D-4301-ACE1-5AD1DA6CABF8}" xr6:coauthVersionLast="47" xr6:coauthVersionMax="47" xr10:uidLastSave="{00000000-0000-0000-0000-000000000000}"/>
  <bookViews>
    <workbookView xWindow="8300" yWindow="2350" windowWidth="1709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E22" i="1"/>
  <c r="E21" i="1"/>
  <c r="E20" i="1"/>
  <c r="E19" i="1"/>
  <c r="D18" i="1"/>
  <c r="D17" i="1"/>
  <c r="D16" i="1"/>
  <c r="D15" i="1"/>
  <c r="C14" i="1"/>
  <c r="C13" i="1"/>
  <c r="C12" i="1"/>
  <c r="C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C1" i="1"/>
  <c r="E1" i="1"/>
  <c r="D1" i="1"/>
  <c r="B1" i="1"/>
  <c r="E25" i="1"/>
  <c r="D25" i="1"/>
  <c r="B25" i="1"/>
  <c r="E24" i="1"/>
  <c r="D24" i="1"/>
  <c r="B24" i="1"/>
  <c r="A24" i="1"/>
  <c r="E23" i="1"/>
  <c r="D23" i="1"/>
  <c r="B23" i="1"/>
  <c r="A23" i="1"/>
</calcChain>
</file>

<file path=xl/sharedStrings.xml><?xml version="1.0" encoding="utf-8"?>
<sst xmlns="http://schemas.openxmlformats.org/spreadsheetml/2006/main" count="18" uniqueCount="15">
  <si>
    <t>Panel A</t>
    <phoneticPr fontId="1" type="noConversion"/>
  </si>
  <si>
    <t>External Finance</t>
    <phoneticPr fontId="1" type="noConversion"/>
  </si>
  <si>
    <t>Tangibility</t>
    <phoneticPr fontId="1" type="noConversion"/>
  </si>
  <si>
    <t>dlnRER</t>
    <phoneticPr fontId="1" type="noConversion"/>
  </si>
  <si>
    <t>dlnRGDP</t>
    <phoneticPr fontId="1" type="noConversion"/>
  </si>
  <si>
    <t>dlnRER*Tang</t>
    <phoneticPr fontId="1" type="noConversion"/>
  </si>
  <si>
    <t>Observations</t>
  </si>
  <si>
    <t>#Sources</t>
    <phoneticPr fontId="1" type="noConversion"/>
  </si>
  <si>
    <t>#Sources+</t>
    <phoneticPr fontId="1" type="noConversion"/>
  </si>
  <si>
    <t>dlnRER*ExtFin*#Sources</t>
    <phoneticPr fontId="1" type="noConversion"/>
  </si>
  <si>
    <t>dlnRER*ExtFin</t>
  </si>
  <si>
    <t>dlnRER*Tang*#Sources</t>
    <phoneticPr fontId="1" type="noConversion"/>
  </si>
  <si>
    <t>FPC</t>
    <phoneticPr fontId="1" type="noConversion"/>
  </si>
  <si>
    <t>dlnRER*FPC*#Sources</t>
    <phoneticPr fontId="1" type="noConversion"/>
  </si>
  <si>
    <t>dlnRER*FPC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</si>
</sst>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zoomScale="120" zoomScaleNormal="120" workbookViewId="0">
      <selection activeCell="G25" sqref="G25"/>
    </sheetView>
  </sheetViews>
  <sheetFormatPr defaultRowHeight="14" x14ac:dyDescent="0.3"/>
  <cols>
    <col min="1" max="1" width="8.6640625" customWidth="1"/>
    <col min="6" max="6" width="8.6640625" style="4"/>
  </cols>
  <sheetData>
    <row r="1" spans="1:6" x14ac:dyDescent="0.3">
      <c r="A1" s="1"/>
      <c r="B1" s="3" t="str">
        <f>"(1)"</f>
        <v>(1)</v>
      </c>
      <c r="C1" s="3" t="str">
        <f>"(2)"</f>
        <v>(2)</v>
      </c>
      <c r="D1" s="3" t="str">
        <f>"(3)"</f>
        <v>(3)</v>
      </c>
      <c r="E1" s="1" t="str">
        <f>"(4)"</f>
        <v>(4)</v>
      </c>
    </row>
    <row r="2" spans="1:6" x14ac:dyDescent="0.3">
      <c r="A2" t="s">
        <v>0</v>
      </c>
      <c r="B2" s="7"/>
      <c r="C2" s="7"/>
      <c r="D2" s="7"/>
      <c r="E2" s="7"/>
      <c r="F2" s="6"/>
    </row>
    <row r="3" spans="1:6" x14ac:dyDescent="0.3">
      <c r="B3" t="s">
        <v>7</v>
      </c>
      <c r="C3" t="s">
        <v>8</v>
      </c>
      <c r="D3" t="s">
        <v>8</v>
      </c>
      <c r="E3" t="s">
        <v>8</v>
      </c>
    </row>
    <row r="4" spans="1:6" x14ac:dyDescent="0.3">
      <c r="A4" s="1"/>
      <c r="B4" s="1"/>
      <c r="C4" s="1" t="s">
        <v>12</v>
      </c>
      <c r="D4" s="1" t="s">
        <v>1</v>
      </c>
      <c r="E4" s="1" t="s">
        <v>2</v>
      </c>
    </row>
    <row r="5" spans="1:6" x14ac:dyDescent="0.3">
      <c r="A5" t="s">
        <v>3</v>
      </c>
      <c r="B5" s="2" t="str">
        <f>"0.433***"</f>
        <v>0.433***</v>
      </c>
      <c r="C5" s="2" t="str">
        <f>"0.177***"</f>
        <v>0.177***</v>
      </c>
      <c r="D5" s="2" t="str">
        <f>"0.274***"</f>
        <v>0.274***</v>
      </c>
      <c r="E5" s="2" t="str">
        <f>"1.386***"</f>
        <v>1.386***</v>
      </c>
      <c r="F5" s="5"/>
    </row>
    <row r="6" spans="1:6" x14ac:dyDescent="0.3">
      <c r="B6" s="2" t="str">
        <f>"(0.017)"</f>
        <v>(0.017)</v>
      </c>
      <c r="C6" s="2" t="str">
        <f>"(0.019)"</f>
        <v>(0.019)</v>
      </c>
      <c r="D6" s="2" t="str">
        <f>"(0.018)"</f>
        <v>(0.018)</v>
      </c>
      <c r="E6" s="2" t="str">
        <f>"(0.040)"</f>
        <v>(0.040)</v>
      </c>
      <c r="F6" s="5"/>
    </row>
    <row r="7" spans="1:6" x14ac:dyDescent="0.3">
      <c r="A7" t="s">
        <v>4</v>
      </c>
      <c r="B7" s="2" t="str">
        <f>"0.250***"</f>
        <v>0.250***</v>
      </c>
      <c r="C7" s="2" t="str">
        <f>"0.292***"</f>
        <v>0.292***</v>
      </c>
      <c r="D7" s="2" t="str">
        <f>"0.297***"</f>
        <v>0.297***</v>
      </c>
      <c r="E7" s="2" t="str">
        <f>"0.267***"</f>
        <v>0.267***</v>
      </c>
      <c r="F7" s="5"/>
    </row>
    <row r="8" spans="1:6" x14ac:dyDescent="0.3">
      <c r="B8" s="2" t="str">
        <f>"(0.090)"</f>
        <v>(0.090)</v>
      </c>
      <c r="C8" s="2" t="str">
        <f>"(0.090)"</f>
        <v>(0.090)</v>
      </c>
      <c r="D8" s="2" t="str">
        <f>"(0.090)"</f>
        <v>(0.090)</v>
      </c>
      <c r="E8" s="2" t="str">
        <f>"(0.090)"</f>
        <v>(0.090)</v>
      </c>
      <c r="F8" s="5"/>
    </row>
    <row r="9" spans="1:6" x14ac:dyDescent="0.3">
      <c r="A9" t="s">
        <v>7</v>
      </c>
      <c r="B9" s="2" t="str">
        <f>"-0.021***"</f>
        <v>-0.021***</v>
      </c>
      <c r="C9" s="2" t="str">
        <f>"-0.016***"</f>
        <v>-0.016***</v>
      </c>
      <c r="D9" s="2" t="str">
        <f>"-0.016***"</f>
        <v>-0.016***</v>
      </c>
      <c r="E9" s="2" t="str">
        <f>"-0.050***"</f>
        <v>-0.050***</v>
      </c>
    </row>
    <row r="10" spans="1:6" x14ac:dyDescent="0.3">
      <c r="B10" s="2" t="str">
        <f>"(0.002)"</f>
        <v>(0.002)</v>
      </c>
      <c r="C10" s="2" t="str">
        <f>"(0.003)"</f>
        <v>(0.003)</v>
      </c>
      <c r="D10" s="2" t="str">
        <f>"(0.003)"</f>
        <v>(0.003)</v>
      </c>
      <c r="E10" s="2" t="str">
        <f>"(0.006)"</f>
        <v>(0.006)</v>
      </c>
    </row>
    <row r="11" spans="1:6" x14ac:dyDescent="0.3">
      <c r="A11" t="s">
        <v>13</v>
      </c>
      <c r="C11" s="2" t="str">
        <f>"-0.014***"</f>
        <v>-0.014***</v>
      </c>
      <c r="F11" s="5"/>
    </row>
    <row r="12" spans="1:6" x14ac:dyDescent="0.3">
      <c r="C12" s="2" t="str">
        <f>"(0.002)"</f>
        <v>(0.002)</v>
      </c>
      <c r="F12" s="5"/>
    </row>
    <row r="13" spans="1:6" x14ac:dyDescent="0.3">
      <c r="A13" s="2" t="s">
        <v>14</v>
      </c>
      <c r="C13" s="2" t="str">
        <f>"0.443***"</f>
        <v>0.443***</v>
      </c>
    </row>
    <row r="14" spans="1:6" x14ac:dyDescent="0.3">
      <c r="A14" s="2"/>
      <c r="C14" s="2" t="str">
        <f>"(0.012)"</f>
        <v>(0.012)</v>
      </c>
    </row>
    <row r="15" spans="1:6" x14ac:dyDescent="0.3">
      <c r="A15" t="s">
        <v>9</v>
      </c>
      <c r="D15" s="2" t="str">
        <f>"-0.054***"</f>
        <v>-0.054***</v>
      </c>
      <c r="F15" s="5"/>
    </row>
    <row r="16" spans="1:6" x14ac:dyDescent="0.3">
      <c r="D16" s="2" t="str">
        <f>"(0.006)"</f>
        <v>(0.006)</v>
      </c>
      <c r="F16" s="5"/>
    </row>
    <row r="17" spans="1:6" x14ac:dyDescent="0.3">
      <c r="A17" s="2" t="s">
        <v>10</v>
      </c>
      <c r="D17" s="2" t="str">
        <f>"1.410***"</f>
        <v>1.410***</v>
      </c>
      <c r="E17" s="2"/>
      <c r="F17" s="5"/>
    </row>
    <row r="18" spans="1:6" x14ac:dyDescent="0.3">
      <c r="A18" s="2"/>
      <c r="D18" s="2" t="str">
        <f>"(0.037)"</f>
        <v>(0.037)</v>
      </c>
      <c r="E18" s="2"/>
      <c r="F18" s="5"/>
    </row>
    <row r="19" spans="1:6" x14ac:dyDescent="0.3">
      <c r="A19" t="s">
        <v>11</v>
      </c>
      <c r="B19" s="2"/>
      <c r="C19" s="2"/>
      <c r="E19" s="2" t="str">
        <f>"0.104***"</f>
        <v>0.104***</v>
      </c>
      <c r="F19" s="5"/>
    </row>
    <row r="20" spans="1:6" x14ac:dyDescent="0.3">
      <c r="A20" s="2"/>
      <c r="B20" s="2"/>
      <c r="C20" s="2"/>
      <c r="E20" s="2" t="str">
        <f>"(0.026)"</f>
        <v>(0.026)</v>
      </c>
      <c r="F20" s="5"/>
    </row>
    <row r="21" spans="1:6" x14ac:dyDescent="0.3">
      <c r="A21" s="2" t="s">
        <v>5</v>
      </c>
      <c r="B21" s="2"/>
      <c r="C21" s="2"/>
      <c r="D21" s="2"/>
      <c r="E21" s="2" t="str">
        <f>"-3.790***"</f>
        <v>-3.790***</v>
      </c>
      <c r="F21" s="5"/>
    </row>
    <row r="22" spans="1:6" x14ac:dyDescent="0.3">
      <c r="A22" s="2"/>
      <c r="B22" s="2"/>
      <c r="C22" s="2"/>
      <c r="D22" s="2"/>
      <c r="E22" s="2" t="str">
        <f>"(0.148)"</f>
        <v>(0.148)</v>
      </c>
      <c r="F22" s="5"/>
    </row>
    <row r="23" spans="1:6" x14ac:dyDescent="0.3">
      <c r="A23" s="2" t="str">
        <f>"Year FE "</f>
        <v xml:space="preserve">Year FE </v>
      </c>
      <c r="B23" s="2" t="str">
        <f t="shared" ref="B23:E24" si="0">"Yes"</f>
        <v>Yes</v>
      </c>
      <c r="C23" s="2" t="str">
        <f t="shared" si="0"/>
        <v>Yes</v>
      </c>
      <c r="D23" s="2" t="str">
        <f t="shared" si="0"/>
        <v>Yes</v>
      </c>
      <c r="E23" s="2" t="str">
        <f t="shared" si="0"/>
        <v>Yes</v>
      </c>
      <c r="F23" s="5"/>
    </row>
    <row r="24" spans="1:6" x14ac:dyDescent="0.3">
      <c r="A24" s="2" t="str">
        <f>"Firm-product-country FE"</f>
        <v>Firm-product-country FE</v>
      </c>
      <c r="B24" s="2" t="str">
        <f t="shared" si="0"/>
        <v>Yes</v>
      </c>
      <c r="C24" s="2" t="str">
        <f t="shared" si="0"/>
        <v>Yes</v>
      </c>
      <c r="D24" s="2" t="str">
        <f t="shared" si="0"/>
        <v>Yes</v>
      </c>
      <c r="E24" s="2" t="str">
        <f t="shared" si="0"/>
        <v>Yes</v>
      </c>
      <c r="F24" s="5"/>
    </row>
    <row r="25" spans="1:6" x14ac:dyDescent="0.3">
      <c r="A25" s="1" t="s">
        <v>6</v>
      </c>
      <c r="B25" s="3" t="str">
        <f>"1792020"</f>
        <v>1792020</v>
      </c>
      <c r="C25" s="3" t="str">
        <f>"1792020"</f>
        <v>1792020</v>
      </c>
      <c r="D25" s="3" t="str">
        <f>"1792020"</f>
        <v>1792020</v>
      </c>
      <c r="E25" s="3" t="str">
        <f>"1792020"</f>
        <v>1792020</v>
      </c>
      <c r="F25" s="5"/>
    </row>
    <row r="26" spans="1:6" x14ac:dyDescent="0.3">
      <c r="A26" s="4"/>
      <c r="B26" s="5"/>
      <c r="C26" s="5"/>
      <c r="D26" s="5"/>
      <c r="E26" s="5"/>
      <c r="F26" s="6"/>
    </row>
    <row r="27" spans="1:6" x14ac:dyDescent="0.3">
      <c r="B27" s="2"/>
      <c r="C27" s="2"/>
      <c r="D27" s="2"/>
      <c r="E27" s="2"/>
    </row>
    <row r="28" spans="1:6" x14ac:dyDescent="0.3">
      <c r="B28" s="2"/>
      <c r="C28" s="2"/>
      <c r="D28" s="2"/>
      <c r="E28" s="2"/>
    </row>
    <row r="29" spans="1:6" x14ac:dyDescent="0.3">
      <c r="A29" s="2"/>
      <c r="B29" s="2"/>
      <c r="C29" s="2"/>
      <c r="D29" s="2"/>
      <c r="F29" s="5"/>
    </row>
    <row r="30" spans="1:6" x14ac:dyDescent="0.3">
      <c r="B30" s="2"/>
      <c r="C30" s="2"/>
      <c r="D30" s="2"/>
      <c r="F30" s="5"/>
    </row>
    <row r="31" spans="1:6" x14ac:dyDescent="0.3">
      <c r="A31" s="2"/>
      <c r="B31" s="2"/>
      <c r="C31" s="2"/>
      <c r="D31" s="2"/>
      <c r="E31" s="2"/>
      <c r="F31" s="5"/>
    </row>
    <row r="32" spans="1:6" x14ac:dyDescent="0.3">
      <c r="B32" s="2"/>
      <c r="C32" s="2"/>
      <c r="D32" s="2"/>
      <c r="E32" s="2"/>
      <c r="F32" s="5"/>
    </row>
    <row r="33" spans="1:6" x14ac:dyDescent="0.3">
      <c r="B33" s="2"/>
      <c r="C33" s="2"/>
      <c r="D33" s="2"/>
    </row>
    <row r="34" spans="1:6" x14ac:dyDescent="0.3">
      <c r="B34" s="2"/>
      <c r="C34" s="2"/>
      <c r="D34" s="2"/>
    </row>
    <row r="35" spans="1:6" x14ac:dyDescent="0.3">
      <c r="B35" s="2"/>
      <c r="C35" s="2"/>
      <c r="D35" s="2"/>
      <c r="F35" s="5"/>
    </row>
    <row r="36" spans="1:6" x14ac:dyDescent="0.3">
      <c r="B36" s="2"/>
      <c r="C36" s="2"/>
      <c r="D36" s="2"/>
      <c r="F36" s="5"/>
    </row>
    <row r="37" spans="1:6" x14ac:dyDescent="0.3">
      <c r="A37" s="2"/>
      <c r="B37" s="2"/>
      <c r="C37" s="2"/>
      <c r="D37" s="2"/>
      <c r="E37" s="2"/>
    </row>
    <row r="38" spans="1:6" x14ac:dyDescent="0.3">
      <c r="A38" s="2"/>
      <c r="B38" s="2"/>
      <c r="C38" s="2"/>
      <c r="D38" s="2"/>
      <c r="E38" s="2"/>
    </row>
    <row r="39" spans="1:6" x14ac:dyDescent="0.3">
      <c r="A39" s="2"/>
      <c r="B39" s="2"/>
      <c r="C39" s="2"/>
      <c r="D39" s="2"/>
      <c r="E39" s="2"/>
      <c r="F39" s="5"/>
    </row>
    <row r="40" spans="1:6" x14ac:dyDescent="0.3">
      <c r="A40" s="2"/>
      <c r="B40" s="2"/>
      <c r="C40" s="2"/>
      <c r="D40" s="2"/>
      <c r="E40" s="2"/>
      <c r="F40" s="5"/>
    </row>
    <row r="41" spans="1:6" x14ac:dyDescent="0.3">
      <c r="A41" s="2"/>
      <c r="B41" s="2"/>
      <c r="C41" s="2"/>
      <c r="D41" s="2"/>
      <c r="E41" s="2"/>
      <c r="F41" s="5"/>
    </row>
    <row r="42" spans="1:6" x14ac:dyDescent="0.3">
      <c r="A42" s="2"/>
      <c r="B42" s="2"/>
      <c r="C42" s="2"/>
      <c r="D42" s="2"/>
      <c r="E42" s="2"/>
      <c r="F42" s="5"/>
    </row>
    <row r="43" spans="1:6" x14ac:dyDescent="0.3">
      <c r="A43" s="1"/>
      <c r="B43" s="3"/>
      <c r="C43" s="3"/>
      <c r="D43" s="3"/>
      <c r="E43" s="3"/>
      <c r="F43" s="5"/>
    </row>
    <row r="44" spans="1:6" x14ac:dyDescent="0.3">
      <c r="F44" s="5"/>
    </row>
    <row r="45" spans="1:6" x14ac:dyDescent="0.3">
      <c r="F45" s="5"/>
    </row>
    <row r="46" spans="1:6" x14ac:dyDescent="0.3">
      <c r="F46" s="5"/>
    </row>
    <row r="47" spans="1:6" x14ac:dyDescent="0.3">
      <c r="F47" s="5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2022-07-18T08:18:57Z</dcterms:modified>
</cp:coreProperties>
</file>