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13_ncr:40009_{56B6D30B-2A08-4569-8D09-7C0F9C2207F9}" xr6:coauthVersionLast="47" xr6:coauthVersionMax="47" xr10:uidLastSave="{00000000-0000-0000-0000-000000000000}"/>
  <bookViews>
    <workbookView xWindow="7940" yWindow="2480" windowWidth="13480" windowHeight="11760"/>
  </bookViews>
  <sheets>
    <sheet name="table_imp_markup_US" sheetId="1" r:id="rId1"/>
  </sheets>
  <calcPr calcId="0"/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B19" i="1"/>
  <c r="C19" i="1"/>
  <c r="D19" i="1"/>
  <c r="E19" i="1"/>
</calcChain>
</file>

<file path=xl/sharedStrings.xml><?xml version="1.0" encoding="utf-8"?>
<sst xmlns="http://schemas.openxmlformats.org/spreadsheetml/2006/main" count="1" uniqueCount="1">
  <si>
    <t>Observations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</si>
</sst>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12" sqref="C12"/>
    </sheetView>
  </sheetViews>
  <sheetFormatPr defaultRowHeight="14" x14ac:dyDescent="0.3"/>
  <cols>
    <col min="1" max="1" width="13" customWidth="1"/>
  </cols>
  <sheetData>
    <row r="1" spans="1:5" x14ac:dyDescent="0.3">
      <c r="A1" s="2" t="str">
        <f>""</f>
        <v/>
      </c>
      <c r="B1" s="2" t="str">
        <f>"(1)"</f>
        <v>(1)</v>
      </c>
      <c r="C1" s="2" t="str">
        <f>"(2)"</f>
        <v>(2)</v>
      </c>
      <c r="D1" s="2" t="str">
        <f>"(3)"</f>
        <v>(3)</v>
      </c>
      <c r="E1" s="2" t="str">
        <f>"(4)"</f>
        <v>(4)</v>
      </c>
    </row>
    <row r="2" spans="1:5" x14ac:dyDescent="0.3">
      <c r="A2" s="2" t="str">
        <f>""</f>
        <v/>
      </c>
      <c r="B2" s="2" t="str">
        <f>"dlnprice_tr"</f>
        <v>dlnprice_tr</v>
      </c>
      <c r="C2" s="2" t="str">
        <f>"dlnprice_tr"</f>
        <v>dlnprice_tr</v>
      </c>
      <c r="D2" s="2" t="str">
        <f>"dlnprice_tr"</f>
        <v>dlnprice_tr</v>
      </c>
      <c r="E2" s="2" t="str">
        <f>"dlnprice_tr"</f>
        <v>dlnprice_tr</v>
      </c>
    </row>
    <row r="3" spans="1:5" x14ac:dyDescent="0.3">
      <c r="A3" t="str">
        <f>"dlnRER"</f>
        <v>dlnRER</v>
      </c>
      <c r="B3" t="str">
        <f>"0.459***"</f>
        <v>0.459***</v>
      </c>
      <c r="C3" t="str">
        <f>"0.310***"</f>
        <v>0.310***</v>
      </c>
      <c r="D3" t="str">
        <f>"0.431***"</f>
        <v>0.431***</v>
      </c>
      <c r="E3" t="str">
        <f>"1.419***"</f>
        <v>1.419***</v>
      </c>
    </row>
    <row r="4" spans="1:5" x14ac:dyDescent="0.3">
      <c r="A4" t="str">
        <f>""</f>
        <v/>
      </c>
      <c r="B4" t="str">
        <f>"(0.045)"</f>
        <v>(0.045)</v>
      </c>
      <c r="C4" t="str">
        <f>"(0.045)"</f>
        <v>(0.045)</v>
      </c>
      <c r="D4" t="str">
        <f>"(0.045)"</f>
        <v>(0.045)</v>
      </c>
      <c r="E4" t="str">
        <f>"(0.058)"</f>
        <v>(0.058)</v>
      </c>
    </row>
    <row r="5" spans="1:5" x14ac:dyDescent="0.3">
      <c r="A5" t="str">
        <f>"dlnrgdp"</f>
        <v>dlnrgdp</v>
      </c>
      <c r="B5" t="str">
        <f>"0.329***"</f>
        <v>0.329***</v>
      </c>
      <c r="C5" t="str">
        <f>"0.376***"</f>
        <v>0.376***</v>
      </c>
      <c r="D5" t="str">
        <f>"0.389***"</f>
        <v>0.389***</v>
      </c>
      <c r="E5" t="str">
        <f>"0.343***"</f>
        <v>0.343***</v>
      </c>
    </row>
    <row r="6" spans="1:5" x14ac:dyDescent="0.3">
      <c r="A6" t="str">
        <f>""</f>
        <v/>
      </c>
      <c r="B6" t="str">
        <f>"(0.106)"</f>
        <v>(0.106)</v>
      </c>
      <c r="C6" t="str">
        <f>"(0.106)"</f>
        <v>(0.106)</v>
      </c>
      <c r="D6" t="str">
        <f>"(0.106)"</f>
        <v>(0.106)</v>
      </c>
      <c r="E6" t="str">
        <f>"(0.106)"</f>
        <v>(0.106)</v>
      </c>
    </row>
    <row r="7" spans="1:5" x14ac:dyDescent="0.3">
      <c r="A7" t="str">
        <f>"x_Markup_lag"</f>
        <v>x_Markup_lag</v>
      </c>
      <c r="B7" t="str">
        <f>"-0.073**"</f>
        <v>-0.073**</v>
      </c>
      <c r="C7" t="str">
        <f>"-0.157***"</f>
        <v>-0.157***</v>
      </c>
      <c r="D7" t="str">
        <f>"-0.163***"</f>
        <v>-0.163***</v>
      </c>
      <c r="E7" t="str">
        <f>"-0.112***"</f>
        <v>-0.112***</v>
      </c>
    </row>
    <row r="8" spans="1:5" x14ac:dyDescent="0.3">
      <c r="A8" t="str">
        <f>""</f>
        <v/>
      </c>
      <c r="B8" t="str">
        <f>"(0.030)"</f>
        <v>(0.030)</v>
      </c>
      <c r="C8" t="str">
        <f>"(0.030)"</f>
        <v>(0.030)</v>
      </c>
      <c r="D8" t="str">
        <f>"(0.031)"</f>
        <v>(0.031)</v>
      </c>
      <c r="E8" t="str">
        <f>"(0.030)"</f>
        <v>(0.030)</v>
      </c>
    </row>
    <row r="9" spans="1:5" x14ac:dyDescent="0.3">
      <c r="A9" t="str">
        <f>"x_FPC_US"</f>
        <v>x_FPC_US</v>
      </c>
      <c r="B9" t="str">
        <f>""</f>
        <v/>
      </c>
      <c r="C9" t="str">
        <f>"0.414***"</f>
        <v>0.414***</v>
      </c>
      <c r="D9" t="str">
        <f>""</f>
        <v/>
      </c>
      <c r="E9" t="str">
        <f>""</f>
        <v/>
      </c>
    </row>
    <row r="10" spans="1:5" x14ac:dyDescent="0.3">
      <c r="A10" t="str">
        <f>""</f>
        <v/>
      </c>
      <c r="B10" t="str">
        <f>""</f>
        <v/>
      </c>
      <c r="C10" t="str">
        <f>"(0.011)"</f>
        <v>(0.011)</v>
      </c>
      <c r="D10" t="str">
        <f>""</f>
        <v/>
      </c>
      <c r="E10" t="str">
        <f>""</f>
        <v/>
      </c>
    </row>
    <row r="11" spans="1:5" x14ac:dyDescent="0.3">
      <c r="A11" t="str">
        <f>"x_ExtFin_US"</f>
        <v>x_ExtFin_US</v>
      </c>
      <c r="B11" t="str">
        <f>""</f>
        <v/>
      </c>
      <c r="C11" t="str">
        <f>""</f>
        <v/>
      </c>
      <c r="D11" t="str">
        <f>"1.232***"</f>
        <v>1.232***</v>
      </c>
      <c r="E11" t="str">
        <f>""</f>
        <v/>
      </c>
    </row>
    <row r="12" spans="1:5" x14ac:dyDescent="0.3">
      <c r="A12" t="str">
        <f>""</f>
        <v/>
      </c>
      <c r="B12" t="str">
        <f>""</f>
        <v/>
      </c>
      <c r="C12" t="str">
        <f>""</f>
        <v/>
      </c>
      <c r="D12" t="str">
        <f>"(0.034)"</f>
        <v>(0.034)</v>
      </c>
      <c r="E12" t="str">
        <f>""</f>
        <v/>
      </c>
    </row>
    <row r="13" spans="1:5" x14ac:dyDescent="0.3">
      <c r="A13" t="str">
        <f>"x_Tang_US"</f>
        <v>x_Tang_US</v>
      </c>
      <c r="B13" t="str">
        <f>""</f>
        <v/>
      </c>
      <c r="C13" t="str">
        <f>""</f>
        <v/>
      </c>
      <c r="D13" t="str">
        <f>""</f>
        <v/>
      </c>
      <c r="E13" t="str">
        <f>"-3.692***"</f>
        <v>-3.692***</v>
      </c>
    </row>
    <row r="14" spans="1:5" x14ac:dyDescent="0.3">
      <c r="A14" t="str">
        <f>""</f>
        <v/>
      </c>
      <c r="B14" t="str">
        <f>""</f>
        <v/>
      </c>
      <c r="C14" t="str">
        <f>""</f>
        <v/>
      </c>
      <c r="D14" t="str">
        <f>""</f>
        <v/>
      </c>
      <c r="E14" t="str">
        <f>"(0.139)"</f>
        <v>(0.139)</v>
      </c>
    </row>
    <row r="15" spans="1:5" x14ac:dyDescent="0.3">
      <c r="A15" t="str">
        <f>"Markup_lag"</f>
        <v>Markup_lag</v>
      </c>
      <c r="B15" t="str">
        <f>"0.013**"</f>
        <v>0.013**</v>
      </c>
      <c r="C15" t="str">
        <f>"0.009"</f>
        <v>0.009</v>
      </c>
      <c r="D15" t="str">
        <f>"0.007"</f>
        <v>0.007</v>
      </c>
      <c r="E15" t="str">
        <f>"0.012**"</f>
        <v>0.012**</v>
      </c>
    </row>
    <row r="16" spans="1:5" x14ac:dyDescent="0.3">
      <c r="A16" t="str">
        <f>""</f>
        <v/>
      </c>
      <c r="B16" t="str">
        <f>"(0.006)"</f>
        <v>(0.006)</v>
      </c>
      <c r="C16" t="str">
        <f>"(0.006)"</f>
        <v>(0.006)</v>
      </c>
      <c r="D16" t="str">
        <f>"(0.006)"</f>
        <v>(0.006)</v>
      </c>
      <c r="E16" t="str">
        <f>"(0.006)"</f>
        <v>(0.006)</v>
      </c>
    </row>
    <row r="17" spans="1:5" x14ac:dyDescent="0.3">
      <c r="A17" t="str">
        <f>"Year FE "</f>
        <v xml:space="preserve">Year FE </v>
      </c>
      <c r="B17" t="str">
        <f>"Yes"</f>
        <v>Yes</v>
      </c>
      <c r="C17" t="str">
        <f>"Yes"</f>
        <v>Yes</v>
      </c>
      <c r="D17" t="str">
        <f>"Yes"</f>
        <v>Yes</v>
      </c>
      <c r="E17" t="str">
        <f>"Yes"</f>
        <v>Yes</v>
      </c>
    </row>
    <row r="18" spans="1:5" x14ac:dyDescent="0.3">
      <c r="A18" t="str">
        <f>"Firm-product-country FE"</f>
        <v>Firm-product-country FE</v>
      </c>
      <c r="B18" t="str">
        <f>"Yes"</f>
        <v>Yes</v>
      </c>
      <c r="C18" t="str">
        <f>"Yes"</f>
        <v>Yes</v>
      </c>
      <c r="D18" t="str">
        <f>"Yes"</f>
        <v>Yes</v>
      </c>
      <c r="E18" t="str">
        <f>"Yes"</f>
        <v>Yes</v>
      </c>
    </row>
    <row r="19" spans="1:5" x14ac:dyDescent="0.3">
      <c r="A19" s="1" t="s">
        <v>0</v>
      </c>
      <c r="B19" s="1" t="str">
        <f>"1411106"</f>
        <v>1411106</v>
      </c>
      <c r="C19" s="1" t="str">
        <f>"1411106"</f>
        <v>1411106</v>
      </c>
      <c r="D19" s="1" t="str">
        <f>"1411106"</f>
        <v>1411106</v>
      </c>
      <c r="E19" s="1" t="str">
        <f>"1411106"</f>
        <v>1411106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table_imp_markup_US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2022-07-23T09:02:30Z</dcterms:created>
  <dcterms:modified xsi:type="dcterms:W3CDTF">2022-07-23T09:08:30Z</dcterms:modified>
</cp:coreProperties>
</file>