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874891A4-5D55-45D4-B0D1-E1659B2CA618}" xr6:coauthVersionLast="47" xr6:coauthVersionMax="47" xr10:uidLastSave="{00000000-0000-0000-0000-000000000000}"/>
  <bookViews>
    <workbookView xWindow="-120" yWindow="-120" windowWidth="29040" windowHeight="15990" xr2:uid="{3617099B-0432-428A-BD2B-A8337C756E10}"/>
  </bookViews>
  <sheets>
    <sheet name="www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1"/>
  <c r="Z2" i="1"/>
  <c r="Y2" i="1"/>
  <c r="X2" i="1"/>
  <c r="W2" i="1"/>
  <c r="V2" i="1"/>
  <c r="U2" i="1"/>
  <c r="AG47" i="1" l="1"/>
  <c r="AG107" i="1"/>
  <c r="Q47" i="1"/>
  <c r="O47" i="1"/>
  <c r="AG92" i="1"/>
  <c r="Q92" i="1"/>
  <c r="O92" i="1"/>
  <c r="AG77" i="1"/>
  <c r="O77" i="1"/>
  <c r="AG122" i="1"/>
  <c r="O122" i="1"/>
  <c r="AF17" i="1"/>
  <c r="AG32" i="1"/>
  <c r="Q32" i="1"/>
  <c r="O32" i="1"/>
  <c r="Q17" i="1"/>
  <c r="O17" i="1"/>
  <c r="AG17" i="1" s="1"/>
  <c r="O2" i="1"/>
  <c r="AG2" i="1"/>
  <c r="Q2" i="1"/>
  <c r="O62" i="1"/>
  <c r="AG62" i="1"/>
  <c r="Q62" i="1"/>
  <c r="O107" i="1"/>
  <c r="Q107" i="1"/>
</calcChain>
</file>

<file path=xl/sharedStrings.xml><?xml version="1.0" encoding="utf-8"?>
<sst xmlns="http://schemas.openxmlformats.org/spreadsheetml/2006/main" count="259" uniqueCount="27">
  <si>
    <t>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</si>
  <si>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</si>
  <si>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</si>
  <si>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</si>
  <si>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</si>
  <si>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</si>
  <si>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</si>
  <si>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</si>
  <si>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</si>
  <si>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</si>
  <si>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</si>
  <si>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</si>
  <si>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</si>
  <si>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</si>
  <si>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</si>
  <si>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</si>
  <si>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 xml:space="preserve"> </t>
  </si>
  <si>
    <t>Returned</t>
  </si>
  <si>
    <t>Return Rate</t>
  </si>
  <si>
    <t>Gross Sales</t>
  </si>
  <si>
    <t>Average per Unit</t>
  </si>
  <si>
    <t>COGS</t>
  </si>
  <si>
    <t>Gross Profit</t>
  </si>
  <si>
    <t>Gross Profit Margin</t>
  </si>
  <si>
    <t>Fees and Subtractions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</si>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</sst>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3" fontId="0" fillId="0" borderId="7" xfId="0" applyNumberFormat="1" applyBorder="1" applyAlignment="1" applyProtection="1">
      <alignment horizontal="center" vertical="center"/>
      <protection hidden="1"/>
    </xf>
    <xf numFmtId="1" fontId="4" fillId="0" borderId="7" xfId="0" applyNumberFormat="1" applyFont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left" vertical="center" indent="4"/>
      <protection hidden="1"/>
    </xf>
    <xf numFmtId="3" fontId="4" fillId="0" borderId="5" xfId="0" applyNumberFormat="1" applyFont="1" applyBorder="1" applyAlignment="1" applyProtection="1">
      <alignment horizontal="center" vertical="center"/>
      <protection hidden="1"/>
    </xf>
    <xf numFmtId="3" fontId="0" fillId="4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0" fillId="4" borderId="0" xfId="0" applyFill="1" applyProtection="1">
      <protection hidden="1"/>
    </xf>
    <xf numFmtId="0" fontId="5" fillId="4" borderId="0" xfId="0" applyFont="1" applyFill="1" applyAlignment="1" applyProtection="1">
      <alignment vertical="top"/>
      <protection hidden="1"/>
    </xf>
    <xf numFmtId="0" fontId="0" fillId="4" borderId="0" xfId="0" applyFill="1"/>
    <xf numFmtId="9" fontId="0" fillId="4" borderId="0" xfId="0" applyNumberFormat="1" applyFill="1" applyProtection="1">
      <protection hidden="1"/>
    </xf>
    <xf numFmtId="1" fontId="0" fillId="4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left" vertical="center" indent="4"/>
      <protection hidden="1"/>
    </xf>
    <xf numFmtId="3" fontId="1" fillId="0" borderId="5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 wrapText="1"/>
      <protection hidden="1"/>
    </xf>
    <xf numFmtId="44" fontId="0" fillId="0" borderId="12" xfId="0" applyNumberFormat="1" applyBorder="1" applyAlignment="1" applyProtection="1">
      <alignment vertical="center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42" fontId="0" fillId="0" borderId="5" xfId="0" applyNumberFormat="1" applyBorder="1" applyAlignment="1" applyProtection="1">
      <alignment horizontal="center" vertical="center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horizontal="center" vertical="center"/>
      <protection hidden="1"/>
    </xf>
    <xf numFmtId="44" fontId="6" fillId="0" borderId="12" xfId="0" applyNumberFormat="1" applyFont="1" applyBorder="1" applyAlignment="1" applyProtection="1">
      <alignment vertical="center"/>
      <protection hidden="1"/>
    </xf>
    <xf numFmtId="9" fontId="0" fillId="0" borderId="12" xfId="0" applyNumberFormat="1" applyBorder="1" applyAlignment="1" applyProtection="1">
      <alignment horizontal="center" vertical="center"/>
      <protection hidden="1"/>
    </xf>
    <xf numFmtId="9" fontId="0" fillId="4" borderId="0" xfId="0" applyNumberFormat="1" applyFill="1" applyAlignment="1" applyProtection="1">
      <alignment horizontal="center" vertical="center"/>
      <protection hidden="1"/>
    </xf>
    <xf numFmtId="44" fontId="0" fillId="0" borderId="12" xfId="0" applyNumberFormat="1" applyBorder="1" applyAlignment="1" applyProtection="1">
      <alignment horizontal="center" vertical="center"/>
      <protection hidden="1"/>
    </xf>
    <xf numFmtId="9" fontId="0" fillId="0" borderId="12" xfId="0" applyNumberFormat="1" applyBorder="1" applyAlignment="1" applyProtection="1">
      <alignment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42" fontId="6" fillId="0" borderId="5" xfId="0" applyNumberFormat="1" applyFont="1" applyBorder="1" applyAlignment="1" applyProtection="1">
      <alignment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4" borderId="0" xfId="0" applyNumberFormat="1" applyFill="1" applyProtection="1"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2" fontId="0" fillId="0" borderId="5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5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4" borderId="18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82426119318972E-2"/>
          <c:y val="3.285707223018737E-2"/>
          <c:w val="0.98401757388068101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9-4E4D-A1B3-C8EC84D550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Chart'!$C$106:$O$106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Chart'!$C$107:$O$107</c:f>
              <c:numCache>
                <c:formatCode>General</c:formatCode>
                <c:ptCount val="13"/>
                <c:pt idx="0">
                  <c:v>1240.1800000000019</c:v>
                </c:pt>
                <c:pt idx="1">
                  <c:v>1717.9780000000057</c:v>
                </c:pt>
                <c:pt idx="2">
                  <c:v>4792.3994440943397</c:v>
                </c:pt>
                <c:pt idx="3">
                  <c:v>1609.0979640139715</c:v>
                </c:pt>
                <c:pt idx="4">
                  <c:v>5645.4007587441156</c:v>
                </c:pt>
                <c:pt idx="5">
                  <c:v>5145.8617280311664</c:v>
                </c:pt>
                <c:pt idx="6">
                  <c:v>-376.58259863056827</c:v>
                </c:pt>
                <c:pt idx="7">
                  <c:v>562.79668746379014</c:v>
                </c:pt>
                <c:pt idx="8">
                  <c:v>2291.8794771382577</c:v>
                </c:pt>
                <c:pt idx="9">
                  <c:v>629.56778878986313</c:v>
                </c:pt>
                <c:pt idx="10">
                  <c:v>553.28383329120254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9-4E4D-A1B3-C8EC84D550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4.9743112772514753E-2"/>
          <c:w val="0.69369745991631404"/>
          <c:h val="0.7619978517149822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A85-484A-8159-37BEAD67CB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Chart'!$Q$62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5-484A-8159-37BEAD67CB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66147348453794E-2"/>
          <c:y val="3.285707223018737E-2"/>
          <c:w val="0.98403385265154619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5D-4B95-9495-97B0BDEF62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Chart'!$C$76:$N$76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'[1]Profits Chart'!$C$77:$O$77</c:f>
              <c:numCache>
                <c:formatCode>General</c:formatCode>
                <c:ptCount val="13"/>
                <c:pt idx="0">
                  <c:v>0.7066779901995367</c:v>
                </c:pt>
                <c:pt idx="1">
                  <c:v>0.6708546019412126</c:v>
                </c:pt>
                <c:pt idx="2">
                  <c:v>0.67571566717477893</c:v>
                </c:pt>
                <c:pt idx="3">
                  <c:v>0.61134373090222183</c:v>
                </c:pt>
                <c:pt idx="4">
                  <c:v>0.6434625682898738</c:v>
                </c:pt>
                <c:pt idx="5">
                  <c:v>0.62995418779041512</c:v>
                </c:pt>
                <c:pt idx="6">
                  <c:v>0.48377618301305175</c:v>
                </c:pt>
                <c:pt idx="7">
                  <c:v>0.51312032740738822</c:v>
                </c:pt>
                <c:pt idx="8">
                  <c:v>0.59509684894279036</c:v>
                </c:pt>
                <c:pt idx="9">
                  <c:v>0.5330922351652736</c:v>
                </c:pt>
                <c:pt idx="10">
                  <c:v>0.52271941361182162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B95-9495-97B0BDEF62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87F-4635-89D3-E460E3D0D23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87F-4635-89D3-E460E3D0D23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Chart'!$U$76:$AG$76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Chart'!$U$77:$AG$77</c:f>
              <c:numCache>
                <c:formatCode>General</c:formatCode>
                <c:ptCount val="13"/>
                <c:pt idx="0">
                  <c:v>0.7066779901995367</c:v>
                </c:pt>
                <c:pt idx="1">
                  <c:v>0.68876629607037465</c:v>
                </c:pt>
                <c:pt idx="2">
                  <c:v>0.68441608643850937</c:v>
                </c:pt>
                <c:pt idx="3">
                  <c:v>0.66614799755443754</c:v>
                </c:pt>
                <c:pt idx="4">
                  <c:v>0.66161091170152475</c:v>
                </c:pt>
                <c:pt idx="5">
                  <c:v>0.65633479104967318</c:v>
                </c:pt>
                <c:pt idx="6">
                  <c:v>0.6316835613301558</c:v>
                </c:pt>
                <c:pt idx="7">
                  <c:v>0.61686315708980988</c:v>
                </c:pt>
                <c:pt idx="8">
                  <c:v>0.61444467840680772</c:v>
                </c:pt>
                <c:pt idx="9">
                  <c:v>0.60630943408265436</c:v>
                </c:pt>
                <c:pt idx="10">
                  <c:v>0.59871034131257861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F-4635-89D3-E460E3D0D2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5840616173395689"/>
          <c:w val="0.69369745991631404"/>
          <c:h val="0.648057096695457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15F-4C74-AEEB-FF1A998EFF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'[1]Profits Chart'!$Q$76</c:f>
              <c:numCache>
                <c:formatCode>General</c:formatCode>
                <c:ptCount val="1"/>
              </c:numCache>
            </c:numRef>
          </c:cat>
          <c:val>
            <c:numRef>
              <c:f>'[1]Profits Chart'!$Q$77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5F-4C74-AEEB-FF1A998EFF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3569299024037E-2"/>
          <c:y val="3.285707223018737E-2"/>
          <c:w val="0.98407643070097595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05-4CED-AEFC-45C6A1B4D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Chart'!$C$61:$O$61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Chart'!$C$62:$O$62</c:f>
              <c:numCache>
                <c:formatCode>General</c:formatCode>
                <c:ptCount val="13"/>
                <c:pt idx="0">
                  <c:v>2604.4900000000016</c:v>
                </c:pt>
                <c:pt idx="1">
                  <c:v>3895.4380000000006</c:v>
                </c:pt>
                <c:pt idx="2">
                  <c:v>10219.219444094326</c:v>
                </c:pt>
                <c:pt idx="3">
                  <c:v>6680.7379640139561</c:v>
                </c:pt>
                <c:pt idx="4">
                  <c:v>13361.610758744187</c:v>
                </c:pt>
                <c:pt idx="5">
                  <c:v>12665.221728031167</c:v>
                </c:pt>
                <c:pt idx="6">
                  <c:v>6411.7974013694266</c:v>
                </c:pt>
                <c:pt idx="7">
                  <c:v>9615.8666874637693</c:v>
                </c:pt>
                <c:pt idx="8">
                  <c:v>8891.9494771382542</c:v>
                </c:pt>
                <c:pt idx="9">
                  <c:v>5273.9177887898595</c:v>
                </c:pt>
                <c:pt idx="10">
                  <c:v>7506.4638332911854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5-4CED-AEFC-45C6A1B4D5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2104309588E-2"/>
          <c:y val="0.14393518518518519"/>
          <c:w val="0.98353033789569044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311-43F1-865A-91459A06131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1311-43F1-865A-91459A06131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Chart'!$U$61:$AG$61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Chart'!$U$62:$AG$62</c:f>
              <c:numCache>
                <c:formatCode>General</c:formatCode>
                <c:ptCount val="13"/>
                <c:pt idx="0">
                  <c:v>26.307979797979815</c:v>
                </c:pt>
                <c:pt idx="1">
                  <c:v>20.943215053763446</c:v>
                </c:pt>
                <c:pt idx="2">
                  <c:v>24.331474866891252</c:v>
                </c:pt>
                <c:pt idx="3">
                  <c:v>14.429239663097098</c:v>
                </c:pt>
                <c:pt idx="4">
                  <c:v>20.877516810537792</c:v>
                </c:pt>
                <c:pt idx="5">
                  <c:v>17.255070474156902</c:v>
                </c:pt>
                <c:pt idx="6">
                  <c:v>9.2924600019846757</c:v>
                </c:pt>
                <c:pt idx="7">
                  <c:v>12.488138555147753</c:v>
                </c:pt>
                <c:pt idx="8">
                  <c:v>14.159155218373016</c:v>
                </c:pt>
                <c:pt idx="9">
                  <c:v>11.515104342335938</c:v>
                </c:pt>
                <c:pt idx="10">
                  <c:v>12.766094954576847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1-43F1-865A-91459A0613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3569299024037E-2"/>
          <c:y val="3.285707223018737E-2"/>
          <c:w val="0.98407643070097595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6F-4889-B511-3699ADBFF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Chart'!$C$31:$O$31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Chart'!$C$32:$O$32</c:f>
              <c:numCache>
                <c:formatCode>General</c:formatCode>
                <c:ptCount val="13"/>
                <c:pt idx="0">
                  <c:v>3685.5400000000013</c:v>
                </c:pt>
                <c:pt idx="1">
                  <c:v>5806.68</c:v>
                </c:pt>
                <c:pt idx="2">
                  <c:v>15123.549653394448</c:v>
                </c:pt>
                <c:pt idx="3">
                  <c:v>10927.956935379896</c:v>
                </c:pt>
                <c:pt idx="4">
                  <c:v>20765.171770994002</c:v>
                </c:pt>
                <c:pt idx="5">
                  <c:v>20104.988542825384</c:v>
                </c:pt>
                <c:pt idx="6">
                  <c:v>13253.644198512442</c:v>
                </c:pt>
                <c:pt idx="7">
                  <c:v>18739.98392550393</c:v>
                </c:pt>
                <c:pt idx="8">
                  <c:v>14942.020770123558</c:v>
                </c:pt>
                <c:pt idx="9">
                  <c:v>9893.0681050996664</c:v>
                </c:pt>
                <c:pt idx="10">
                  <c:v>14360.407587359257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889-B511-3699ADBFFC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101332128418E-2"/>
          <c:y val="0.14393518518518519"/>
          <c:w val="0.9835389866787158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495-4071-B10E-32B10843C3B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495-4071-B10E-32B10843C3B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Chart'!$U$31:$AG$31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Chart'!$U$32:$AG$32</c:f>
              <c:numCache>
                <c:formatCode>General</c:formatCode>
                <c:ptCount val="13"/>
                <c:pt idx="0">
                  <c:v>37.227676767676783</c:v>
                </c:pt>
                <c:pt idx="1">
                  <c:v>31.218709677419355</c:v>
                </c:pt>
                <c:pt idx="2">
                  <c:v>36.008451555701065</c:v>
                </c:pt>
                <c:pt idx="3">
                  <c:v>23.602498780518133</c:v>
                </c:pt>
                <c:pt idx="4">
                  <c:v>32.445580892178128</c:v>
                </c:pt>
                <c:pt idx="5">
                  <c:v>27.390992565157198</c:v>
                </c:pt>
                <c:pt idx="6">
                  <c:v>19.20817999784412</c:v>
                </c:pt>
                <c:pt idx="7">
                  <c:v>24.337641461693416</c:v>
                </c:pt>
                <c:pt idx="8">
                  <c:v>23.793026704018406</c:v>
                </c:pt>
                <c:pt idx="9">
                  <c:v>21.600585382313682</c:v>
                </c:pt>
                <c:pt idx="10">
                  <c:v>24.422461883264042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5-4071-B10E-32B10843C3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111805964336334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6EF-4462-8728-16C438FF9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Chart'!$Q$31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F-4462-8728-16C438FF97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3569299024037E-2"/>
          <c:y val="3.285707223018737E-2"/>
          <c:w val="0.98407643070097595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3-4458-9822-4C974B857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Chart'!$C$46:$O$46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Chart'!$C$47:$O$47</c:f>
              <c:numCache>
                <c:formatCode>General</c:formatCode>
                <c:ptCount val="13"/>
                <c:pt idx="0">
                  <c:v>1081.0500000000002</c:v>
                </c:pt>
                <c:pt idx="1">
                  <c:v>1911.2419999999988</c:v>
                </c:pt>
                <c:pt idx="2">
                  <c:v>4904.3302093001075</c:v>
                </c:pt>
                <c:pt idx="3">
                  <c:v>4247.2189713659418</c:v>
                </c:pt>
                <c:pt idx="4">
                  <c:v>7403.5610122498101</c:v>
                </c:pt>
                <c:pt idx="5">
                  <c:v>7439.766814794215</c:v>
                </c:pt>
                <c:pt idx="6">
                  <c:v>6841.8467971430155</c:v>
                </c:pt>
                <c:pt idx="7">
                  <c:v>9124.1172380401258</c:v>
                </c:pt>
                <c:pt idx="8">
                  <c:v>6050.0712929853471</c:v>
                </c:pt>
                <c:pt idx="9">
                  <c:v>4619.1503163098023</c:v>
                </c:pt>
                <c:pt idx="10">
                  <c:v>6853.9437540680647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3-4458-9822-4C974B857B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531-49B9-B3C1-FA4B2856E81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531-49B9-B3C1-FA4B2856E81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Chart'!$U$106:$AG$106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Chart'!$U$107:$AG$107</c:f>
              <c:numCache>
                <c:formatCode>General</c:formatCode>
                <c:ptCount val="13"/>
                <c:pt idx="0">
                  <c:v>12.527070707070726</c:v>
                </c:pt>
                <c:pt idx="1">
                  <c:v>9.2364408602150849</c:v>
                </c:pt>
                <c:pt idx="2">
                  <c:v>11.410474866891285</c:v>
                </c:pt>
                <c:pt idx="3">
                  <c:v>3.4753735723843877</c:v>
                </c:pt>
                <c:pt idx="4">
                  <c:v>8.8209386855376799</c:v>
                </c:pt>
                <c:pt idx="5">
                  <c:v>7.0107108011323795</c:v>
                </c:pt>
                <c:pt idx="6">
                  <c:v>-0.54577188207328731</c:v>
                </c:pt>
                <c:pt idx="7">
                  <c:v>0.73090478891401311</c:v>
                </c:pt>
                <c:pt idx="8">
                  <c:v>3.6494896132774803</c:v>
                </c:pt>
                <c:pt idx="9">
                  <c:v>1.3746021589298321</c:v>
                </c:pt>
                <c:pt idx="10">
                  <c:v>0.94095890015510641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1-49B9-B3C1-FA4B2856E8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6.4197842458056709E-2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B13-4448-808E-5B54E1431F62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EB13-4448-808E-5B54E1431F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Chart'!$U$46:$AG$46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Chart'!$U$47:$AG$47</c:f>
              <c:numCache>
                <c:formatCode>General</c:formatCode>
                <c:ptCount val="13"/>
                <c:pt idx="0">
                  <c:v>10.919696969696972</c:v>
                </c:pt>
                <c:pt idx="1">
                  <c:v>10.275494623655907</c:v>
                </c:pt>
                <c:pt idx="2">
                  <c:v>11.676976688809781</c:v>
                </c:pt>
                <c:pt idx="3">
                  <c:v>9.1732591174210398</c:v>
                </c:pt>
                <c:pt idx="4">
                  <c:v>11.568064081640328</c:v>
                </c:pt>
                <c:pt idx="5">
                  <c:v>10.135922091000293</c:v>
                </c:pt>
                <c:pt idx="6">
                  <c:v>9.9157199958594422</c:v>
                </c:pt>
                <c:pt idx="7">
                  <c:v>11.849502906545618</c:v>
                </c:pt>
                <c:pt idx="8">
                  <c:v>9.6338714856454573</c:v>
                </c:pt>
                <c:pt idx="9">
                  <c:v>10.085481039977735</c:v>
                </c:pt>
                <c:pt idx="10">
                  <c:v>11.656366928687184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3-4448-808E-5B54E1431F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55342347357058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9C-4EC1-96CF-88EC22A15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C-4EC1-96CF-88EC22A15E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768923355897292E-2"/>
          <c:y val="3.285707223018737E-2"/>
          <c:w val="0.9832310766441027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7E-4D3F-B04F-26327B0010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Chart'!$C$92:$O$92</c:f>
              <c:numCache>
                <c:formatCode>General</c:formatCode>
                <c:ptCount val="13"/>
                <c:pt idx="0">
                  <c:v>1364.31</c:v>
                </c:pt>
                <c:pt idx="1">
                  <c:v>2177.46</c:v>
                </c:pt>
                <c:pt idx="2">
                  <c:v>5426.82</c:v>
                </c:pt>
                <c:pt idx="3">
                  <c:v>5071.6400000000003</c:v>
                </c:pt>
                <c:pt idx="4">
                  <c:v>7716.21</c:v>
                </c:pt>
                <c:pt idx="5">
                  <c:v>7519.36</c:v>
                </c:pt>
                <c:pt idx="6">
                  <c:v>6788.38</c:v>
                </c:pt>
                <c:pt idx="7">
                  <c:v>9053.07</c:v>
                </c:pt>
                <c:pt idx="8">
                  <c:v>6600.07</c:v>
                </c:pt>
                <c:pt idx="9">
                  <c:v>4644.3500000000004</c:v>
                </c:pt>
                <c:pt idx="10">
                  <c:v>6953.18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E-4D3F-B04F-26327B0010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413612700775963E-2"/>
          <c:y val="0.14393518518518519"/>
          <c:w val="0.98358638729922399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7F8-4CDD-8CFE-46E3975016DB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7F8-4CDD-8CFE-46E3975016D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Chart'!$U$91:$AG$91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Chart'!$U$92:$AG$92</c:f>
              <c:numCache>
                <c:formatCode>General</c:formatCode>
                <c:ptCount val="13"/>
                <c:pt idx="0">
                  <c:v>13.780909090909091</c:v>
                </c:pt>
                <c:pt idx="1">
                  <c:v>11.706774193548387</c:v>
                </c:pt>
                <c:pt idx="2">
                  <c:v>12.920999999999999</c:v>
                </c:pt>
                <c:pt idx="3">
                  <c:v>10.953866090712744</c:v>
                </c:pt>
                <c:pt idx="4">
                  <c:v>12.056578125</c:v>
                </c:pt>
                <c:pt idx="5">
                  <c:v>10.244359673024523</c:v>
                </c:pt>
                <c:pt idx="6">
                  <c:v>9.8382318840579703</c:v>
                </c:pt>
                <c:pt idx="7">
                  <c:v>11.757233766233766</c:v>
                </c:pt>
                <c:pt idx="8">
                  <c:v>10.509665605095542</c:v>
                </c:pt>
                <c:pt idx="9">
                  <c:v>10.140502183406115</c:v>
                </c:pt>
                <c:pt idx="10">
                  <c:v>11.825136054421769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8-4CDD-8CFE-46E3975016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7389353736279025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C90-4293-9755-953BA4246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0-4293-9755-953BA4246E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4.409675107458709E-2"/>
          <c:w val="0.69369745991631404"/>
          <c:h val="0.778936936808765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82-44AB-A0A5-3B02B4625B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82-44AB-A0A5-3B02B4625B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'[1]Profits Chart'!$Q$16</c:f>
              <c:numCache>
                <c:formatCode>General</c:formatCode>
                <c:ptCount val="1"/>
              </c:numCache>
            </c:numRef>
          </c:cat>
          <c:val>
            <c:numRef>
              <c:f>'[1]Profits Chart'!$Q$17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2-44AB-A0A5-3B02B4625B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53958801099778E-2"/>
          <c:y val="1.591784943865384E-2"/>
          <c:w val="0.98404604119890027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4-4783-A287-5CE053EC8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Chart'!$C$16:$O$16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Chart'!$C$17:$O$17</c:f>
              <c:numCache>
                <c:formatCode>General</c:formatCode>
                <c:ptCount val="13"/>
                <c:pt idx="0">
                  <c:v>4</c:v>
                </c:pt>
                <c:pt idx="1">
                  <c:v>30</c:v>
                </c:pt>
                <c:pt idx="2">
                  <c:v>64.996849040389577</c:v>
                </c:pt>
                <c:pt idx="3">
                  <c:v>153.17768136247776</c:v>
                </c:pt>
                <c:pt idx="4">
                  <c:v>160.35991632911481</c:v>
                </c:pt>
                <c:pt idx="5">
                  <c:v>223.59102706711161</c:v>
                </c:pt>
                <c:pt idx="6">
                  <c:v>235.00641190048731</c:v>
                </c:pt>
                <c:pt idx="7">
                  <c:v>240.79017843880735</c:v>
                </c:pt>
                <c:pt idx="8">
                  <c:v>229.92960979342004</c:v>
                </c:pt>
                <c:pt idx="9">
                  <c:v>172</c:v>
                </c:pt>
                <c:pt idx="10">
                  <c:v>157.02352941176471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4-4783-A287-5CE053EC8E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661-4DE6-A050-91A3CB756F5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B661-4DE6-A050-91A3CB756F5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Chart'!$U$16:$AG$16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Chart'!$U$17:$AG$17</c:f>
              <c:numCache>
                <c:formatCode>General</c:formatCode>
                <c:ptCount val="13"/>
                <c:pt idx="0">
                  <c:v>4.0404040404040407E-2</c:v>
                </c:pt>
                <c:pt idx="1">
                  <c:v>0.16129032258064516</c:v>
                </c:pt>
                <c:pt idx="2">
                  <c:v>0.15475440247711805</c:v>
                </c:pt>
                <c:pt idx="3">
                  <c:v>0.33083732475697142</c:v>
                </c:pt>
                <c:pt idx="4">
                  <c:v>0.25056236926424191</c:v>
                </c:pt>
                <c:pt idx="5">
                  <c:v>0.30461992788434822</c:v>
                </c:pt>
                <c:pt idx="6">
                  <c:v>0.34058900275432941</c:v>
                </c:pt>
                <c:pt idx="7">
                  <c:v>0.31271451745299655</c:v>
                </c:pt>
                <c:pt idx="8">
                  <c:v>0.36612995190035036</c:v>
                </c:pt>
                <c:pt idx="9">
                  <c:v>0.37554585152838427</c:v>
                </c:pt>
                <c:pt idx="10">
                  <c:v>0.26704681872749103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1-4DE6-A050-91A3CB756F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699887873037778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2E4-4B2F-9B17-B6A82894B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4B2F-9B17-B6A82894B7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4.409675107458709E-2"/>
          <c:w val="0.69369745991631404"/>
          <c:h val="0.778936936808765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82-4563-B40F-8EF862BFD1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582-4563-B40F-8EF862BFD1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2-4563-B40F-8EF862BFD1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53958801099778E-2"/>
          <c:y val="1.591784943865384E-2"/>
          <c:w val="0.98404604119890027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0D-4786-A0B4-913BE0671E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Chart'!$C$1:$O$1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Chart'!$C$2:$O$2</c:f>
              <c:numCache>
                <c:formatCode>General</c:formatCode>
                <c:ptCount val="13"/>
                <c:pt idx="0">
                  <c:v>99</c:v>
                </c:pt>
                <c:pt idx="1">
                  <c:v>186</c:v>
                </c:pt>
                <c:pt idx="2">
                  <c:v>420</c:v>
                </c:pt>
                <c:pt idx="3">
                  <c:v>463</c:v>
                </c:pt>
                <c:pt idx="4">
                  <c:v>640</c:v>
                </c:pt>
                <c:pt idx="5">
                  <c:v>734</c:v>
                </c:pt>
                <c:pt idx="6">
                  <c:v>690</c:v>
                </c:pt>
                <c:pt idx="7">
                  <c:v>770</c:v>
                </c:pt>
                <c:pt idx="8">
                  <c:v>628</c:v>
                </c:pt>
                <c:pt idx="9">
                  <c:v>458</c:v>
                </c:pt>
                <c:pt idx="10">
                  <c:v>588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D-4786-A0B4-913BE0671E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032756043536784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7D2-4082-8561-D4B636BB96C2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7D2-4082-8561-D4B636BB96C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Chart'!$U$1:$AG$1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Chart'!$U$2:$AG$2</c:f>
              <c:numCache>
                <c:formatCode>General</c:formatCode>
                <c:ptCount val="13"/>
                <c:pt idx="0">
                  <c:v>99</c:v>
                </c:pt>
                <c:pt idx="1">
                  <c:v>142.5</c:v>
                </c:pt>
                <c:pt idx="2">
                  <c:v>235</c:v>
                </c:pt>
                <c:pt idx="3">
                  <c:v>292</c:v>
                </c:pt>
                <c:pt idx="4">
                  <c:v>361.6</c:v>
                </c:pt>
                <c:pt idx="5">
                  <c:v>423.66666666666669</c:v>
                </c:pt>
                <c:pt idx="6">
                  <c:v>461.71428571428572</c:v>
                </c:pt>
                <c:pt idx="7">
                  <c:v>500.25</c:v>
                </c:pt>
                <c:pt idx="8">
                  <c:v>514.44444444444446</c:v>
                </c:pt>
                <c:pt idx="9">
                  <c:v>508.8</c:v>
                </c:pt>
                <c:pt idx="10">
                  <c:v>516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2-4082-8561-D4B636BB96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74281368880423E-2"/>
          <c:y val="3.285707223018737E-2"/>
          <c:w val="0.98402571863111954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FF-450F-98F0-8A25ACADAE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Chart'!$C$121:$O$121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Chart'!$C$122:$O$122</c:f>
              <c:numCache>
                <c:formatCode>General</c:formatCode>
                <c:ptCount val="13"/>
                <c:pt idx="0">
                  <c:v>0.33649885769792254</c:v>
                </c:pt>
                <c:pt idx="1">
                  <c:v>0.29586235163639218</c:v>
                </c:pt>
                <c:pt idx="2">
                  <c:v>0.31688324195892043</c:v>
                </c:pt>
                <c:pt idx="3">
                  <c:v>0.14724600156543655</c:v>
                </c:pt>
                <c:pt idx="4">
                  <c:v>0.2718687242756132</c:v>
                </c:pt>
                <c:pt idx="5">
                  <c:v>0.25594949815912754</c:v>
                </c:pt>
                <c:pt idx="6">
                  <c:v>-2.8413513520518005E-2</c:v>
                </c:pt>
                <c:pt idx="7">
                  <c:v>3.0031866073153859E-2</c:v>
                </c:pt>
                <c:pt idx="8">
                  <c:v>0.15338484080552553</c:v>
                </c:pt>
                <c:pt idx="9">
                  <c:v>6.363726420374427E-2</c:v>
                </c:pt>
                <c:pt idx="10">
                  <c:v>3.8528421280899464E-2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F-450F-98F0-8A25ACADAE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101332128418E-2"/>
          <c:y val="0.14393518518518519"/>
          <c:w val="0.9835389866787158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BEF-4290-A51E-58576FB908C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BEF-4290-A51E-58576FB908C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Chart'!$U$121:$AG$121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Chart'!$U$122:$AG$122</c:f>
              <c:numCache>
                <c:formatCode>General</c:formatCode>
                <c:ptCount val="13"/>
                <c:pt idx="0">
                  <c:v>0.33649885769792254</c:v>
                </c:pt>
                <c:pt idx="1">
                  <c:v>0.31618060466715736</c:v>
                </c:pt>
                <c:pt idx="2">
                  <c:v>0.31641481709774505</c:v>
                </c:pt>
                <c:pt idx="3">
                  <c:v>0.27412261321466791</c:v>
                </c:pt>
                <c:pt idx="4">
                  <c:v>0.27367183542685697</c:v>
                </c:pt>
                <c:pt idx="5">
                  <c:v>0.27071811254890205</c:v>
                </c:pt>
                <c:pt idx="6">
                  <c:v>0.22798502311041349</c:v>
                </c:pt>
                <c:pt idx="7">
                  <c:v>0.20324087848075603</c:v>
                </c:pt>
                <c:pt idx="8">
                  <c:v>0.19770131873906377</c:v>
                </c:pt>
                <c:pt idx="9">
                  <c:v>0.18429491328553183</c:v>
                </c:pt>
                <c:pt idx="10">
                  <c:v>0.17104341401238343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F-4290-A51E-58576FB90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F36-46AA-9E7D-5DDEC631C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'[1]Profits Chart'!$Q$121</c:f>
              <c:numCache>
                <c:formatCode>General</c:formatCode>
                <c:ptCount val="1"/>
              </c:numCache>
            </c:numRef>
          </c:cat>
          <c:val>
            <c:numRef>
              <c:f>'[1]Profits Chart'!$Q$122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F36-46AA-9E7D-5DDEC631C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20053</xdr:colOff>
      <xdr:row>107</xdr:row>
      <xdr:rowOff>10027</xdr:rowOff>
    </xdr:from>
    <xdr:to>
      <xdr:col>15</xdr:col>
      <xdr:colOff>3540</xdr:colOff>
      <xdr:row>119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A89CB-1636-49C2-A04A-3EDC845D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19</xdr:col>
      <xdr:colOff>13368</xdr:colOff>
      <xdr:row>107</xdr:row>
      <xdr:rowOff>10027</xdr:rowOff>
    </xdr:from>
    <xdr:to>
      <xdr:col>33</xdr:col>
      <xdr:colOff>10026</xdr:colOff>
      <xdr:row>119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FDAB4-AEDA-4FF4-B2A3-69C333B3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4053</xdr:colOff>
      <xdr:row>107</xdr:row>
      <xdr:rowOff>10027</xdr:rowOff>
    </xdr:from>
    <xdr:to>
      <xdr:col>17</xdr:col>
      <xdr:colOff>0</xdr:colOff>
      <xdr:row>119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2F383-9FA6-4ECA-AE33-E6C13A4CA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4053</xdr:colOff>
      <xdr:row>2</xdr:row>
      <xdr:rowOff>10027</xdr:rowOff>
    </xdr:from>
    <xdr:to>
      <xdr:col>17</xdr:col>
      <xdr:colOff>0</xdr:colOff>
      <xdr:row>14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3C0E36-3C25-4456-8321-F647FCA2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</xdr:col>
      <xdr:colOff>13368</xdr:colOff>
      <xdr:row>2</xdr:row>
      <xdr:rowOff>10027</xdr:rowOff>
    </xdr:from>
    <xdr:to>
      <xdr:col>15</xdr:col>
      <xdr:colOff>3539</xdr:colOff>
      <xdr:row>14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F2FB0-48BB-42F4-841A-8BE6D1A8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19</xdr:col>
      <xdr:colOff>13368</xdr:colOff>
      <xdr:row>2</xdr:row>
      <xdr:rowOff>10027</xdr:rowOff>
    </xdr:from>
    <xdr:to>
      <xdr:col>33</xdr:col>
      <xdr:colOff>10026</xdr:colOff>
      <xdr:row>14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BD57A-C6C6-4AF8-96E1-C3381BAD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1</xdr:col>
      <xdr:colOff>13367</xdr:colOff>
      <xdr:row>122</xdr:row>
      <xdr:rowOff>10027</xdr:rowOff>
    </xdr:from>
    <xdr:to>
      <xdr:col>15</xdr:col>
      <xdr:colOff>3539</xdr:colOff>
      <xdr:row>134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8DFB20-F0D1-4155-B53B-0668E80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19</xdr:col>
      <xdr:colOff>20053</xdr:colOff>
      <xdr:row>122</xdr:row>
      <xdr:rowOff>10027</xdr:rowOff>
    </xdr:from>
    <xdr:to>
      <xdr:col>33</xdr:col>
      <xdr:colOff>10026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1B4ED1-B9C6-4635-8666-56BB87C1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16</xdr:col>
      <xdr:colOff>4053</xdr:colOff>
      <xdr:row>122</xdr:row>
      <xdr:rowOff>10026</xdr:rowOff>
    </xdr:from>
    <xdr:to>
      <xdr:col>17</xdr:col>
      <xdr:colOff>0</xdr:colOff>
      <xdr:row>134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ED832D-3E21-4309-BA5A-068BFEE9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16</xdr:col>
      <xdr:colOff>4053</xdr:colOff>
      <xdr:row>62</xdr:row>
      <xdr:rowOff>10027</xdr:rowOff>
    </xdr:from>
    <xdr:to>
      <xdr:col>17</xdr:col>
      <xdr:colOff>0</xdr:colOff>
      <xdr:row>74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741130-3B06-4B01-AF82-43F56DFB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1</xdr:col>
      <xdr:colOff>6684</xdr:colOff>
      <xdr:row>77</xdr:row>
      <xdr:rowOff>10027</xdr:rowOff>
    </xdr:from>
    <xdr:to>
      <xdr:col>15</xdr:col>
      <xdr:colOff>3539</xdr:colOff>
      <xdr:row>89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089F4-46DC-4160-ABAB-6373B0B3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19</xdr:col>
      <xdr:colOff>13368</xdr:colOff>
      <xdr:row>77</xdr:row>
      <xdr:rowOff>10027</xdr:rowOff>
    </xdr:from>
    <xdr:to>
      <xdr:col>33</xdr:col>
      <xdr:colOff>10026</xdr:colOff>
      <xdr:row>89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8C9815-01B0-4E02-B9A6-A196E252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16</xdr:col>
      <xdr:colOff>4053</xdr:colOff>
      <xdr:row>77</xdr:row>
      <xdr:rowOff>10027</xdr:rowOff>
    </xdr:from>
    <xdr:to>
      <xdr:col>17</xdr:col>
      <xdr:colOff>0</xdr:colOff>
      <xdr:row>89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A868A3-F62C-4F48-807C-63E88311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0</xdr:col>
      <xdr:colOff>474578</xdr:colOff>
      <xdr:row>62</xdr:row>
      <xdr:rowOff>10027</xdr:rowOff>
    </xdr:from>
    <xdr:to>
      <xdr:col>15</xdr:col>
      <xdr:colOff>13566</xdr:colOff>
      <xdr:row>74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8779EB-879D-43D9-BF2A-B03E6B33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19</xdr:col>
      <xdr:colOff>13369</xdr:colOff>
      <xdr:row>62</xdr:row>
      <xdr:rowOff>10027</xdr:rowOff>
    </xdr:from>
    <xdr:to>
      <xdr:col>33</xdr:col>
      <xdr:colOff>10026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B53AEC-3BC9-434C-9A17-DDF44BAAD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0</xdr:col>
      <xdr:colOff>474578</xdr:colOff>
      <xdr:row>32</xdr:row>
      <xdr:rowOff>10027</xdr:rowOff>
    </xdr:from>
    <xdr:to>
      <xdr:col>15</xdr:col>
      <xdr:colOff>13566</xdr:colOff>
      <xdr:row>44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30F84B-43D9-4ECA-902A-8F6E0226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19</xdr:col>
      <xdr:colOff>6684</xdr:colOff>
      <xdr:row>32</xdr:row>
      <xdr:rowOff>10027</xdr:rowOff>
    </xdr:from>
    <xdr:to>
      <xdr:col>33</xdr:col>
      <xdr:colOff>10026</xdr:colOff>
      <xdr:row>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416877-D009-480B-9097-623A1C41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16</xdr:col>
      <xdr:colOff>4053</xdr:colOff>
      <xdr:row>32</xdr:row>
      <xdr:rowOff>10027</xdr:rowOff>
    </xdr:from>
    <xdr:to>
      <xdr:col>17</xdr:col>
      <xdr:colOff>0</xdr:colOff>
      <xdr:row>44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FEC444-9160-404D-83F6-C380769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0</xdr:col>
      <xdr:colOff>474578</xdr:colOff>
      <xdr:row>47</xdr:row>
      <xdr:rowOff>10027</xdr:rowOff>
    </xdr:from>
    <xdr:to>
      <xdr:col>15</xdr:col>
      <xdr:colOff>13566</xdr:colOff>
      <xdr:row>59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682988-B103-422A-9E61-D3681D828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19</xdr:col>
      <xdr:colOff>13368</xdr:colOff>
      <xdr:row>47</xdr:row>
      <xdr:rowOff>10027</xdr:rowOff>
    </xdr:from>
    <xdr:to>
      <xdr:col>33</xdr:col>
      <xdr:colOff>10026</xdr:colOff>
      <xdr:row>59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B399F5-2DC9-4231-BBCA-F0FCB1D8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16</xdr:col>
      <xdr:colOff>4053</xdr:colOff>
      <xdr:row>47</xdr:row>
      <xdr:rowOff>10027</xdr:rowOff>
    </xdr:from>
    <xdr:to>
      <xdr:col>17</xdr:col>
      <xdr:colOff>0</xdr:colOff>
      <xdr:row>59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3F4241-ED63-4035-A6E6-FAEE6F58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0</xdr:col>
      <xdr:colOff>467894</xdr:colOff>
      <xdr:row>92</xdr:row>
      <xdr:rowOff>10027</xdr:rowOff>
    </xdr:from>
    <xdr:to>
      <xdr:col>15</xdr:col>
      <xdr:colOff>3539</xdr:colOff>
      <xdr:row>104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E28E80-7EA3-41E7-A439-E7B2D4C42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19</xdr:col>
      <xdr:colOff>6684</xdr:colOff>
      <xdr:row>92</xdr:row>
      <xdr:rowOff>10027</xdr:rowOff>
    </xdr:from>
    <xdr:to>
      <xdr:col>33</xdr:col>
      <xdr:colOff>10026</xdr:colOff>
      <xdr:row>104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ED030F-6C42-4734-99E8-DC3F003CC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16</xdr:col>
      <xdr:colOff>4053</xdr:colOff>
      <xdr:row>92</xdr:row>
      <xdr:rowOff>10027</xdr:rowOff>
    </xdr:from>
    <xdr:to>
      <xdr:col>17</xdr:col>
      <xdr:colOff>0</xdr:colOff>
      <xdr:row>104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C0E0709-9607-472E-B100-4B064CA0C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16</xdr:col>
      <xdr:colOff>4053</xdr:colOff>
      <xdr:row>17</xdr:row>
      <xdr:rowOff>10027</xdr:rowOff>
    </xdr:from>
    <xdr:to>
      <xdr:col>17</xdr:col>
      <xdr:colOff>0</xdr:colOff>
      <xdr:row>29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1EC81D-EC7F-42E8-BF01-A67F880B5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1</xdr:col>
      <xdr:colOff>13368</xdr:colOff>
      <xdr:row>17</xdr:row>
      <xdr:rowOff>10027</xdr:rowOff>
    </xdr:from>
    <xdr:to>
      <xdr:col>15</xdr:col>
      <xdr:colOff>3539</xdr:colOff>
      <xdr:row>29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F1ED682-7809-4B0D-9A39-D1EBADA06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19</xdr:col>
      <xdr:colOff>7018</xdr:colOff>
      <xdr:row>17</xdr:row>
      <xdr:rowOff>3677</xdr:rowOff>
    </xdr:from>
    <xdr:to>
      <xdr:col>33</xdr:col>
      <xdr:colOff>3676</xdr:colOff>
      <xdr:row>29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6D68CB1-6213-4546-926D-CB9759E6D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azing%20Products%20Sold%20(web)%20-%20Nov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Sales &amp; Returns"/>
      <sheetName val="Profits Chart"/>
      <sheetName val="Sales by Brand"/>
      <sheetName val="Profit by Bra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</sheetNames>
    <sheetDataSet>
      <sheetData sheetId="0"/>
      <sheetData sheetId="1">
        <row r="1"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May</v>
          </cell>
          <cell r="H1" t="str">
            <v>Jun</v>
          </cell>
          <cell r="I1" t="str">
            <v>Jul</v>
          </cell>
          <cell r="J1" t="str">
            <v>Aug</v>
          </cell>
          <cell r="K1" t="str">
            <v>Sep</v>
          </cell>
          <cell r="L1" t="str">
            <v>Oct</v>
          </cell>
          <cell r="M1" t="str">
            <v>Nov</v>
          </cell>
          <cell r="N1" t="str">
            <v>Dec</v>
          </cell>
          <cell r="O1" t="str">
            <v>Average</v>
          </cell>
          <cell r="Q1" t="str">
            <v>Total YTD</v>
          </cell>
          <cell r="U1" t="str">
            <v>Jan</v>
          </cell>
          <cell r="V1" t="str">
            <v>Feb</v>
          </cell>
          <cell r="W1" t="str">
            <v>Mar</v>
          </cell>
          <cell r="X1" t="str">
            <v>Apr</v>
          </cell>
          <cell r="Y1" t="str">
            <v>May</v>
          </cell>
          <cell r="Z1" t="str">
            <v>Jun</v>
          </cell>
          <cell r="AA1" t="str">
            <v>Jul</v>
          </cell>
          <cell r="AB1" t="str">
            <v>Aug</v>
          </cell>
          <cell r="AC1" t="str">
            <v>Sep</v>
          </cell>
          <cell r="AD1" t="str">
            <v>Oct</v>
          </cell>
          <cell r="AE1" t="str">
            <v>Nov</v>
          </cell>
          <cell r="AF1" t="str">
            <v>Dec</v>
          </cell>
          <cell r="AG1" t="str">
            <v>Average</v>
          </cell>
        </row>
        <row r="2">
          <cell r="C2">
            <v>99</v>
          </cell>
          <cell r="D2">
            <v>186</v>
          </cell>
          <cell r="E2">
            <v>420</v>
          </cell>
          <cell r="F2">
            <v>463</v>
          </cell>
          <cell r="G2">
            <v>640</v>
          </cell>
          <cell r="H2">
            <v>734</v>
          </cell>
          <cell r="I2">
            <v>690</v>
          </cell>
          <cell r="J2">
            <v>770</v>
          </cell>
          <cell r="K2">
            <v>628</v>
          </cell>
          <cell r="L2">
            <v>458</v>
          </cell>
          <cell r="M2">
            <v>588</v>
          </cell>
          <cell r="N2" t="e">
            <v>#REF!</v>
          </cell>
          <cell r="O2" t="str">
            <v/>
          </cell>
          <cell r="Q2" t="str">
            <v/>
          </cell>
          <cell r="U2">
            <v>99</v>
          </cell>
          <cell r="V2">
            <v>142.5</v>
          </cell>
          <cell r="W2">
            <v>235</v>
          </cell>
          <cell r="X2">
            <v>292</v>
          </cell>
          <cell r="Y2">
            <v>361.6</v>
          </cell>
          <cell r="Z2">
            <v>423.66666666666669</v>
          </cell>
          <cell r="AA2">
            <v>461.71428571428572</v>
          </cell>
          <cell r="AB2">
            <v>500.25</v>
          </cell>
          <cell r="AC2">
            <v>514.44444444444446</v>
          </cell>
          <cell r="AD2">
            <v>508.8</v>
          </cell>
          <cell r="AE2">
            <v>516</v>
          </cell>
          <cell r="AF2" t="e">
            <v>#REF!</v>
          </cell>
          <cell r="AG2" t="str">
            <v/>
          </cell>
        </row>
        <row r="16">
          <cell r="C16" t="str">
            <v>Jan</v>
          </cell>
          <cell r="D16" t="str">
            <v>Feb</v>
          </cell>
          <cell r="E16" t="str">
            <v>Mar</v>
          </cell>
          <cell r="F16" t="str">
            <v>Apr</v>
          </cell>
          <cell r="G16" t="str">
            <v>May</v>
          </cell>
          <cell r="H16" t="str">
            <v>Jun</v>
          </cell>
          <cell r="I16" t="str">
            <v>Jul</v>
          </cell>
          <cell r="J16" t="str">
            <v>Aug</v>
          </cell>
          <cell r="K16" t="str">
            <v>Sep</v>
          </cell>
          <cell r="L16" t="str">
            <v>Oct</v>
          </cell>
          <cell r="M16" t="str">
            <v>Nov</v>
          </cell>
          <cell r="N16" t="str">
            <v>Dec</v>
          </cell>
          <cell r="O16" t="str">
            <v>Average</v>
          </cell>
          <cell r="U16" t="str">
            <v>Jan</v>
          </cell>
          <cell r="V16" t="str">
            <v>Feb</v>
          </cell>
          <cell r="W16" t="str">
            <v>Mar</v>
          </cell>
          <cell r="X16" t="str">
            <v>Apr</v>
          </cell>
          <cell r="Y16" t="str">
            <v>May</v>
          </cell>
          <cell r="Z16" t="str">
            <v>Jun</v>
          </cell>
          <cell r="AA16" t="str">
            <v>Jul</v>
          </cell>
          <cell r="AB16" t="str">
            <v>Aug</v>
          </cell>
          <cell r="AC16" t="str">
            <v>Sep</v>
          </cell>
          <cell r="AD16" t="str">
            <v>Oct</v>
          </cell>
          <cell r="AE16" t="str">
            <v>Nov</v>
          </cell>
          <cell r="AF16" t="str">
            <v>Dec</v>
          </cell>
          <cell r="AG16" t="str">
            <v>Average</v>
          </cell>
        </row>
        <row r="17">
          <cell r="C17">
            <v>4</v>
          </cell>
          <cell r="D17">
            <v>30</v>
          </cell>
          <cell r="E17">
            <v>64.996849040389577</v>
          </cell>
          <cell r="F17">
            <v>153.17768136247776</v>
          </cell>
          <cell r="G17">
            <v>160.35991632911481</v>
          </cell>
          <cell r="H17">
            <v>223.59102706711161</v>
          </cell>
          <cell r="I17">
            <v>235.00641190048731</v>
          </cell>
          <cell r="J17">
            <v>240.79017843880735</v>
          </cell>
          <cell r="K17">
            <v>229.92960979342004</v>
          </cell>
          <cell r="L17">
            <v>172</v>
          </cell>
          <cell r="M17">
            <v>157.02352941176471</v>
          </cell>
          <cell r="N17" t="e">
            <v>#REF!</v>
          </cell>
          <cell r="O17" t="str">
            <v/>
          </cell>
          <cell r="Q17" t="str">
            <v/>
          </cell>
          <cell r="U17">
            <v>4.0404040404040407E-2</v>
          </cell>
          <cell r="V17">
            <v>0.16129032258064516</v>
          </cell>
          <cell r="W17">
            <v>0.15475440247711805</v>
          </cell>
          <cell r="X17">
            <v>0.33083732475697142</v>
          </cell>
          <cell r="Y17">
            <v>0.25056236926424191</v>
          </cell>
          <cell r="Z17">
            <v>0.30461992788434822</v>
          </cell>
          <cell r="AA17">
            <v>0.34058900275432941</v>
          </cell>
          <cell r="AB17">
            <v>0.31271451745299655</v>
          </cell>
          <cell r="AC17">
            <v>0.36612995190035036</v>
          </cell>
          <cell r="AD17">
            <v>0.37554585152838427</v>
          </cell>
          <cell r="AE17">
            <v>0.26704681872749103</v>
          </cell>
          <cell r="AF17" t="str">
            <v/>
          </cell>
          <cell r="AG17" t="str">
            <v/>
          </cell>
        </row>
        <row r="31">
          <cell r="C31" t="str">
            <v>Jan</v>
          </cell>
          <cell r="D31" t="str">
            <v>Feb</v>
          </cell>
          <cell r="E31" t="str">
            <v>Mar</v>
          </cell>
          <cell r="F31" t="str">
            <v>Apr</v>
          </cell>
          <cell r="G31" t="str">
            <v>May</v>
          </cell>
          <cell r="H31" t="str">
            <v>Jun</v>
          </cell>
          <cell r="I31" t="str">
            <v>Jul</v>
          </cell>
          <cell r="J31" t="str">
            <v>Aug</v>
          </cell>
          <cell r="K31" t="str">
            <v>Sep</v>
          </cell>
          <cell r="L31" t="str">
            <v>Oct</v>
          </cell>
          <cell r="M31" t="str">
            <v>Nov</v>
          </cell>
          <cell r="N31" t="str">
            <v>Dec</v>
          </cell>
          <cell r="O31" t="str">
            <v>Average</v>
          </cell>
          <cell r="Q31" t="str">
            <v>Total YTD</v>
          </cell>
          <cell r="U31" t="str">
            <v>Jan</v>
          </cell>
          <cell r="V31" t="str">
            <v>Feb</v>
          </cell>
          <cell r="W31" t="str">
            <v>Mar</v>
          </cell>
          <cell r="X31" t="str">
            <v>Apr</v>
          </cell>
          <cell r="Y31" t="str">
            <v>May</v>
          </cell>
          <cell r="Z31" t="str">
            <v>Jun</v>
          </cell>
          <cell r="AA31" t="str">
            <v>Jul</v>
          </cell>
          <cell r="AB31" t="str">
            <v>Aug</v>
          </cell>
          <cell r="AC31" t="str">
            <v>Sep</v>
          </cell>
          <cell r="AD31" t="str">
            <v>Oct</v>
          </cell>
          <cell r="AE31" t="str">
            <v>Nov</v>
          </cell>
          <cell r="AF31" t="str">
            <v>Dec</v>
          </cell>
          <cell r="AG31" t="str">
            <v>Average</v>
          </cell>
        </row>
        <row r="32">
          <cell r="C32">
            <v>3685.5400000000013</v>
          </cell>
          <cell r="D32">
            <v>5806.68</v>
          </cell>
          <cell r="E32">
            <v>15123.549653394448</v>
          </cell>
          <cell r="F32">
            <v>10927.956935379896</v>
          </cell>
          <cell r="G32">
            <v>20765.171770994002</v>
          </cell>
          <cell r="H32">
            <v>20104.988542825384</v>
          </cell>
          <cell r="I32">
            <v>13253.644198512442</v>
          </cell>
          <cell r="J32">
            <v>18739.98392550393</v>
          </cell>
          <cell r="K32">
            <v>14942.020770123558</v>
          </cell>
          <cell r="L32">
            <v>9893.0681050996664</v>
          </cell>
          <cell r="M32">
            <v>14360.407587359257</v>
          </cell>
          <cell r="N32" t="e">
            <v>#REF!</v>
          </cell>
          <cell r="O32" t="str">
            <v/>
          </cell>
          <cell r="Q32" t="str">
            <v/>
          </cell>
          <cell r="U32">
            <v>37.227676767676783</v>
          </cell>
          <cell r="V32">
            <v>31.218709677419355</v>
          </cell>
          <cell r="W32">
            <v>36.008451555701065</v>
          </cell>
          <cell r="X32">
            <v>23.602498780518133</v>
          </cell>
          <cell r="Y32">
            <v>32.445580892178128</v>
          </cell>
          <cell r="Z32">
            <v>27.390992565157198</v>
          </cell>
          <cell r="AA32">
            <v>19.20817999784412</v>
          </cell>
          <cell r="AB32">
            <v>24.337641461693416</v>
          </cell>
          <cell r="AC32">
            <v>23.793026704018406</v>
          </cell>
          <cell r="AD32">
            <v>21.600585382313682</v>
          </cell>
          <cell r="AE32">
            <v>24.422461883264042</v>
          </cell>
          <cell r="AF32" t="e">
            <v>#REF!</v>
          </cell>
          <cell r="AG32" t="str">
            <v/>
          </cell>
        </row>
        <row r="46">
          <cell r="C46" t="str">
            <v>Jan</v>
          </cell>
          <cell r="D46" t="str">
            <v>Feb</v>
          </cell>
          <cell r="E46" t="str">
            <v>Mar</v>
          </cell>
          <cell r="F46" t="str">
            <v>Apr</v>
          </cell>
          <cell r="G46" t="str">
            <v>May</v>
          </cell>
          <cell r="H46" t="str">
            <v>Jun</v>
          </cell>
          <cell r="I46" t="str">
            <v>Jul</v>
          </cell>
          <cell r="J46" t="str">
            <v>Aug</v>
          </cell>
          <cell r="K46" t="str">
            <v>Sep</v>
          </cell>
          <cell r="L46" t="str">
            <v>Oct</v>
          </cell>
          <cell r="M46" t="str">
            <v>Nov</v>
          </cell>
          <cell r="N46" t="str">
            <v>Dec</v>
          </cell>
          <cell r="O46" t="str">
            <v>Average</v>
          </cell>
          <cell r="Q46" t="str">
            <v>Total YTD</v>
          </cell>
          <cell r="U46" t="str">
            <v>Jan</v>
          </cell>
          <cell r="V46" t="str">
            <v>Feb</v>
          </cell>
          <cell r="W46" t="str">
            <v>Mar</v>
          </cell>
          <cell r="X46" t="str">
            <v>Apr</v>
          </cell>
          <cell r="Y46" t="str">
            <v>May</v>
          </cell>
          <cell r="Z46" t="str">
            <v>Jun</v>
          </cell>
          <cell r="AA46" t="str">
            <v>Jul</v>
          </cell>
          <cell r="AB46" t="str">
            <v>Aug</v>
          </cell>
          <cell r="AC46" t="str">
            <v>Sep</v>
          </cell>
          <cell r="AD46" t="str">
            <v>Oct</v>
          </cell>
          <cell r="AE46" t="str">
            <v>Nov</v>
          </cell>
          <cell r="AF46" t="str">
            <v>Dec</v>
          </cell>
          <cell r="AG46" t="str">
            <v>Average</v>
          </cell>
        </row>
        <row r="47">
          <cell r="C47">
            <v>1081.0500000000002</v>
          </cell>
          <cell r="D47">
            <v>1911.2419999999988</v>
          </cell>
          <cell r="E47">
            <v>4904.3302093001075</v>
          </cell>
          <cell r="F47">
            <v>4247.2189713659418</v>
          </cell>
          <cell r="G47">
            <v>7403.5610122498101</v>
          </cell>
          <cell r="H47">
            <v>7439.766814794215</v>
          </cell>
          <cell r="I47">
            <v>6841.8467971430155</v>
          </cell>
          <cell r="J47">
            <v>9124.1172380401258</v>
          </cell>
          <cell r="K47">
            <v>6050.0712929853471</v>
          </cell>
          <cell r="L47">
            <v>4619.1503163098023</v>
          </cell>
          <cell r="M47">
            <v>6853.9437540680647</v>
          </cell>
          <cell r="N47" t="e">
            <v>#REF!</v>
          </cell>
          <cell r="O47" t="str">
            <v/>
          </cell>
          <cell r="Q47" t="e">
            <v>#REF!</v>
          </cell>
          <cell r="U47">
            <v>10.919696969696972</v>
          </cell>
          <cell r="V47">
            <v>10.275494623655907</v>
          </cell>
          <cell r="W47">
            <v>11.676976688809781</v>
          </cell>
          <cell r="X47">
            <v>9.1732591174210398</v>
          </cell>
          <cell r="Y47">
            <v>11.568064081640328</v>
          </cell>
          <cell r="Z47">
            <v>10.135922091000293</v>
          </cell>
          <cell r="AA47">
            <v>9.9157199958594422</v>
          </cell>
          <cell r="AB47">
            <v>11.849502906545618</v>
          </cell>
          <cell r="AC47">
            <v>9.6338714856454573</v>
          </cell>
          <cell r="AD47">
            <v>10.085481039977735</v>
          </cell>
          <cell r="AE47">
            <v>11.656366928687184</v>
          </cell>
          <cell r="AF47" t="e">
            <v>#REF!</v>
          </cell>
          <cell r="AG47" t="str">
            <v/>
          </cell>
        </row>
        <row r="61">
          <cell r="C61" t="str">
            <v>Jan</v>
          </cell>
          <cell r="D61" t="str">
            <v>Feb</v>
          </cell>
          <cell r="E61" t="str">
            <v>Mar</v>
          </cell>
          <cell r="F61" t="str">
            <v>Apr</v>
          </cell>
          <cell r="G61" t="str">
            <v>May</v>
          </cell>
          <cell r="H61" t="str">
            <v>Jun</v>
          </cell>
          <cell r="I61" t="str">
            <v>Jul</v>
          </cell>
          <cell r="J61" t="str">
            <v>Aug</v>
          </cell>
          <cell r="K61" t="str">
            <v>Sep</v>
          </cell>
          <cell r="L61" t="str">
            <v>Oct</v>
          </cell>
          <cell r="M61" t="str">
            <v>Nov</v>
          </cell>
          <cell r="N61" t="str">
            <v>Dec</v>
          </cell>
          <cell r="O61" t="str">
            <v>Average</v>
          </cell>
          <cell r="Q61" t="str">
            <v>Total YTD</v>
          </cell>
          <cell r="U61" t="str">
            <v>Jan</v>
          </cell>
          <cell r="V61" t="str">
            <v>Feb</v>
          </cell>
          <cell r="W61" t="str">
            <v>Mar</v>
          </cell>
          <cell r="X61" t="str">
            <v>Apr</v>
          </cell>
          <cell r="Y61" t="str">
            <v>May</v>
          </cell>
          <cell r="Z61" t="str">
            <v>Jun</v>
          </cell>
          <cell r="AA61" t="str">
            <v>Jul</v>
          </cell>
          <cell r="AB61" t="str">
            <v>Aug</v>
          </cell>
          <cell r="AC61" t="str">
            <v>Sep</v>
          </cell>
          <cell r="AD61" t="str">
            <v>Oct</v>
          </cell>
          <cell r="AE61" t="str">
            <v>Nov</v>
          </cell>
          <cell r="AF61" t="str">
            <v>Dec</v>
          </cell>
          <cell r="AG61" t="str">
            <v>Average</v>
          </cell>
        </row>
        <row r="62">
          <cell r="C62">
            <v>2604.4900000000016</v>
          </cell>
          <cell r="D62">
            <v>3895.4380000000006</v>
          </cell>
          <cell r="E62">
            <v>10219.219444094326</v>
          </cell>
          <cell r="F62">
            <v>6680.7379640139561</v>
          </cell>
          <cell r="G62">
            <v>13361.610758744187</v>
          </cell>
          <cell r="H62">
            <v>12665.221728031167</v>
          </cell>
          <cell r="I62">
            <v>6411.7974013694266</v>
          </cell>
          <cell r="J62">
            <v>9615.8666874637693</v>
          </cell>
          <cell r="K62">
            <v>8891.9494771382542</v>
          </cell>
          <cell r="L62">
            <v>5273.9177887898595</v>
          </cell>
          <cell r="M62">
            <v>7506.4638332911854</v>
          </cell>
          <cell r="N62" t="e">
            <v>#REF!</v>
          </cell>
          <cell r="O62" t="str">
            <v/>
          </cell>
          <cell r="Q62" t="e">
            <v>#REF!</v>
          </cell>
          <cell r="U62">
            <v>26.307979797979815</v>
          </cell>
          <cell r="V62">
            <v>20.943215053763446</v>
          </cell>
          <cell r="W62">
            <v>24.331474866891252</v>
          </cell>
          <cell r="X62">
            <v>14.429239663097098</v>
          </cell>
          <cell r="Y62">
            <v>20.877516810537792</v>
          </cell>
          <cell r="Z62">
            <v>17.255070474156902</v>
          </cell>
          <cell r="AA62">
            <v>9.2924600019846757</v>
          </cell>
          <cell r="AB62">
            <v>12.488138555147753</v>
          </cell>
          <cell r="AC62">
            <v>14.159155218373016</v>
          </cell>
          <cell r="AD62">
            <v>11.515104342335938</v>
          </cell>
          <cell r="AE62">
            <v>12.766094954576847</v>
          </cell>
          <cell r="AF62" t="e">
            <v>#REF!</v>
          </cell>
          <cell r="AG62" t="str">
            <v/>
          </cell>
        </row>
        <row r="76">
          <cell r="C76" t="str">
            <v>Jan</v>
          </cell>
          <cell r="D76" t="str">
            <v>Feb</v>
          </cell>
          <cell r="E76" t="str">
            <v>Mar</v>
          </cell>
          <cell r="F76" t="str">
            <v>Apr</v>
          </cell>
          <cell r="G76" t="str">
            <v>May</v>
          </cell>
          <cell r="H76" t="str">
            <v>Jun</v>
          </cell>
          <cell r="I76" t="str">
            <v>Jul</v>
          </cell>
          <cell r="J76" t="str">
            <v>Aug</v>
          </cell>
          <cell r="K76" t="str">
            <v>Sep</v>
          </cell>
          <cell r="L76" t="str">
            <v>Oct</v>
          </cell>
          <cell r="M76" t="str">
            <v>Nov</v>
          </cell>
          <cell r="N76" t="str">
            <v>Dec</v>
          </cell>
          <cell r="U76" t="str">
            <v>Jan</v>
          </cell>
          <cell r="V76" t="str">
            <v>Feb</v>
          </cell>
          <cell r="W76" t="str">
            <v>Mar</v>
          </cell>
          <cell r="X76" t="str">
            <v>Apr</v>
          </cell>
          <cell r="Y76" t="str">
            <v>May</v>
          </cell>
          <cell r="Z76" t="str">
            <v>Jun</v>
          </cell>
          <cell r="AA76" t="str">
            <v>Jul</v>
          </cell>
          <cell r="AB76" t="str">
            <v>Aug</v>
          </cell>
          <cell r="AC76" t="str">
            <v>Sep</v>
          </cell>
          <cell r="AD76" t="str">
            <v>Oct</v>
          </cell>
          <cell r="AE76" t="str">
            <v>Nov</v>
          </cell>
          <cell r="AF76" t="str">
            <v>Dec</v>
          </cell>
          <cell r="AG76" t="str">
            <v>Average</v>
          </cell>
        </row>
        <row r="77">
          <cell r="C77">
            <v>0.7066779901995367</v>
          </cell>
          <cell r="D77">
            <v>0.6708546019412126</v>
          </cell>
          <cell r="E77">
            <v>0.67571566717477893</v>
          </cell>
          <cell r="F77">
            <v>0.61134373090222183</v>
          </cell>
          <cell r="G77">
            <v>0.6434625682898738</v>
          </cell>
          <cell r="H77">
            <v>0.62995418779041512</v>
          </cell>
          <cell r="I77">
            <v>0.48377618301305175</v>
          </cell>
          <cell r="J77">
            <v>0.51312032740738822</v>
          </cell>
          <cell r="K77">
            <v>0.59509684894279036</v>
          </cell>
          <cell r="L77">
            <v>0.5330922351652736</v>
          </cell>
          <cell r="M77">
            <v>0.52271941361182162</v>
          </cell>
          <cell r="N77" t="e">
            <v>#REF!</v>
          </cell>
          <cell r="O77" t="str">
            <v/>
          </cell>
          <cell r="U77">
            <v>0.7066779901995367</v>
          </cell>
          <cell r="V77">
            <v>0.68876629607037465</v>
          </cell>
          <cell r="W77">
            <v>0.68441608643850937</v>
          </cell>
          <cell r="X77">
            <v>0.66614799755443754</v>
          </cell>
          <cell r="Y77">
            <v>0.66161091170152475</v>
          </cell>
          <cell r="Z77">
            <v>0.65633479104967318</v>
          </cell>
          <cell r="AA77">
            <v>0.6316835613301558</v>
          </cell>
          <cell r="AB77">
            <v>0.61686315708980988</v>
          </cell>
          <cell r="AC77">
            <v>0.61444467840680772</v>
          </cell>
          <cell r="AD77">
            <v>0.60630943408265436</v>
          </cell>
          <cell r="AE77">
            <v>0.59871034131257861</v>
          </cell>
          <cell r="AF77" t="e">
            <v>#REF!</v>
          </cell>
          <cell r="AG77" t="str">
            <v/>
          </cell>
        </row>
        <row r="91">
          <cell r="C91" t="str">
            <v>Jan</v>
          </cell>
          <cell r="D91" t="str">
            <v>Feb</v>
          </cell>
          <cell r="E91" t="str">
            <v>Mar</v>
          </cell>
          <cell r="F91" t="str">
            <v>Apr</v>
          </cell>
          <cell r="G91" t="str">
            <v>May</v>
          </cell>
          <cell r="H91" t="str">
            <v>Jun</v>
          </cell>
          <cell r="I91" t="str">
            <v>Jul</v>
          </cell>
          <cell r="J91" t="str">
            <v>Aug</v>
          </cell>
          <cell r="K91" t="str">
            <v>Sep</v>
          </cell>
          <cell r="L91" t="str">
            <v>Oct</v>
          </cell>
          <cell r="M91" t="str">
            <v>Nov</v>
          </cell>
          <cell r="N91" t="str">
            <v>Dec</v>
          </cell>
          <cell r="O91" t="str">
            <v>Average</v>
          </cell>
          <cell r="Q91" t="str">
            <v>Total YTD</v>
          </cell>
          <cell r="U91" t="str">
            <v>Jan</v>
          </cell>
          <cell r="V91" t="str">
            <v>Feb</v>
          </cell>
          <cell r="W91" t="str">
            <v>Mar</v>
          </cell>
          <cell r="X91" t="str">
            <v>Apr</v>
          </cell>
          <cell r="Y91" t="str">
            <v>May</v>
          </cell>
          <cell r="Z91" t="str">
            <v>Jun</v>
          </cell>
          <cell r="AA91" t="str">
            <v>Jul</v>
          </cell>
          <cell r="AB91" t="str">
            <v>Aug</v>
          </cell>
          <cell r="AC91" t="str">
            <v>Sep</v>
          </cell>
          <cell r="AD91" t="str">
            <v>Oct</v>
          </cell>
          <cell r="AE91" t="str">
            <v>Nov</v>
          </cell>
          <cell r="AF91" t="str">
            <v>Dec</v>
          </cell>
          <cell r="AG91" t="str">
            <v>Average</v>
          </cell>
        </row>
        <row r="92">
          <cell r="C92">
            <v>1364.31</v>
          </cell>
          <cell r="D92">
            <v>2177.46</v>
          </cell>
          <cell r="E92">
            <v>5426.82</v>
          </cell>
          <cell r="F92">
            <v>5071.6400000000003</v>
          </cell>
          <cell r="G92">
            <v>7716.21</v>
          </cell>
          <cell r="H92">
            <v>7519.36</v>
          </cell>
          <cell r="I92">
            <v>6788.38</v>
          </cell>
          <cell r="J92">
            <v>9053.07</v>
          </cell>
          <cell r="K92">
            <v>6600.07</v>
          </cell>
          <cell r="L92">
            <v>4644.3500000000004</v>
          </cell>
          <cell r="M92">
            <v>6953.18</v>
          </cell>
          <cell r="N92" t="e">
            <v>#REF!</v>
          </cell>
          <cell r="O92" t="str">
            <v/>
          </cell>
          <cell r="Q92" t="e">
            <v>#REF!</v>
          </cell>
          <cell r="U92">
            <v>13.780909090909091</v>
          </cell>
          <cell r="V92">
            <v>11.706774193548387</v>
          </cell>
          <cell r="W92">
            <v>12.920999999999999</v>
          </cell>
          <cell r="X92">
            <v>10.953866090712744</v>
          </cell>
          <cell r="Y92">
            <v>12.056578125</v>
          </cell>
          <cell r="Z92">
            <v>10.244359673024523</v>
          </cell>
          <cell r="AA92">
            <v>9.8382318840579703</v>
          </cell>
          <cell r="AB92">
            <v>11.757233766233766</v>
          </cell>
          <cell r="AC92">
            <v>10.509665605095542</v>
          </cell>
          <cell r="AD92">
            <v>10.140502183406115</v>
          </cell>
          <cell r="AE92">
            <v>11.825136054421769</v>
          </cell>
          <cell r="AF92" t="e">
            <v>#REF!</v>
          </cell>
          <cell r="AG92" t="str">
            <v/>
          </cell>
        </row>
        <row r="106">
          <cell r="C106" t="str">
            <v>Jan</v>
          </cell>
          <cell r="D106" t="str">
            <v>Feb</v>
          </cell>
          <cell r="E106" t="str">
            <v>Mar</v>
          </cell>
          <cell r="F106" t="str">
            <v>Apr</v>
          </cell>
          <cell r="G106" t="str">
            <v>May</v>
          </cell>
          <cell r="H106" t="str">
            <v>Jun</v>
          </cell>
          <cell r="I106" t="str">
            <v>Jul</v>
          </cell>
          <cell r="J106" t="str">
            <v>Aug</v>
          </cell>
          <cell r="K106" t="str">
            <v>Sep</v>
          </cell>
          <cell r="L106" t="str">
            <v>Oct</v>
          </cell>
          <cell r="M106" t="str">
            <v>Nov</v>
          </cell>
          <cell r="N106" t="str">
            <v>Dec</v>
          </cell>
          <cell r="O106" t="str">
            <v>Average</v>
          </cell>
          <cell r="Q106" t="str">
            <v>Total YTD</v>
          </cell>
          <cell r="U106" t="str">
            <v>Jan</v>
          </cell>
          <cell r="V106" t="str">
            <v>Feb</v>
          </cell>
          <cell r="W106" t="str">
            <v>Mar</v>
          </cell>
          <cell r="X106" t="str">
            <v>Apr</v>
          </cell>
          <cell r="Y106" t="str">
            <v>May</v>
          </cell>
          <cell r="Z106" t="str">
            <v>Jun</v>
          </cell>
          <cell r="AA106" t="str">
            <v>Jul</v>
          </cell>
          <cell r="AB106" t="str">
            <v>Aug</v>
          </cell>
          <cell r="AC106" t="str">
            <v>Sep</v>
          </cell>
          <cell r="AD106" t="str">
            <v>Oct</v>
          </cell>
          <cell r="AE106" t="str">
            <v>Nov</v>
          </cell>
          <cell r="AF106" t="str">
            <v>Dec</v>
          </cell>
          <cell r="AG106" t="str">
            <v>Average</v>
          </cell>
        </row>
        <row r="107">
          <cell r="C107">
            <v>1240.1800000000019</v>
          </cell>
          <cell r="D107">
            <v>1717.9780000000057</v>
          </cell>
          <cell r="E107">
            <v>4792.3994440943397</v>
          </cell>
          <cell r="F107">
            <v>1609.0979640139715</v>
          </cell>
          <cell r="G107">
            <v>5645.4007587441156</v>
          </cell>
          <cell r="H107">
            <v>5145.8617280311664</v>
          </cell>
          <cell r="I107">
            <v>-376.58259863056827</v>
          </cell>
          <cell r="J107">
            <v>562.79668746379014</v>
          </cell>
          <cell r="K107">
            <v>2291.8794771382577</v>
          </cell>
          <cell r="L107">
            <v>629.56778878986313</v>
          </cell>
          <cell r="M107">
            <v>553.28383329120254</v>
          </cell>
          <cell r="N107" t="e">
            <v>#REF!</v>
          </cell>
          <cell r="O107" t="str">
            <v/>
          </cell>
          <cell r="Q107" t="e">
            <v>#REF!</v>
          </cell>
          <cell r="U107">
            <v>12.527070707070726</v>
          </cell>
          <cell r="V107">
            <v>9.2364408602150849</v>
          </cell>
          <cell r="W107">
            <v>11.410474866891285</v>
          </cell>
          <cell r="X107">
            <v>3.4753735723843877</v>
          </cell>
          <cell r="Y107">
            <v>8.8209386855376799</v>
          </cell>
          <cell r="Z107">
            <v>7.0107108011323795</v>
          </cell>
          <cell r="AA107">
            <v>-0.54577188207328731</v>
          </cell>
          <cell r="AB107">
            <v>0.73090478891401311</v>
          </cell>
          <cell r="AC107">
            <v>3.6494896132774803</v>
          </cell>
          <cell r="AD107">
            <v>1.3746021589298321</v>
          </cell>
          <cell r="AE107">
            <v>0.94095890015510641</v>
          </cell>
          <cell r="AF107" t="e">
            <v>#REF!</v>
          </cell>
          <cell r="AG107" t="str">
            <v/>
          </cell>
        </row>
        <row r="121">
          <cell r="C121" t="str">
            <v>Jan</v>
          </cell>
          <cell r="D121" t="str">
            <v>Feb</v>
          </cell>
          <cell r="E121" t="str">
            <v>Mar</v>
          </cell>
          <cell r="F121" t="str">
            <v>Apr</v>
          </cell>
          <cell r="G121" t="str">
            <v>May</v>
          </cell>
          <cell r="H121" t="str">
            <v>Jun</v>
          </cell>
          <cell r="I121" t="str">
            <v>Jul</v>
          </cell>
          <cell r="J121" t="str">
            <v>Aug</v>
          </cell>
          <cell r="K121" t="str">
            <v>Sep</v>
          </cell>
          <cell r="L121" t="str">
            <v>Oct</v>
          </cell>
          <cell r="M121" t="str">
            <v>Nov</v>
          </cell>
          <cell r="N121" t="str">
            <v>Dec</v>
          </cell>
          <cell r="O121" t="str">
            <v>Average</v>
          </cell>
          <cell r="U121" t="str">
            <v>Jan</v>
          </cell>
          <cell r="V121" t="str">
            <v>Feb</v>
          </cell>
          <cell r="W121" t="str">
            <v>Mar</v>
          </cell>
          <cell r="X121" t="str">
            <v>Apr</v>
          </cell>
          <cell r="Y121" t="str">
            <v>May</v>
          </cell>
          <cell r="Z121" t="str">
            <v>Jun</v>
          </cell>
          <cell r="AA121" t="str">
            <v>Jul</v>
          </cell>
          <cell r="AB121" t="str">
            <v>Aug</v>
          </cell>
          <cell r="AC121" t="str">
            <v>Sep</v>
          </cell>
          <cell r="AD121" t="str">
            <v>Oct</v>
          </cell>
          <cell r="AE121" t="str">
            <v>Nov</v>
          </cell>
          <cell r="AF121" t="str">
            <v>Dec</v>
          </cell>
          <cell r="AG121" t="str">
            <v>Average</v>
          </cell>
        </row>
        <row r="122">
          <cell r="C122">
            <v>0.33649885769792254</v>
          </cell>
          <cell r="D122">
            <v>0.29586235163639218</v>
          </cell>
          <cell r="E122">
            <v>0.31688324195892043</v>
          </cell>
          <cell r="F122">
            <v>0.14724600156543655</v>
          </cell>
          <cell r="G122">
            <v>0.2718687242756132</v>
          </cell>
          <cell r="H122">
            <v>0.25594949815912754</v>
          </cell>
          <cell r="I122">
            <v>-2.8413513520518005E-2</v>
          </cell>
          <cell r="J122">
            <v>3.0031866073153859E-2</v>
          </cell>
          <cell r="K122">
            <v>0.15338484080552553</v>
          </cell>
          <cell r="L122">
            <v>6.363726420374427E-2</v>
          </cell>
          <cell r="M122">
            <v>3.8528421280899464E-2</v>
          </cell>
          <cell r="N122" t="e">
            <v>#REF!</v>
          </cell>
          <cell r="O122" t="str">
            <v/>
          </cell>
          <cell r="U122">
            <v>0.33649885769792254</v>
          </cell>
          <cell r="V122">
            <v>0.31618060466715736</v>
          </cell>
          <cell r="W122">
            <v>0.31641481709774505</v>
          </cell>
          <cell r="X122">
            <v>0.27412261321466791</v>
          </cell>
          <cell r="Y122">
            <v>0.27367183542685697</v>
          </cell>
          <cell r="Z122">
            <v>0.27071811254890205</v>
          </cell>
          <cell r="AA122">
            <v>0.22798502311041349</v>
          </cell>
          <cell r="AB122">
            <v>0.20324087848075603</v>
          </cell>
          <cell r="AC122">
            <v>0.19770131873906377</v>
          </cell>
          <cell r="AD122">
            <v>0.18429491328553183</v>
          </cell>
          <cell r="AE122">
            <v>0.17104341401238343</v>
          </cell>
          <cell r="AF122" t="e">
            <v>#REF!</v>
          </cell>
          <cell r="AG12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E13D-5B16-4A15-8AD6-9394573B3E0F}">
  <dimension ref="A1:AJ136"/>
  <sheetViews>
    <sheetView tabSelected="1" topLeftCell="A87" zoomScale="70" zoomScaleNormal="70" workbookViewId="0">
      <selection activeCell="J140" sqref="J140"/>
    </sheetView>
  </sheetViews>
  <sheetFormatPr defaultColWidth="9.140625" defaultRowHeight="15" x14ac:dyDescent="0.25"/>
  <cols>
    <col min="1" max="1" width="6.85546875" style="15" customWidth="1"/>
    <col min="2" max="2" width="3.140625" style="15" customWidth="1"/>
    <col min="3" max="9" width="11.140625" style="15" customWidth="1"/>
    <col min="10" max="10" width="22.5703125" style="15" customWidth="1"/>
    <col min="11" max="14" width="11.140625" style="15" customWidth="1"/>
    <col min="15" max="15" width="12.140625" style="15" customWidth="1"/>
    <col min="16" max="16" width="1.28515625" style="15" customWidth="1"/>
    <col min="17" max="17" width="16.28515625" style="15" customWidth="1"/>
    <col min="18" max="18" width="1.42578125" style="15" customWidth="1"/>
    <col min="19" max="19" width="6.85546875" style="15" customWidth="1"/>
    <col min="20" max="20" width="3.140625" style="15" customWidth="1"/>
    <col min="21" max="32" width="11.140625" style="15" customWidth="1"/>
    <col min="33" max="33" width="16.28515625" style="15" customWidth="1"/>
    <col min="34" max="34" width="1.42578125" style="15" customWidth="1"/>
    <col min="35" max="16384" width="9.140625" style="15"/>
  </cols>
  <sheetData>
    <row r="1" spans="1:36" s="4" customFormat="1" ht="17.25" customHeight="1" x14ac:dyDescent="0.25">
      <c r="A1" s="58" t="s">
        <v>0</v>
      </c>
      <c r="B1" s="1"/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Q1" s="5" t="s">
        <v>14</v>
      </c>
      <c r="S1" s="58" t="s">
        <v>15</v>
      </c>
      <c r="T1" s="1"/>
      <c r="U1" s="1" t="s">
        <v>1</v>
      </c>
      <c r="V1" s="2" t="s">
        <v>2</v>
      </c>
      <c r="W1" s="2" t="s">
        <v>3</v>
      </c>
      <c r="X1" s="1" t="s">
        <v>4</v>
      </c>
      <c r="Y1" s="2" t="s">
        <v>5</v>
      </c>
      <c r="Z1" s="2" t="s">
        <v>6</v>
      </c>
      <c r="AA1" s="1" t="s">
        <v>7</v>
      </c>
      <c r="AB1" s="2" t="s">
        <v>8</v>
      </c>
      <c r="AC1" s="2" t="s">
        <v>9</v>
      </c>
      <c r="AD1" s="1" t="s">
        <v>10</v>
      </c>
      <c r="AE1" s="2" t="s">
        <v>11</v>
      </c>
      <c r="AF1" s="2" t="s">
        <v>12</v>
      </c>
      <c r="AG1" s="3" t="s">
        <v>13</v>
      </c>
    </row>
    <row r="2" spans="1:36" s="14" customFormat="1" ht="18.75" customHeight="1" x14ac:dyDescent="0.25">
      <c r="A2" s="59"/>
      <c r="B2" s="6"/>
      <c r="C2" s="7">
        <v>99</v>
      </c>
      <c r="D2" s="7">
        <v>186</v>
      </c>
      <c r="E2" s="7">
        <v>420</v>
      </c>
      <c r="F2" s="7">
        <v>463</v>
      </c>
      <c r="G2" s="7">
        <v>640</v>
      </c>
      <c r="H2" s="7">
        <v>734</v>
      </c>
      <c r="I2" s="7">
        <v>690</v>
      </c>
      <c r="J2" s="7">
        <v>770</v>
      </c>
      <c r="K2" s="7">
        <v>628</v>
      </c>
      <c r="L2" s="7">
        <v>-458</v>
      </c>
      <c r="M2" s="7">
        <v>588</v>
      </c>
      <c r="N2" s="7" t="e">
        <v>#REF!</v>
      </c>
      <c r="O2" s="8" t="str">
        <f>IFERROR(AVERAGE(C2:N2),"")</f>
        <v/>
      </c>
      <c r="P2" s="9"/>
      <c r="Q2" s="10" t="str">
        <f>IFERROR(SUM(C2:N2),"")</f>
        <v/>
      </c>
      <c r="R2" s="11"/>
      <c r="S2" s="59"/>
      <c r="T2" s="6"/>
      <c r="U2" s="12">
        <f>IF(C2="","",AVERAGE($C$2:C2))</f>
        <v>99</v>
      </c>
      <c r="V2" s="12">
        <f>IF(D2="","",AVERAGE($C$2:D2))</f>
        <v>142.5</v>
      </c>
      <c r="W2" s="12">
        <f>IF(E2="","",AVERAGE($C$2:E2))</f>
        <v>235</v>
      </c>
      <c r="X2" s="12">
        <f>IF(F2="","",AVERAGE($C$2:F2))</f>
        <v>292</v>
      </c>
      <c r="Y2" s="12">
        <f>IF(G2="","",AVERAGE($C$2:G2))</f>
        <v>361.6</v>
      </c>
      <c r="Z2" s="12">
        <f>IF(H2="","",AVERAGE($C$2:H2))</f>
        <v>423.66666666666669</v>
      </c>
      <c r="AA2" s="12">
        <f>IF(I2="","",AVERAGE($C$2:I2))</f>
        <v>461.71428571428572</v>
      </c>
      <c r="AB2" s="12">
        <f>IF(J2="","",AVERAGE($C$2:J2))</f>
        <v>500.25</v>
      </c>
      <c r="AC2" s="12">
        <f>IF(K2="","",AVERAGE($C$2:K2))</f>
        <v>514.44444444444446</v>
      </c>
      <c r="AD2" s="12">
        <f>IF(L2="","",AVERAGE($C$2:L2))</f>
        <v>417.2</v>
      </c>
      <c r="AE2" s="12">
        <f>IF(M2="","",AVERAGE($C$2:M2))</f>
        <v>432.72727272727275</v>
      </c>
      <c r="AF2" s="12" t="e">
        <f>IF(N2="","",AVERAGE($C$2:N2))</f>
        <v>#REF!</v>
      </c>
      <c r="AG2" s="13" t="str">
        <f>IFERROR(AVERAGE(C2:N2),"")</f>
        <v/>
      </c>
      <c r="AH2" s="11"/>
    </row>
    <row r="3" spans="1:36" x14ac:dyDescent="0.25">
      <c r="A3" s="59"/>
      <c r="G3" s="16"/>
      <c r="S3" s="59"/>
    </row>
    <row r="4" spans="1:36" x14ac:dyDescent="0.25">
      <c r="A4" s="59"/>
      <c r="S4" s="59"/>
      <c r="AJ4" s="15" t="s">
        <v>16</v>
      </c>
    </row>
    <row r="5" spans="1:36" x14ac:dyDescent="0.25">
      <c r="A5" s="59"/>
      <c r="J5" s="17"/>
      <c r="S5" s="59"/>
    </row>
    <row r="6" spans="1:36" x14ac:dyDescent="0.25">
      <c r="A6" s="59"/>
      <c r="S6" s="59"/>
    </row>
    <row r="7" spans="1:36" x14ac:dyDescent="0.25">
      <c r="A7" s="59"/>
      <c r="S7" s="59"/>
    </row>
    <row r="8" spans="1:36" x14ac:dyDescent="0.25">
      <c r="A8" s="59"/>
      <c r="S8" s="59"/>
    </row>
    <row r="9" spans="1:36" x14ac:dyDescent="0.25">
      <c r="A9" s="59"/>
      <c r="C9" s="17"/>
      <c r="S9" s="59"/>
    </row>
    <row r="10" spans="1:36" x14ac:dyDescent="0.25">
      <c r="A10" s="59"/>
      <c r="S10" s="59"/>
    </row>
    <row r="11" spans="1:36" x14ac:dyDescent="0.25">
      <c r="A11" s="59"/>
      <c r="S11" s="59"/>
    </row>
    <row r="12" spans="1:36" x14ac:dyDescent="0.25">
      <c r="A12" s="59"/>
      <c r="S12" s="59"/>
    </row>
    <row r="13" spans="1:36" x14ac:dyDescent="0.25">
      <c r="A13" s="59"/>
      <c r="S13" s="59"/>
    </row>
    <row r="14" spans="1:36" ht="15" customHeight="1" x14ac:dyDescent="0.25">
      <c r="A14" s="60"/>
      <c r="S14" s="60"/>
    </row>
    <row r="15" spans="1:36" ht="9.75" customHeight="1" x14ac:dyDescent="0.25">
      <c r="S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6" s="4" customFormat="1" ht="17.25" customHeight="1" x14ac:dyDescent="0.25">
      <c r="A16" s="58" t="s">
        <v>17</v>
      </c>
      <c r="B16" s="1"/>
      <c r="C16" s="1" t="s">
        <v>1</v>
      </c>
      <c r="D16" s="2" t="s">
        <v>2</v>
      </c>
      <c r="E16" s="2" t="s">
        <v>3</v>
      </c>
      <c r="F16" s="1" t="s">
        <v>4</v>
      </c>
      <c r="G16" s="2" t="s">
        <v>5</v>
      </c>
      <c r="H16" s="2" t="s">
        <v>6</v>
      </c>
      <c r="I16" s="1" t="s">
        <v>7</v>
      </c>
      <c r="J16" s="2" t="s">
        <v>8</v>
      </c>
      <c r="K16" s="2" t="s">
        <v>9</v>
      </c>
      <c r="L16" s="1" t="s">
        <v>10</v>
      </c>
      <c r="M16" s="2" t="s">
        <v>11</v>
      </c>
      <c r="N16" s="2" t="s">
        <v>12</v>
      </c>
      <c r="O16" s="3" t="s">
        <v>13</v>
      </c>
      <c r="Q16" s="5"/>
      <c r="S16" s="58" t="s">
        <v>18</v>
      </c>
      <c r="T16" s="1"/>
      <c r="U16" s="1" t="s">
        <v>1</v>
      </c>
      <c r="V16" s="2" t="s">
        <v>2</v>
      </c>
      <c r="W16" s="2" t="s">
        <v>3</v>
      </c>
      <c r="X16" s="1" t="s">
        <v>4</v>
      </c>
      <c r="Y16" s="2" t="s">
        <v>5</v>
      </c>
      <c r="Z16" s="2" t="s">
        <v>6</v>
      </c>
      <c r="AA16" s="1" t="s">
        <v>7</v>
      </c>
      <c r="AB16" s="2" t="s">
        <v>8</v>
      </c>
      <c r="AC16" s="2" t="s">
        <v>9</v>
      </c>
      <c r="AD16" s="1" t="s">
        <v>10</v>
      </c>
      <c r="AE16" s="2" t="s">
        <v>11</v>
      </c>
      <c r="AF16" s="2" t="s">
        <v>12</v>
      </c>
      <c r="AG16" s="3" t="s">
        <v>13</v>
      </c>
    </row>
    <row r="17" spans="1:34" s="14" customFormat="1" ht="18.75" customHeight="1" x14ac:dyDescent="0.25">
      <c r="A17" s="59"/>
      <c r="B17" s="6"/>
      <c r="C17" s="20">
        <v>4</v>
      </c>
      <c r="D17" s="20">
        <v>30</v>
      </c>
      <c r="E17" s="20">
        <v>64.996849040389577</v>
      </c>
      <c r="F17" s="20">
        <v>153.17768136247776</v>
      </c>
      <c r="G17" s="20">
        <v>160.35991632911481</v>
      </c>
      <c r="H17" s="20">
        <v>223.59102706711161</v>
      </c>
      <c r="I17" s="20">
        <v>235.00641190048731</v>
      </c>
      <c r="J17" s="20">
        <v>240.79017843880735</v>
      </c>
      <c r="K17" s="20">
        <v>229.92960979342004</v>
      </c>
      <c r="L17" s="20">
        <v>172</v>
      </c>
      <c r="M17" s="20">
        <v>157.02352941176471</v>
      </c>
      <c r="N17" s="20" t="e">
        <v>#REF!</v>
      </c>
      <c r="O17" s="21" t="str">
        <f>IFERROR(AVERAGE(C17:N17),"")</f>
        <v/>
      </c>
      <c r="P17" s="22"/>
      <c r="Q17" s="23" t="str">
        <f>IFERROR(SUM(C17:N17),"")</f>
        <v/>
      </c>
      <c r="R17" s="11"/>
      <c r="S17" s="59"/>
      <c r="T17" s="6"/>
      <c r="U17" s="24">
        <v>4.0404040404040407E-2</v>
      </c>
      <c r="V17" s="24">
        <v>0.16129032258064516</v>
      </c>
      <c r="W17" s="24">
        <v>0.15475440247711805</v>
      </c>
      <c r="X17" s="24">
        <v>0.33083732475697142</v>
      </c>
      <c r="Y17" s="24">
        <v>0.25056236926424191</v>
      </c>
      <c r="Z17" s="24">
        <v>0.30461992788434822</v>
      </c>
      <c r="AA17" s="24">
        <v>0.34058900275432941</v>
      </c>
      <c r="AB17" s="24">
        <v>0.31271451745299655</v>
      </c>
      <c r="AC17" s="24">
        <v>0.36612995190035036</v>
      </c>
      <c r="AD17" s="24">
        <v>0.37554585152838427</v>
      </c>
      <c r="AE17" s="24">
        <v>0.26704681872749103</v>
      </c>
      <c r="AF17" s="24" t="str">
        <f t="shared" ref="AF17" si="0">IFERROR(N17/N2,"")</f>
        <v/>
      </c>
      <c r="AG17" s="24" t="str">
        <f>IF(O17="","",AVERAGE(U17:AF17))</f>
        <v/>
      </c>
      <c r="AH17" s="11"/>
    </row>
    <row r="18" spans="1:34" x14ac:dyDescent="0.25">
      <c r="A18" s="59"/>
      <c r="G18" s="16"/>
      <c r="S18" s="59"/>
    </row>
    <row r="19" spans="1:34" x14ac:dyDescent="0.25">
      <c r="A19" s="59"/>
      <c r="S19" s="59"/>
    </row>
    <row r="20" spans="1:34" x14ac:dyDescent="0.25">
      <c r="A20" s="59"/>
      <c r="J20" s="17"/>
      <c r="S20" s="59"/>
    </row>
    <row r="21" spans="1:34" x14ac:dyDescent="0.25">
      <c r="A21" s="59"/>
      <c r="S21" s="59"/>
    </row>
    <row r="22" spans="1:34" x14ac:dyDescent="0.25">
      <c r="A22" s="59"/>
      <c r="S22" s="59"/>
    </row>
    <row r="23" spans="1:34" x14ac:dyDescent="0.25">
      <c r="A23" s="59"/>
      <c r="S23" s="59"/>
    </row>
    <row r="24" spans="1:34" x14ac:dyDescent="0.25">
      <c r="A24" s="59"/>
      <c r="C24" s="17"/>
      <c r="S24" s="59"/>
    </row>
    <row r="25" spans="1:34" x14ac:dyDescent="0.25">
      <c r="A25" s="59"/>
      <c r="S25" s="59"/>
    </row>
    <row r="26" spans="1:34" x14ac:dyDescent="0.25">
      <c r="A26" s="59"/>
      <c r="S26" s="59"/>
    </row>
    <row r="27" spans="1:34" x14ac:dyDescent="0.25">
      <c r="A27" s="59"/>
      <c r="S27" s="59"/>
    </row>
    <row r="28" spans="1:34" x14ac:dyDescent="0.25">
      <c r="A28" s="59"/>
      <c r="S28" s="59"/>
    </row>
    <row r="29" spans="1:34" ht="15" customHeight="1" x14ac:dyDescent="0.25">
      <c r="A29" s="60"/>
      <c r="S29" s="60"/>
    </row>
    <row r="30" spans="1:34" ht="9.75" customHeight="1" x14ac:dyDescent="0.25"/>
    <row r="31" spans="1:34" s="4" customFormat="1" ht="17.25" customHeight="1" x14ac:dyDescent="0.25">
      <c r="A31" s="61" t="s">
        <v>19</v>
      </c>
      <c r="B31" s="25"/>
      <c r="C31" s="25" t="s">
        <v>1</v>
      </c>
      <c r="D31" s="26" t="s">
        <v>2</v>
      </c>
      <c r="E31" s="26" t="s">
        <v>3</v>
      </c>
      <c r="F31" s="26" t="s">
        <v>4</v>
      </c>
      <c r="G31" s="26" t="s">
        <v>5</v>
      </c>
      <c r="H31" s="26" t="s">
        <v>6</v>
      </c>
      <c r="I31" s="26" t="s">
        <v>7</v>
      </c>
      <c r="J31" s="26" t="s">
        <v>8</v>
      </c>
      <c r="K31" s="26" t="s">
        <v>9</v>
      </c>
      <c r="L31" s="26" t="s">
        <v>10</v>
      </c>
      <c r="M31" s="26" t="s">
        <v>11</v>
      </c>
      <c r="N31" s="26" t="s">
        <v>12</v>
      </c>
      <c r="O31" s="27" t="s">
        <v>13</v>
      </c>
      <c r="Q31" s="27" t="s">
        <v>14</v>
      </c>
      <c r="S31" s="61" t="s">
        <v>20</v>
      </c>
      <c r="T31" s="25"/>
      <c r="U31" s="25" t="s">
        <v>1</v>
      </c>
      <c r="V31" s="26" t="s">
        <v>2</v>
      </c>
      <c r="W31" s="26" t="s">
        <v>3</v>
      </c>
      <c r="X31" s="26" t="s">
        <v>4</v>
      </c>
      <c r="Y31" s="26" t="s">
        <v>5</v>
      </c>
      <c r="Z31" s="26" t="s">
        <v>6</v>
      </c>
      <c r="AA31" s="26" t="s">
        <v>7</v>
      </c>
      <c r="AB31" s="26" t="s">
        <v>8</v>
      </c>
      <c r="AC31" s="26" t="s">
        <v>9</v>
      </c>
      <c r="AD31" s="26" t="s">
        <v>10</v>
      </c>
      <c r="AE31" s="26" t="s">
        <v>11</v>
      </c>
      <c r="AF31" s="26" t="s">
        <v>12</v>
      </c>
      <c r="AG31" s="27" t="s">
        <v>13</v>
      </c>
    </row>
    <row r="32" spans="1:34" s="14" customFormat="1" ht="18.75" customHeight="1" x14ac:dyDescent="0.25">
      <c r="A32" s="62"/>
      <c r="B32" s="28"/>
      <c r="C32" s="29">
        <v>3685.5400000000013</v>
      </c>
      <c r="D32" s="29">
        <v>5806.68</v>
      </c>
      <c r="E32" s="29">
        <v>15123.549653394448</v>
      </c>
      <c r="F32" s="29">
        <v>10927.956935379896</v>
      </c>
      <c r="G32" s="29">
        <v>20765.171770994002</v>
      </c>
      <c r="H32" s="29">
        <v>20104.988542825384</v>
      </c>
      <c r="I32" s="29">
        <v>13253.644198512442</v>
      </c>
      <c r="J32" s="29">
        <v>-18739.983925503901</v>
      </c>
      <c r="K32" s="29">
        <v>14942.020770123558</v>
      </c>
      <c r="L32" s="29">
        <v>9893.0681050996664</v>
      </c>
      <c r="M32" s="29">
        <v>14360.407587359257</v>
      </c>
      <c r="N32" s="29" t="e">
        <v>#REF!</v>
      </c>
      <c r="O32" s="30" t="str">
        <f>IFERROR(AVERAGE(C32:N32),"")</f>
        <v/>
      </c>
      <c r="Q32" s="31" t="str">
        <f>IFERROR(SUM(C32:N32),"")</f>
        <v/>
      </c>
      <c r="S32" s="62"/>
      <c r="T32" s="28"/>
      <c r="U32" s="28">
        <v>37.227676767676783</v>
      </c>
      <c r="V32" s="28">
        <v>31.218709677419355</v>
      </c>
      <c r="W32" s="28">
        <v>36.008451555701065</v>
      </c>
      <c r="X32" s="28">
        <v>23.602498780518133</v>
      </c>
      <c r="Y32" s="28">
        <v>32.445580892178128</v>
      </c>
      <c r="Z32" s="28">
        <v>27.390992565157198</v>
      </c>
      <c r="AA32" s="28">
        <v>19.20817999784412</v>
      </c>
      <c r="AB32" s="28">
        <v>24.337641461693416</v>
      </c>
      <c r="AC32" s="28">
        <v>23.793026704018406</v>
      </c>
      <c r="AD32" s="28">
        <v>21.600585382313682</v>
      </c>
      <c r="AE32" s="28">
        <v>24.422461883264042</v>
      </c>
      <c r="AF32" s="28" t="e">
        <v>#REF!</v>
      </c>
      <c r="AG32" s="28" t="str">
        <f>IFERROR(AVERAGE(U32:AF32),"")</f>
        <v/>
      </c>
    </row>
    <row r="33" spans="1:33" x14ac:dyDescent="0.25">
      <c r="A33" s="62"/>
      <c r="G33" s="16"/>
      <c r="S33" s="62"/>
    </row>
    <row r="34" spans="1:33" x14ac:dyDescent="0.25">
      <c r="A34" s="62"/>
      <c r="S34" s="62"/>
    </row>
    <row r="35" spans="1:33" x14ac:dyDescent="0.25">
      <c r="A35" s="62"/>
      <c r="J35" s="17"/>
      <c r="S35" s="62"/>
    </row>
    <row r="36" spans="1:33" x14ac:dyDescent="0.25">
      <c r="A36" s="62"/>
      <c r="S36" s="62"/>
    </row>
    <row r="37" spans="1:33" x14ac:dyDescent="0.25">
      <c r="A37" s="62"/>
      <c r="S37" s="62"/>
    </row>
    <row r="38" spans="1:33" x14ac:dyDescent="0.25">
      <c r="A38" s="62"/>
      <c r="S38" s="62"/>
    </row>
    <row r="39" spans="1:33" x14ac:dyDescent="0.25">
      <c r="A39" s="62"/>
      <c r="C39" s="17"/>
      <c r="S39" s="62"/>
    </row>
    <row r="40" spans="1:33" x14ac:dyDescent="0.25">
      <c r="A40" s="62"/>
      <c r="S40" s="62"/>
    </row>
    <row r="41" spans="1:33" x14ac:dyDescent="0.25">
      <c r="A41" s="62"/>
      <c r="S41" s="62"/>
    </row>
    <row r="42" spans="1:33" x14ac:dyDescent="0.25">
      <c r="A42" s="62"/>
      <c r="S42" s="62"/>
    </row>
    <row r="43" spans="1:33" x14ac:dyDescent="0.25">
      <c r="A43" s="62"/>
      <c r="S43" s="62"/>
    </row>
    <row r="44" spans="1:33" ht="15" customHeight="1" x14ac:dyDescent="0.25">
      <c r="A44" s="63"/>
      <c r="S44" s="63"/>
    </row>
    <row r="45" spans="1:33" ht="9.75" customHeight="1" x14ac:dyDescent="0.25"/>
    <row r="46" spans="1:33" s="4" customFormat="1" ht="17.25" customHeight="1" x14ac:dyDescent="0.25">
      <c r="A46" s="61" t="s">
        <v>21</v>
      </c>
      <c r="B46" s="25"/>
      <c r="C46" s="25" t="s">
        <v>1</v>
      </c>
      <c r="D46" s="26" t="s">
        <v>2</v>
      </c>
      <c r="E46" s="26" t="s">
        <v>3</v>
      </c>
      <c r="F46" s="26" t="s">
        <v>4</v>
      </c>
      <c r="G46" s="26" t="s">
        <v>5</v>
      </c>
      <c r="H46" s="26" t="s">
        <v>6</v>
      </c>
      <c r="I46" s="26" t="s">
        <v>7</v>
      </c>
      <c r="J46" s="26" t="s">
        <v>8</v>
      </c>
      <c r="K46" s="26" t="s">
        <v>9</v>
      </c>
      <c r="L46" s="26" t="s">
        <v>10</v>
      </c>
      <c r="M46" s="26" t="s">
        <v>11</v>
      </c>
      <c r="N46" s="26" t="s">
        <v>12</v>
      </c>
      <c r="O46" s="27" t="s">
        <v>13</v>
      </c>
      <c r="Q46" s="27" t="s">
        <v>14</v>
      </c>
      <c r="S46" s="61" t="s">
        <v>20</v>
      </c>
      <c r="T46" s="25"/>
      <c r="U46" s="25" t="s">
        <v>1</v>
      </c>
      <c r="V46" s="26" t="s">
        <v>2</v>
      </c>
      <c r="W46" s="26" t="s">
        <v>3</v>
      </c>
      <c r="X46" s="26" t="s">
        <v>4</v>
      </c>
      <c r="Y46" s="26" t="s">
        <v>5</v>
      </c>
      <c r="Z46" s="26" t="s">
        <v>6</v>
      </c>
      <c r="AA46" s="26" t="s">
        <v>7</v>
      </c>
      <c r="AB46" s="26" t="s">
        <v>8</v>
      </c>
      <c r="AC46" s="26" t="s">
        <v>9</v>
      </c>
      <c r="AD46" s="26" t="s">
        <v>10</v>
      </c>
      <c r="AE46" s="26" t="s">
        <v>11</v>
      </c>
      <c r="AF46" s="26" t="s">
        <v>12</v>
      </c>
      <c r="AG46" s="27" t="s">
        <v>13</v>
      </c>
    </row>
    <row r="47" spans="1:33" s="14" customFormat="1" ht="18.75" customHeight="1" x14ac:dyDescent="0.25">
      <c r="A47" s="62"/>
      <c r="B47" s="28"/>
      <c r="C47" s="32">
        <v>1081.0500000000002</v>
      </c>
      <c r="D47" s="32">
        <v>1911.2419999999988</v>
      </c>
      <c r="E47" s="32">
        <v>4904.3302093001075</v>
      </c>
      <c r="F47" s="32">
        <v>4247.2189713659418</v>
      </c>
      <c r="G47" s="32">
        <v>7403.5610122498101</v>
      </c>
      <c r="H47" s="32">
        <v>7439.766814794215</v>
      </c>
      <c r="I47" s="32">
        <v>6841.8467971430155</v>
      </c>
      <c r="J47" s="32">
        <v>9124.1172380401258</v>
      </c>
      <c r="K47" s="32">
        <v>6050.0712929853471</v>
      </c>
      <c r="L47" s="32">
        <v>4619.1503163098023</v>
      </c>
      <c r="M47" s="32">
        <v>6853.9437540680647</v>
      </c>
      <c r="N47" s="32" t="e">
        <v>#REF!</v>
      </c>
      <c r="O47" s="33" t="str">
        <f>IFERROR(AVERAGE(C47:N47),"")</f>
        <v/>
      </c>
      <c r="Q47" s="34" t="e">
        <f>SUM($C$47:$N$47)</f>
        <v>#REF!</v>
      </c>
      <c r="S47" s="62"/>
      <c r="T47" s="28"/>
      <c r="U47" s="35">
        <v>10.919696969696972</v>
      </c>
      <c r="V47" s="35">
        <v>10.275494623655907</v>
      </c>
      <c r="W47" s="35">
        <v>11.676976688809781</v>
      </c>
      <c r="X47" s="35">
        <v>9.1732591174210398</v>
      </c>
      <c r="Y47" s="35">
        <v>11.568064081640328</v>
      </c>
      <c r="Z47" s="35">
        <v>10.135922091000293</v>
      </c>
      <c r="AA47" s="35">
        <v>9.9157199958594422</v>
      </c>
      <c r="AB47" s="35">
        <v>11.849502906545618</v>
      </c>
      <c r="AC47" s="35">
        <v>9.6338714856454573</v>
      </c>
      <c r="AD47" s="35">
        <v>10.085481039977735</v>
      </c>
      <c r="AE47" s="35">
        <v>11.656366928687184</v>
      </c>
      <c r="AF47" s="35" t="e">
        <v>#REF!</v>
      </c>
      <c r="AG47" s="35" t="str">
        <f>IFERROR(AVERAGE(U47:AF47),"")</f>
        <v/>
      </c>
    </row>
    <row r="48" spans="1:33" x14ac:dyDescent="0.25">
      <c r="A48" s="62"/>
      <c r="G48" s="16"/>
      <c r="S48" s="62"/>
    </row>
    <row r="49" spans="1:33" x14ac:dyDescent="0.25">
      <c r="A49" s="62"/>
      <c r="S49" s="62"/>
    </row>
    <row r="50" spans="1:33" x14ac:dyDescent="0.25">
      <c r="A50" s="62"/>
      <c r="J50" s="17"/>
      <c r="S50" s="62"/>
    </row>
    <row r="51" spans="1:33" x14ac:dyDescent="0.25">
      <c r="A51" s="62"/>
      <c r="S51" s="62"/>
    </row>
    <row r="52" spans="1:33" x14ac:dyDescent="0.25">
      <c r="A52" s="62"/>
      <c r="S52" s="62"/>
    </row>
    <row r="53" spans="1:33" x14ac:dyDescent="0.25">
      <c r="A53" s="62"/>
      <c r="S53" s="62"/>
    </row>
    <row r="54" spans="1:33" x14ac:dyDescent="0.25">
      <c r="A54" s="62"/>
      <c r="C54" s="17"/>
      <c r="S54" s="62"/>
    </row>
    <row r="55" spans="1:33" x14ac:dyDescent="0.25">
      <c r="A55" s="62"/>
      <c r="S55" s="62"/>
    </row>
    <row r="56" spans="1:33" x14ac:dyDescent="0.25">
      <c r="A56" s="62"/>
      <c r="S56" s="62"/>
    </row>
    <row r="57" spans="1:33" x14ac:dyDescent="0.25">
      <c r="A57" s="62"/>
      <c r="S57" s="62"/>
    </row>
    <row r="58" spans="1:33" x14ac:dyDescent="0.25">
      <c r="A58" s="62"/>
      <c r="S58" s="62"/>
    </row>
    <row r="59" spans="1:33" ht="15" customHeight="1" x14ac:dyDescent="0.25">
      <c r="A59" s="63"/>
      <c r="S59" s="63"/>
    </row>
    <row r="60" spans="1:33" ht="9.75" customHeight="1" x14ac:dyDescent="0.25"/>
    <row r="61" spans="1:33" s="4" customFormat="1" ht="17.25" customHeight="1" x14ac:dyDescent="0.25">
      <c r="A61" s="61" t="s">
        <v>22</v>
      </c>
      <c r="B61" s="25"/>
      <c r="C61" s="25" t="s">
        <v>1</v>
      </c>
      <c r="D61" s="26" t="s">
        <v>2</v>
      </c>
      <c r="E61" s="26" t="s">
        <v>3</v>
      </c>
      <c r="F61" s="26" t="s">
        <v>4</v>
      </c>
      <c r="G61" s="26" t="s">
        <v>5</v>
      </c>
      <c r="H61" s="26" t="s">
        <v>6</v>
      </c>
      <c r="I61" s="26" t="s">
        <v>7</v>
      </c>
      <c r="J61" s="26" t="s">
        <v>8</v>
      </c>
      <c r="K61" s="26" t="s">
        <v>9</v>
      </c>
      <c r="L61" s="26" t="s">
        <v>10</v>
      </c>
      <c r="M61" s="26" t="s">
        <v>11</v>
      </c>
      <c r="N61" s="26" t="s">
        <v>12</v>
      </c>
      <c r="O61" s="27" t="s">
        <v>13</v>
      </c>
      <c r="Q61" s="27" t="s">
        <v>14</v>
      </c>
      <c r="S61" s="61" t="s">
        <v>20</v>
      </c>
      <c r="T61" s="25"/>
      <c r="U61" s="25" t="s">
        <v>1</v>
      </c>
      <c r="V61" s="25" t="s">
        <v>2</v>
      </c>
      <c r="W61" s="25" t="s">
        <v>3</v>
      </c>
      <c r="X61" s="25" t="s">
        <v>4</v>
      </c>
      <c r="Y61" s="25" t="s">
        <v>5</v>
      </c>
      <c r="Z61" s="25" t="s">
        <v>6</v>
      </c>
      <c r="AA61" s="25" t="s">
        <v>7</v>
      </c>
      <c r="AB61" s="25" t="s">
        <v>8</v>
      </c>
      <c r="AC61" s="25" t="s">
        <v>9</v>
      </c>
      <c r="AD61" s="25" t="s">
        <v>10</v>
      </c>
      <c r="AE61" s="25" t="s">
        <v>11</v>
      </c>
      <c r="AF61" s="25" t="s">
        <v>12</v>
      </c>
      <c r="AG61" s="27" t="s">
        <v>13</v>
      </c>
    </row>
    <row r="62" spans="1:33" s="14" customFormat="1" ht="18.75" customHeight="1" x14ac:dyDescent="0.25">
      <c r="A62" s="62"/>
      <c r="B62" s="28"/>
      <c r="C62" s="29">
        <v>2604.4900000000016</v>
      </c>
      <c r="D62" s="29">
        <v>3895.4380000000006</v>
      </c>
      <c r="E62" s="29">
        <v>10219.219444094326</v>
      </c>
      <c r="F62" s="29">
        <v>6680.7379640139561</v>
      </c>
      <c r="G62" s="29">
        <v>13361.610758744187</v>
      </c>
      <c r="H62" s="29">
        <v>12665.221728031167</v>
      </c>
      <c r="I62" s="29">
        <v>6411.7974013694266</v>
      </c>
      <c r="J62" s="29">
        <v>9615.8666874637693</v>
      </c>
      <c r="K62" s="29">
        <v>8891.9494771382542</v>
      </c>
      <c r="L62" s="29">
        <v>5273.9177887898595</v>
      </c>
      <c r="M62" s="29">
        <v>7506.4638332911854</v>
      </c>
      <c r="N62" s="29" t="e">
        <v>#REF!</v>
      </c>
      <c r="O62" s="30" t="str">
        <f>IFERROR(AVERAGE(C62:N62),"")</f>
        <v/>
      </c>
      <c r="Q62" s="30" t="e">
        <f>SUM($C$62:$N$62)</f>
        <v>#REF!</v>
      </c>
      <c r="S62" s="62"/>
      <c r="T62" s="28"/>
      <c r="U62" s="28">
        <v>26.307979797979815</v>
      </c>
      <c r="V62" s="28">
        <v>20.943215053763446</v>
      </c>
      <c r="W62" s="28">
        <v>24.331474866891252</v>
      </c>
      <c r="X62" s="28">
        <v>14.429239663097098</v>
      </c>
      <c r="Y62" s="28">
        <v>20.877516810537792</v>
      </c>
      <c r="Z62" s="28">
        <v>17.255070474156902</v>
      </c>
      <c r="AA62" s="28">
        <v>9.2924600019846757</v>
      </c>
      <c r="AB62" s="28">
        <v>12.488138555147753</v>
      </c>
      <c r="AC62" s="28">
        <v>14.159155218373016</v>
      </c>
      <c r="AD62" s="28">
        <v>11.515104342335938</v>
      </c>
      <c r="AE62" s="28">
        <v>12.766094954576847</v>
      </c>
      <c r="AF62" s="28" t="e">
        <v>#REF!</v>
      </c>
      <c r="AG62" s="28" t="str">
        <f>IFERROR(AVERAGE(U62:AF62),"")</f>
        <v/>
      </c>
    </row>
    <row r="63" spans="1:33" x14ac:dyDescent="0.25">
      <c r="A63" s="62"/>
      <c r="G63" s="16"/>
      <c r="S63" s="62"/>
    </row>
    <row r="64" spans="1:33" x14ac:dyDescent="0.25">
      <c r="A64" s="62"/>
      <c r="S64" s="62"/>
    </row>
    <row r="65" spans="1:34" x14ac:dyDescent="0.25">
      <c r="A65" s="62"/>
      <c r="J65" s="17"/>
      <c r="S65" s="62"/>
    </row>
    <row r="66" spans="1:34" x14ac:dyDescent="0.25">
      <c r="A66" s="62"/>
      <c r="S66" s="62"/>
    </row>
    <row r="67" spans="1:34" x14ac:dyDescent="0.25">
      <c r="A67" s="62"/>
      <c r="S67" s="62"/>
    </row>
    <row r="68" spans="1:34" x14ac:dyDescent="0.25">
      <c r="A68" s="62"/>
      <c r="S68" s="62"/>
    </row>
    <row r="69" spans="1:34" x14ac:dyDescent="0.25">
      <c r="A69" s="62"/>
      <c r="C69" s="17"/>
      <c r="S69" s="62"/>
    </row>
    <row r="70" spans="1:34" x14ac:dyDescent="0.25">
      <c r="A70" s="62"/>
      <c r="S70" s="62"/>
    </row>
    <row r="71" spans="1:34" x14ac:dyDescent="0.25">
      <c r="A71" s="62"/>
      <c r="S71" s="62"/>
    </row>
    <row r="72" spans="1:34" x14ac:dyDescent="0.25">
      <c r="A72" s="62"/>
      <c r="S72" s="62"/>
    </row>
    <row r="73" spans="1:34" x14ac:dyDescent="0.25">
      <c r="A73" s="62"/>
      <c r="S73" s="62"/>
    </row>
    <row r="74" spans="1:34" ht="15" customHeight="1" x14ac:dyDescent="0.25">
      <c r="A74" s="63"/>
      <c r="S74" s="63"/>
    </row>
    <row r="75" spans="1:34" ht="9.75" customHeight="1" x14ac:dyDescent="0.25"/>
    <row r="76" spans="1:34" s="4" customFormat="1" ht="17.25" customHeight="1" x14ac:dyDescent="0.25">
      <c r="A76" s="61" t="s">
        <v>23</v>
      </c>
      <c r="B76" s="25"/>
      <c r="C76" s="26" t="s">
        <v>1</v>
      </c>
      <c r="D76" s="26" t="s">
        <v>2</v>
      </c>
      <c r="E76" s="26" t="s">
        <v>3</v>
      </c>
      <c r="F76" s="26" t="s">
        <v>4</v>
      </c>
      <c r="G76" s="26" t="s">
        <v>5</v>
      </c>
      <c r="H76" s="26" t="s">
        <v>6</v>
      </c>
      <c r="I76" s="26" t="s">
        <v>7</v>
      </c>
      <c r="J76" s="26" t="s">
        <v>8</v>
      </c>
      <c r="K76" s="26" t="s">
        <v>9</v>
      </c>
      <c r="L76" s="26" t="s">
        <v>10</v>
      </c>
      <c r="M76" s="26" t="s">
        <v>11</v>
      </c>
      <c r="N76" s="26" t="s">
        <v>12</v>
      </c>
      <c r="O76" s="27" t="s">
        <v>13</v>
      </c>
      <c r="Q76" s="27"/>
      <c r="S76" s="61" t="s">
        <v>15</v>
      </c>
      <c r="T76" s="25"/>
      <c r="U76" s="27" t="s">
        <v>1</v>
      </c>
      <c r="V76" s="27" t="s">
        <v>2</v>
      </c>
      <c r="W76" s="27" t="s">
        <v>3</v>
      </c>
      <c r="X76" s="27" t="s">
        <v>4</v>
      </c>
      <c r="Y76" s="27" t="s">
        <v>5</v>
      </c>
      <c r="Z76" s="27" t="s">
        <v>6</v>
      </c>
      <c r="AA76" s="27" t="s">
        <v>7</v>
      </c>
      <c r="AB76" s="27" t="s">
        <v>8</v>
      </c>
      <c r="AC76" s="27" t="s">
        <v>9</v>
      </c>
      <c r="AD76" s="27" t="s">
        <v>10</v>
      </c>
      <c r="AE76" s="27" t="s">
        <v>11</v>
      </c>
      <c r="AF76" s="27" t="s">
        <v>12</v>
      </c>
      <c r="AG76" s="27" t="s">
        <v>13</v>
      </c>
    </row>
    <row r="77" spans="1:34" s="14" customFormat="1" ht="18.75" customHeight="1" x14ac:dyDescent="0.25">
      <c r="A77" s="62"/>
      <c r="B77" s="28"/>
      <c r="C77" s="36">
        <v>0.7066779901995367</v>
      </c>
      <c r="D77" s="36">
        <v>0.6708546019412126</v>
      </c>
      <c r="E77" s="36">
        <v>0.67571566717477893</v>
      </c>
      <c r="F77" s="36">
        <v>0.61134373090222183</v>
      </c>
      <c r="G77" s="36">
        <v>0.6434625682898738</v>
      </c>
      <c r="H77" s="36">
        <v>0.62995418779041512</v>
      </c>
      <c r="I77" s="36">
        <v>0.48377618301305175</v>
      </c>
      <c r="J77" s="36">
        <v>0.51312032740738822</v>
      </c>
      <c r="K77" s="36">
        <v>0.59509684894279036</v>
      </c>
      <c r="L77" s="36">
        <v>0.5330922351652736</v>
      </c>
      <c r="M77" s="36">
        <v>0.52271941361182162</v>
      </c>
      <c r="N77" s="36" t="e">
        <v>#REF!</v>
      </c>
      <c r="O77" s="36" t="str">
        <f>IFERROR(AVERAGE(C77:N77),"")</f>
        <v/>
      </c>
      <c r="P77" s="37"/>
      <c r="Q77" s="38"/>
      <c r="R77" s="37"/>
      <c r="S77" s="62"/>
      <c r="T77" s="28"/>
      <c r="U77" s="39">
        <v>0.7066779901995367</v>
      </c>
      <c r="V77" s="39">
        <v>0.68876629607037465</v>
      </c>
      <c r="W77" s="39">
        <v>0.68441608643850937</v>
      </c>
      <c r="X77" s="39">
        <v>0.66614799755443754</v>
      </c>
      <c r="Y77" s="39">
        <v>0.66161091170152475</v>
      </c>
      <c r="Z77" s="39">
        <v>0.65633479104967318</v>
      </c>
      <c r="AA77" s="39">
        <v>0.6316835613301558</v>
      </c>
      <c r="AB77" s="39">
        <v>0.61686315708980988</v>
      </c>
      <c r="AC77" s="39">
        <v>0.61444467840680772</v>
      </c>
      <c r="AD77" s="39">
        <v>0.60630943408265436</v>
      </c>
      <c r="AE77" s="39">
        <v>0.59871034131257861</v>
      </c>
      <c r="AF77" s="39" t="e">
        <v>#REF!</v>
      </c>
      <c r="AG77" s="36" t="str">
        <f>IFERROR(AVERAGE(U77:AF77),"")</f>
        <v/>
      </c>
      <c r="AH77" s="37"/>
    </row>
    <row r="78" spans="1:34" x14ac:dyDescent="0.25">
      <c r="A78" s="62"/>
      <c r="G78" s="16"/>
      <c r="S78" s="62"/>
    </row>
    <row r="79" spans="1:34" x14ac:dyDescent="0.25">
      <c r="A79" s="62"/>
      <c r="S79" s="62"/>
    </row>
    <row r="80" spans="1:34" x14ac:dyDescent="0.25">
      <c r="A80" s="62"/>
      <c r="J80" s="17"/>
      <c r="S80" s="62"/>
    </row>
    <row r="81" spans="1:33" x14ac:dyDescent="0.25">
      <c r="A81" s="62"/>
      <c r="S81" s="62"/>
    </row>
    <row r="82" spans="1:33" x14ac:dyDescent="0.25">
      <c r="A82" s="62"/>
      <c r="S82" s="62"/>
    </row>
    <row r="83" spans="1:33" x14ac:dyDescent="0.25">
      <c r="A83" s="62"/>
      <c r="S83" s="62"/>
    </row>
    <row r="84" spans="1:33" x14ac:dyDescent="0.25">
      <c r="A84" s="62"/>
      <c r="C84" s="17"/>
      <c r="S84" s="62"/>
    </row>
    <row r="85" spans="1:33" x14ac:dyDescent="0.25">
      <c r="A85" s="62"/>
      <c r="S85" s="62"/>
    </row>
    <row r="86" spans="1:33" x14ac:dyDescent="0.25">
      <c r="A86" s="62"/>
      <c r="S86" s="62"/>
    </row>
    <row r="87" spans="1:33" x14ac:dyDescent="0.25">
      <c r="A87" s="62"/>
      <c r="S87" s="62"/>
    </row>
    <row r="88" spans="1:33" x14ac:dyDescent="0.25">
      <c r="A88" s="62"/>
      <c r="S88" s="62"/>
    </row>
    <row r="89" spans="1:33" ht="15" customHeight="1" x14ac:dyDescent="0.25">
      <c r="A89" s="63"/>
      <c r="S89" s="63"/>
    </row>
    <row r="90" spans="1:33" ht="9.75" customHeight="1" x14ac:dyDescent="0.25"/>
    <row r="91" spans="1:33" s="4" customFormat="1" ht="17.25" customHeight="1" x14ac:dyDescent="0.25">
      <c r="A91" s="58" t="s">
        <v>24</v>
      </c>
      <c r="B91" s="1"/>
      <c r="C91" s="40" t="s">
        <v>1</v>
      </c>
      <c r="D91" s="2" t="s">
        <v>2</v>
      </c>
      <c r="E91" s="2" t="s">
        <v>3</v>
      </c>
      <c r="F91" s="1" t="s">
        <v>4</v>
      </c>
      <c r="G91" s="2" t="s">
        <v>5</v>
      </c>
      <c r="H91" s="2" t="s">
        <v>6</v>
      </c>
      <c r="I91" s="1" t="s">
        <v>7</v>
      </c>
      <c r="J91" s="2" t="s">
        <v>8</v>
      </c>
      <c r="K91" s="2" t="s">
        <v>9</v>
      </c>
      <c r="L91" s="1" t="s">
        <v>10</v>
      </c>
      <c r="M91" s="2" t="s">
        <v>11</v>
      </c>
      <c r="N91" s="2" t="s">
        <v>12</v>
      </c>
      <c r="O91" s="3" t="s">
        <v>13</v>
      </c>
      <c r="Q91" s="5" t="s">
        <v>14</v>
      </c>
      <c r="S91" s="58" t="s">
        <v>20</v>
      </c>
      <c r="T91" s="1"/>
      <c r="U91" s="41" t="s">
        <v>1</v>
      </c>
      <c r="V91" s="41" t="s">
        <v>2</v>
      </c>
      <c r="W91" s="41" t="s">
        <v>3</v>
      </c>
      <c r="X91" s="41" t="s">
        <v>4</v>
      </c>
      <c r="Y91" s="41" t="s">
        <v>5</v>
      </c>
      <c r="Z91" s="41" t="s">
        <v>6</v>
      </c>
      <c r="AA91" s="41" t="s">
        <v>7</v>
      </c>
      <c r="AB91" s="41" t="s">
        <v>8</v>
      </c>
      <c r="AC91" s="41" t="s">
        <v>9</v>
      </c>
      <c r="AD91" s="41" t="s">
        <v>10</v>
      </c>
      <c r="AE91" s="41" t="s">
        <v>11</v>
      </c>
      <c r="AF91" s="41" t="s">
        <v>12</v>
      </c>
      <c r="AG91" s="3" t="s">
        <v>13</v>
      </c>
    </row>
    <row r="92" spans="1:33" s="14" customFormat="1" ht="18.75" customHeight="1" x14ac:dyDescent="0.25">
      <c r="A92" s="59"/>
      <c r="B92" s="6"/>
      <c r="C92" s="42">
        <v>1364.31</v>
      </c>
      <c r="D92" s="42">
        <v>2177.46</v>
      </c>
      <c r="E92" s="42">
        <v>5426.82</v>
      </c>
      <c r="F92" s="42">
        <v>5071.6400000000003</v>
      </c>
      <c r="G92" s="42">
        <v>7716.21</v>
      </c>
      <c r="H92" s="42">
        <v>7519.36</v>
      </c>
      <c r="I92" s="42">
        <v>6788.38</v>
      </c>
      <c r="J92" s="42">
        <v>9053.07</v>
      </c>
      <c r="K92" s="42">
        <v>6600.07</v>
      </c>
      <c r="L92" s="42">
        <v>4644.3500000000004</v>
      </c>
      <c r="M92" s="42">
        <v>6953.18</v>
      </c>
      <c r="N92" s="42" t="e">
        <v>#REF!</v>
      </c>
      <c r="O92" s="43" t="str">
        <f>IFERROR(AVERAGE(C92:N92),"")</f>
        <v/>
      </c>
      <c r="Q92" s="44" t="e">
        <f>SUM($C$92:$N$92)</f>
        <v>#REF!</v>
      </c>
      <c r="S92" s="59"/>
      <c r="T92" s="6"/>
      <c r="U92" s="45">
        <v>13.780909090909091</v>
      </c>
      <c r="V92" s="45">
        <v>11.706774193548387</v>
      </c>
      <c r="W92" s="45">
        <v>12.920999999999999</v>
      </c>
      <c r="X92" s="45">
        <v>10.953866090712744</v>
      </c>
      <c r="Y92" s="45">
        <v>12.056578125</v>
      </c>
      <c r="Z92" s="45">
        <v>10.244359673024523</v>
      </c>
      <c r="AA92" s="45">
        <v>9.8382318840579703</v>
      </c>
      <c r="AB92" s="45">
        <v>11.757233766233766</v>
      </c>
      <c r="AC92" s="45">
        <v>10.509665605095542</v>
      </c>
      <c r="AD92" s="45">
        <v>10.140502183406115</v>
      </c>
      <c r="AE92" s="45">
        <v>11.825136054421769</v>
      </c>
      <c r="AF92" s="45" t="e">
        <v>#REF!</v>
      </c>
      <c r="AG92" s="46" t="str">
        <f>IFERROR(AVERAGE(U92:AF92),"")</f>
        <v/>
      </c>
    </row>
    <row r="93" spans="1:33" x14ac:dyDescent="0.25">
      <c r="A93" s="59"/>
      <c r="G93" s="16"/>
      <c r="S93" s="59"/>
    </row>
    <row r="94" spans="1:33" x14ac:dyDescent="0.25">
      <c r="A94" s="59"/>
      <c r="S94" s="59"/>
    </row>
    <row r="95" spans="1:33" x14ac:dyDescent="0.25">
      <c r="A95" s="59"/>
      <c r="J95" s="17"/>
      <c r="S95" s="59"/>
    </row>
    <row r="96" spans="1:33" x14ac:dyDescent="0.25">
      <c r="A96" s="59"/>
      <c r="S96" s="59"/>
    </row>
    <row r="97" spans="1:33" x14ac:dyDescent="0.25">
      <c r="A97" s="59"/>
      <c r="S97" s="59"/>
    </row>
    <row r="98" spans="1:33" x14ac:dyDescent="0.25">
      <c r="A98" s="59"/>
      <c r="S98" s="59"/>
    </row>
    <row r="99" spans="1:33" x14ac:dyDescent="0.25">
      <c r="A99" s="59"/>
      <c r="C99" s="17"/>
      <c r="S99" s="59"/>
    </row>
    <row r="100" spans="1:33" x14ac:dyDescent="0.25">
      <c r="A100" s="59"/>
      <c r="S100" s="59"/>
    </row>
    <row r="101" spans="1:33" x14ac:dyDescent="0.25">
      <c r="A101" s="59"/>
      <c r="S101" s="59"/>
    </row>
    <row r="102" spans="1:33" x14ac:dyDescent="0.25">
      <c r="A102" s="59"/>
      <c r="S102" s="59"/>
    </row>
    <row r="103" spans="1:33" x14ac:dyDescent="0.25">
      <c r="A103" s="59"/>
      <c r="S103" s="59"/>
    </row>
    <row r="104" spans="1:33" ht="15" customHeight="1" x14ac:dyDescent="0.25">
      <c r="A104" s="60"/>
      <c r="S104" s="60"/>
    </row>
    <row r="105" spans="1:33" ht="9.75" customHeight="1" x14ac:dyDescent="0.25">
      <c r="Q105" s="47"/>
    </row>
    <row r="106" spans="1:33" s="4" customFormat="1" ht="17.25" customHeight="1" x14ac:dyDescent="0.25">
      <c r="A106" s="58" t="s">
        <v>25</v>
      </c>
      <c r="B106" s="1"/>
      <c r="C106" s="40" t="s">
        <v>1</v>
      </c>
      <c r="D106" s="2" t="s">
        <v>2</v>
      </c>
      <c r="E106" s="2" t="s">
        <v>3</v>
      </c>
      <c r="F106" s="1" t="s">
        <v>4</v>
      </c>
      <c r="G106" s="2" t="s">
        <v>5</v>
      </c>
      <c r="H106" s="2" t="s">
        <v>6</v>
      </c>
      <c r="I106" s="1" t="s">
        <v>7</v>
      </c>
      <c r="J106" s="2" t="s">
        <v>8</v>
      </c>
      <c r="K106" s="2" t="s">
        <v>9</v>
      </c>
      <c r="L106" s="1" t="s">
        <v>10</v>
      </c>
      <c r="M106" s="2" t="s">
        <v>11</v>
      </c>
      <c r="N106" s="2" t="s">
        <v>12</v>
      </c>
      <c r="O106" s="3" t="s">
        <v>13</v>
      </c>
      <c r="Q106" s="5" t="s">
        <v>14</v>
      </c>
      <c r="S106" s="58" t="s">
        <v>20</v>
      </c>
      <c r="T106" s="1"/>
      <c r="U106" s="41" t="s">
        <v>1</v>
      </c>
      <c r="V106" s="41" t="s">
        <v>2</v>
      </c>
      <c r="W106" s="41" t="s">
        <v>3</v>
      </c>
      <c r="X106" s="41" t="s">
        <v>4</v>
      </c>
      <c r="Y106" s="41" t="s">
        <v>5</v>
      </c>
      <c r="Z106" s="41" t="s">
        <v>6</v>
      </c>
      <c r="AA106" s="41" t="s">
        <v>7</v>
      </c>
      <c r="AB106" s="41" t="s">
        <v>8</v>
      </c>
      <c r="AC106" s="41" t="s">
        <v>9</v>
      </c>
      <c r="AD106" s="41" t="s">
        <v>10</v>
      </c>
      <c r="AE106" s="41" t="s">
        <v>11</v>
      </c>
      <c r="AF106" s="41" t="s">
        <v>12</v>
      </c>
      <c r="AG106" s="3" t="s">
        <v>13</v>
      </c>
    </row>
    <row r="107" spans="1:33" s="14" customFormat="1" ht="18.75" customHeight="1" x14ac:dyDescent="0.25">
      <c r="A107" s="59"/>
      <c r="B107" s="6"/>
      <c r="C107" s="48">
        <v>1240.1800000000019</v>
      </c>
      <c r="D107" s="48">
        <v>1717.9780000000057</v>
      </c>
      <c r="E107" s="48">
        <v>4792.3994440943397</v>
      </c>
      <c r="F107" s="48">
        <v>1609.0979640139715</v>
      </c>
      <c r="G107" s="48">
        <v>5645.4007587441156</v>
      </c>
      <c r="H107" s="48">
        <v>5145.8617280311664</v>
      </c>
      <c r="I107" s="48">
        <v>-376.58259863056827</v>
      </c>
      <c r="J107" s="48">
        <v>562.79668746379014</v>
      </c>
      <c r="K107" s="48">
        <v>2291.8794771382577</v>
      </c>
      <c r="L107" s="48">
        <v>629.56778878986313</v>
      </c>
      <c r="M107" s="48">
        <v>553.28383329120254</v>
      </c>
      <c r="N107" s="48" t="e">
        <v>#REF!</v>
      </c>
      <c r="O107" s="49" t="str">
        <f>IFERROR(AVERAGE(C107:N107),"")</f>
        <v/>
      </c>
      <c r="Q107" s="50" t="e">
        <f>SUM($C$107:$N$107)</f>
        <v>#REF!</v>
      </c>
      <c r="S107" s="59"/>
      <c r="T107" s="6"/>
      <c r="U107" s="51">
        <v>12.527070707070726</v>
      </c>
      <c r="V107" s="51">
        <v>9.2364408602150849</v>
      </c>
      <c r="W107" s="51">
        <v>11.410474866891285</v>
      </c>
      <c r="X107" s="51">
        <v>3.4753735723843877</v>
      </c>
      <c r="Y107" s="51">
        <v>8.8209386855376799</v>
      </c>
      <c r="Z107" s="51">
        <v>7.0107108011323795</v>
      </c>
      <c r="AA107" s="51">
        <v>-0.54577188207328731</v>
      </c>
      <c r="AB107" s="51">
        <v>0.73090478891401311</v>
      </c>
      <c r="AC107" s="51">
        <v>3.6494896132774803</v>
      </c>
      <c r="AD107" s="51">
        <v>1.3746021589298321</v>
      </c>
      <c r="AE107" s="51">
        <v>0.94095890015510641</v>
      </c>
      <c r="AF107" s="51" t="e">
        <v>#REF!</v>
      </c>
      <c r="AG107" s="52" t="str">
        <f>IFERROR(AVERAGE(U107:AF107),"")</f>
        <v/>
      </c>
    </row>
    <row r="108" spans="1:33" x14ac:dyDescent="0.25">
      <c r="A108" s="59"/>
      <c r="G108" s="16"/>
      <c r="S108" s="59"/>
    </row>
    <row r="109" spans="1:33" x14ac:dyDescent="0.25">
      <c r="A109" s="59"/>
      <c r="S109" s="59"/>
    </row>
    <row r="110" spans="1:33" x14ac:dyDescent="0.25">
      <c r="A110" s="59"/>
      <c r="J110" s="17"/>
      <c r="S110" s="59"/>
    </row>
    <row r="111" spans="1:33" x14ac:dyDescent="0.25">
      <c r="A111" s="59"/>
      <c r="S111" s="59"/>
    </row>
    <row r="112" spans="1:33" x14ac:dyDescent="0.25">
      <c r="A112" s="59"/>
      <c r="S112" s="59"/>
    </row>
    <row r="113" spans="1:34" x14ac:dyDescent="0.25">
      <c r="A113" s="59"/>
      <c r="S113" s="59"/>
    </row>
    <row r="114" spans="1:34" x14ac:dyDescent="0.25">
      <c r="A114" s="59"/>
      <c r="C114" s="17"/>
      <c r="S114" s="59"/>
    </row>
    <row r="115" spans="1:34" x14ac:dyDescent="0.25">
      <c r="A115" s="59"/>
      <c r="S115" s="59"/>
    </row>
    <row r="116" spans="1:34" x14ac:dyDescent="0.25">
      <c r="A116" s="59"/>
      <c r="S116" s="59"/>
    </row>
    <row r="117" spans="1:34" x14ac:dyDescent="0.25">
      <c r="A117" s="59"/>
      <c r="S117" s="59"/>
    </row>
    <row r="118" spans="1:34" x14ac:dyDescent="0.25">
      <c r="A118" s="59"/>
      <c r="S118" s="59"/>
    </row>
    <row r="119" spans="1:34" ht="15" customHeight="1" x14ac:dyDescent="0.25">
      <c r="A119" s="60"/>
      <c r="S119" s="60"/>
    </row>
    <row r="120" spans="1:34" ht="9.75" customHeight="1" x14ac:dyDescent="0.25"/>
    <row r="121" spans="1:34" s="4" customFormat="1" ht="17.25" customHeight="1" x14ac:dyDescent="0.25">
      <c r="A121" s="58" t="s">
        <v>26</v>
      </c>
      <c r="B121" s="1"/>
      <c r="C121" s="1" t="s">
        <v>1</v>
      </c>
      <c r="D121" s="2" t="s">
        <v>2</v>
      </c>
      <c r="E121" s="2" t="s">
        <v>3</v>
      </c>
      <c r="F121" s="1" t="s">
        <v>4</v>
      </c>
      <c r="G121" s="2" t="s">
        <v>5</v>
      </c>
      <c r="H121" s="2" t="s">
        <v>6</v>
      </c>
      <c r="I121" s="1" t="s">
        <v>7</v>
      </c>
      <c r="J121" s="2" t="s">
        <v>8</v>
      </c>
      <c r="K121" s="2" t="s">
        <v>9</v>
      </c>
      <c r="L121" s="1" t="s">
        <v>10</v>
      </c>
      <c r="M121" s="2" t="s">
        <v>11</v>
      </c>
      <c r="N121" s="2" t="s">
        <v>12</v>
      </c>
      <c r="O121" s="3" t="s">
        <v>13</v>
      </c>
      <c r="Q121" s="5"/>
      <c r="S121" s="58" t="s">
        <v>15</v>
      </c>
      <c r="T121" s="1"/>
      <c r="U121" s="41" t="s">
        <v>1</v>
      </c>
      <c r="V121" s="41" t="s">
        <v>2</v>
      </c>
      <c r="W121" s="41" t="s">
        <v>3</v>
      </c>
      <c r="X121" s="41" t="s">
        <v>4</v>
      </c>
      <c r="Y121" s="41" t="s">
        <v>5</v>
      </c>
      <c r="Z121" s="41" t="s">
        <v>6</v>
      </c>
      <c r="AA121" s="41" t="s">
        <v>7</v>
      </c>
      <c r="AB121" s="41" t="s">
        <v>8</v>
      </c>
      <c r="AC121" s="41" t="s">
        <v>9</v>
      </c>
      <c r="AD121" s="41" t="s">
        <v>10</v>
      </c>
      <c r="AE121" s="41" t="s">
        <v>11</v>
      </c>
      <c r="AF121" s="41" t="s">
        <v>12</v>
      </c>
      <c r="AG121" s="3" t="s">
        <v>13</v>
      </c>
    </row>
    <row r="122" spans="1:34" s="14" customFormat="1" ht="18.75" customHeight="1" x14ac:dyDescent="0.25">
      <c r="A122" s="59"/>
      <c r="B122" s="6"/>
      <c r="C122" s="53">
        <v>0.33649885769792254</v>
      </c>
      <c r="D122" s="53">
        <v>0.29586235163639218</v>
      </c>
      <c r="E122" s="53">
        <v>0.31688324195892043</v>
      </c>
      <c r="F122" s="53">
        <v>0.14724600156543655</v>
      </c>
      <c r="G122" s="53">
        <v>0.2718687242756132</v>
      </c>
      <c r="H122" s="53">
        <v>0.25594949815912754</v>
      </c>
      <c r="I122" s="53">
        <v>-2.8413513520518005E-2</v>
      </c>
      <c r="J122" s="53">
        <v>3.0031866073153859E-2</v>
      </c>
      <c r="K122" s="53">
        <v>0.15338484080552553</v>
      </c>
      <c r="L122" s="53">
        <v>6.363726420374427E-2</v>
      </c>
      <c r="M122" s="53">
        <v>3.8528421280899464E-2</v>
      </c>
      <c r="N122" s="53" t="e">
        <v>#REF!</v>
      </c>
      <c r="O122" s="54" t="str">
        <f>IFERROR(AVERAGE(C122:N122),"")</f>
        <v/>
      </c>
      <c r="P122" s="37"/>
      <c r="Q122" s="55"/>
      <c r="R122" s="37"/>
      <c r="S122" s="59"/>
      <c r="T122" s="6"/>
      <c r="U122" s="56">
        <v>0.33649885769792254</v>
      </c>
      <c r="V122" s="56">
        <v>0.31618060466715736</v>
      </c>
      <c r="W122" s="56">
        <v>0.31641481709774505</v>
      </c>
      <c r="X122" s="56">
        <v>0.27412261321466791</v>
      </c>
      <c r="Y122" s="56">
        <v>0.27367183542685697</v>
      </c>
      <c r="Z122" s="56">
        <v>0.27071811254890205</v>
      </c>
      <c r="AA122" s="56">
        <v>0.22798502311041349</v>
      </c>
      <c r="AB122" s="56">
        <v>0.20324087848075603</v>
      </c>
      <c r="AC122" s="56">
        <v>0.19770131873906377</v>
      </c>
      <c r="AD122" s="56">
        <v>0.18429491328553183</v>
      </c>
      <c r="AE122" s="56">
        <v>0.17104341401238343</v>
      </c>
      <c r="AF122" s="56" t="e">
        <v>#REF!</v>
      </c>
      <c r="AG122" s="54" t="str">
        <f>IFERROR(AVERAGE(U122:AF122),"")</f>
        <v/>
      </c>
      <c r="AH122" s="37"/>
    </row>
    <row r="123" spans="1:34" x14ac:dyDescent="0.25">
      <c r="A123" s="59"/>
      <c r="G123" s="16"/>
      <c r="S123" s="59"/>
    </row>
    <row r="124" spans="1:34" x14ac:dyDescent="0.25">
      <c r="A124" s="59"/>
      <c r="S124" s="59"/>
    </row>
    <row r="125" spans="1:34" x14ac:dyDescent="0.25">
      <c r="A125" s="59"/>
      <c r="J125" s="17"/>
      <c r="S125" s="59"/>
    </row>
    <row r="126" spans="1:34" x14ac:dyDescent="0.25">
      <c r="A126" s="59"/>
      <c r="S126" s="59"/>
    </row>
    <row r="127" spans="1:34" x14ac:dyDescent="0.25">
      <c r="A127" s="59"/>
      <c r="S127" s="59"/>
    </row>
    <row r="128" spans="1:34" x14ac:dyDescent="0.25">
      <c r="A128" s="59"/>
      <c r="S128" s="59"/>
    </row>
    <row r="129" spans="1:19" x14ac:dyDescent="0.25">
      <c r="A129" s="59"/>
      <c r="C129" s="17"/>
      <c r="S129" s="59"/>
    </row>
    <row r="130" spans="1:19" x14ac:dyDescent="0.25">
      <c r="A130" s="59"/>
      <c r="S130" s="59"/>
    </row>
    <row r="131" spans="1:19" x14ac:dyDescent="0.25">
      <c r="A131" s="59"/>
      <c r="S131" s="59"/>
    </row>
    <row r="132" spans="1:19" x14ac:dyDescent="0.25">
      <c r="A132" s="59"/>
      <c r="S132" s="59"/>
    </row>
    <row r="133" spans="1:19" x14ac:dyDescent="0.25">
      <c r="A133" s="59"/>
      <c r="S133" s="59"/>
    </row>
    <row r="134" spans="1:19" ht="15" customHeight="1" x14ac:dyDescent="0.25">
      <c r="A134" s="60"/>
      <c r="S134" s="60"/>
    </row>
    <row r="135" spans="1:19" ht="9.75" customHeight="1" x14ac:dyDescent="0.25"/>
    <row r="136" spans="1:19" s="57" customFormat="1" x14ac:dyDescent="0.25"/>
  </sheetData>
  <mergeCells count="18">
    <mergeCell ref="A91:A104"/>
    <mergeCell ref="S91:S104"/>
    <mergeCell ref="A106:A119"/>
    <mergeCell ref="S106:S119"/>
    <mergeCell ref="A121:A134"/>
    <mergeCell ref="S121:S134"/>
    <mergeCell ref="A46:A59"/>
    <mergeCell ref="S46:S59"/>
    <mergeCell ref="A61:A74"/>
    <mergeCell ref="S61:S74"/>
    <mergeCell ref="A76:A89"/>
    <mergeCell ref="S76:S89"/>
    <mergeCell ref="A1:A14"/>
    <mergeCell ref="S1:S14"/>
    <mergeCell ref="A16:A29"/>
    <mergeCell ref="S16:S29"/>
    <mergeCell ref="A31:A44"/>
    <mergeCell ref="S31:S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2022-01-02T17:33:45Z</dcterms:created>
  <dcterms:modified xsi:type="dcterms:W3CDTF">2022-01-28T02:37:21Z</dcterms:modified>
</cp:coreProperties>
</file>