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wan\Downloads\"/>
    </mc:Choice>
  </mc:AlternateContent>
  <xr:revisionPtr revIDLastSave="0" documentId="8_{F7976784-F2B3-44F6-8DCC-78E2E7369D0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1" r:id="rId1"/>
  </sheets>
  <calcPr calcId="191029" forceFullCalc="1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</calcChain>
</file>

<file path=xl/sharedStrings.xml><?xml version="1.0" encoding="utf-8"?>
<sst xmlns="http://schemas.openxmlformats.org/spreadsheetml/2006/main" count="91" uniqueCount="71">
  <si>
    <t>Top Shelf Leads</t>
  </si>
  <si>
    <t>Date</t>
  </si>
  <si>
    <t>Name</t>
  </si>
  <si>
    <t>ASIN</t>
  </si>
  <si>
    <t>ASIN Link</t>
  </si>
  <si>
    <t>Source URL</t>
  </si>
  <si>
    <t>Supplier</t>
  </si>
  <si>
    <t xml:space="preserve">90 Day Average </t>
  </si>
  <si>
    <t>Category</t>
  </si>
  <si>
    <t>Cost</t>
  </si>
  <si>
    <t>Selling Price</t>
  </si>
  <si>
    <t>Net Profit</t>
  </si>
  <si>
    <t>ROI</t>
  </si>
  <si>
    <t>Promo/Coupon Code</t>
  </si>
  <si>
    <t>Notes</t>
  </si>
  <si>
    <t>2023-08-07 00:00:00</t>
  </si>
  <si>
    <t>MLB The Show 23 for Xbox Series X S</t>
  </si>
  <si>
    <t>B0BVZHLZ49</t>
  </si>
  <si>
    <t>Target</t>
  </si>
  <si>
    <t>Video Games</t>
  </si>
  <si>
    <t xml:space="preserve">Sale </t>
  </si>
  <si>
    <t>Buying 1. Free Shipping $35+</t>
  </si>
  <si>
    <t>Gamestop</t>
  </si>
  <si>
    <t>Buying 3. Free Shipping $79+</t>
  </si>
  <si>
    <t>Novex Biotech Oxydrene NAD + Enhancer - 120 Capsules</t>
  </si>
  <si>
    <t>B087TGT1NX</t>
  </si>
  <si>
    <t>Novexbiotech</t>
  </si>
  <si>
    <t>Health &amp; Household</t>
  </si>
  <si>
    <t>20% Off Code: NOVEX20</t>
  </si>
  <si>
    <t>120 capsules. Buying 2 (60 capsules). Free Shipping $75+</t>
  </si>
  <si>
    <t>Crabtree &amp; Evelyn Luscious Shower Milk Evelyn Rose 8.4 oz</t>
  </si>
  <si>
    <t>B084GPMWDT</t>
  </si>
  <si>
    <t>Tjmaxx</t>
  </si>
  <si>
    <t>Beauty &amp; Personal Care</t>
  </si>
  <si>
    <t>Sale
+ Free Shipping $89+ Code: SHIP89</t>
  </si>
  <si>
    <t>Buying 10. Limit of 10. Combine with other Tjmaxx for Free Shipping $89+</t>
  </si>
  <si>
    <t>(2 Pack) Maybelline New York Expert Wear Eyeshadow, Made For Mocha, Singles, 0.09 Ounce</t>
  </si>
  <si>
    <t>B07DWBFTW2</t>
  </si>
  <si>
    <t>Walgreens</t>
  </si>
  <si>
    <t>BOGO 50% Off 
+ 20% Off $45+ Code: SCHOOL20</t>
  </si>
  <si>
    <t>Made For Mocha. Pack of 2. Buying 10. Free Shipping $35+</t>
  </si>
  <si>
    <t>Pampered Chef Rectangular Stone 12” x 15”</t>
  </si>
  <si>
    <t>B004Y67JJQ</t>
  </si>
  <si>
    <t>PamperedChef</t>
  </si>
  <si>
    <t>Kitchen &amp; Dining</t>
  </si>
  <si>
    <t xml:space="preserve"> </t>
  </si>
  <si>
    <t>Buying 4. Free Shipping over $150+</t>
  </si>
  <si>
    <t>When Mountain Lions Are Neighbors: People and Wildlife Working It Out in California</t>
  </si>
  <si>
    <t>Barnesandnoble</t>
  </si>
  <si>
    <t>Books</t>
  </si>
  <si>
    <t xml:space="preserve">10% Off &amp; Free Shipping for Premium Members. Yearly Premium Membership is$ 39.99. </t>
  </si>
  <si>
    <t>ISBN-13 Match. Paperback. Buying 1.</t>
  </si>
  <si>
    <t>MORPHE Lip Gloss Brilliant A Levres (SWEETEST TEA) 0.15 Fl Oz (Pack of 1) 1 0.15 Fl Oz</t>
  </si>
  <si>
    <t>B0BD5R67XX</t>
  </si>
  <si>
    <t>Morphe</t>
  </si>
  <si>
    <t>Sale 
+ 20% Off Code: WKD27D64Z7RC5</t>
  </si>
  <si>
    <t>Sweetest Tea. Limit of 5. Combine with other Morphe Items for Free Shipping $45+. Last delivered 6/7/2023</t>
  </si>
  <si>
    <t>Element Edition Women's Perfume Spray - Emerald, 3.4 oz 100 ml - Calming and Relaxing Fragrance with a Blending of Mandarin, Orchid, and Amberwood - Tru Fragrance &amp; Beauty</t>
  </si>
  <si>
    <t>B084Z8D3YK</t>
  </si>
  <si>
    <t>Free Shipping $89 Code: SHIP89</t>
  </si>
  <si>
    <t>Buying 7. This ASIN is Hazmat. It can be fulfilled by Amazon if you are in the FBA Dangerous Goods (Hazmat) Program. Otherwise, consider MFN. Last delivered 6/7/2023</t>
  </si>
  <si>
    <t>Kat Von D Ultra Ink Liner in Trooper Black - NEW - Flexible Tip Liquid Eyeliner Full Size 1.6ml</t>
  </si>
  <si>
    <t>B07TXSV55D</t>
  </si>
  <si>
    <t>Kvdveganbeauty</t>
  </si>
  <si>
    <t>20% Off Code: CS-2DVBK9</t>
  </si>
  <si>
    <t>Buying 3. Free Shipping $50+ Last delivered 6/6/2023</t>
  </si>
  <si>
    <t>Centrum Silver Women 50+ Multivitamin, Tablets - 2PC</t>
  </si>
  <si>
    <t>B0725KXTPS</t>
  </si>
  <si>
    <t>Riteaid</t>
  </si>
  <si>
    <t xml:space="preserve">BOGO 50% </t>
  </si>
  <si>
    <t>Pack of 2. Buying 4. Free Shipping $35+. Last delivered 6/7/2023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</si>
</sst>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4"/>
  <sheetViews>
    <sheetView tabSelected="1" workbookViewId="0">
      <selection activeCell="A4" sqref="A4:N14"/>
    </sheetView>
  </sheetViews>
  <sheetFormatPr defaultRowHeight="15" x14ac:dyDescent="0.25"/>
  <sheetData>
    <row r="2" spans="1:14" x14ac:dyDescent="0.25">
      <c r="A2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 t="s">
        <v>15</v>
      </c>
      <c r="B4" t="s">
        <v>16</v>
      </c>
      <c r="C4" t="s">
        <v>17</v>
      </c>
      <c r="D4" t="str">
        <f>HYPERLINK("https://www.amazon.com/dp/B0BVZHLZ49?th=1&amp;psc=1")</f>
        <v>https://www.amazon.com/dp/B0BVZHLZ49?th=1&amp;psc=1</v>
      </c>
      <c r="E4" t="str">
        <f>HYPERLINK("https://www.target.com/p/mlb-the-show-23-xbox-series-x/-/A-88516061#lnk=sametab")</f>
        <v>https://www.target.com/p/mlb-the-show-23-xbox-series-x/-/A-88516061#lnk=sametab</v>
      </c>
      <c r="F4" t="s">
        <v>18</v>
      </c>
      <c r="G4">
        <v>10859</v>
      </c>
      <c r="H4" t="s">
        <v>19</v>
      </c>
      <c r="I4">
        <v>39.99</v>
      </c>
      <c r="J4">
        <v>69.8</v>
      </c>
      <c r="K4">
        <v>14.23</v>
      </c>
      <c r="L4">
        <v>0.36</v>
      </c>
      <c r="M4" t="s">
        <v>20</v>
      </c>
      <c r="N4" t="s">
        <v>21</v>
      </c>
    </row>
    <row r="5" spans="1:14" x14ac:dyDescent="0.25">
      <c r="A5" t="s">
        <v>15</v>
      </c>
      <c r="B5" t="s">
        <v>16</v>
      </c>
      <c r="C5" t="s">
        <v>17</v>
      </c>
      <c r="D5" t="str">
        <f>HYPERLINK("https://www.amazon.com/dp/B0BVZHLZ49?th=1&amp;psc=1")</f>
        <v>https://www.amazon.com/dp/B0BVZHLZ49?th=1&amp;psc=1</v>
      </c>
      <c r="E5" t="str">
        <f>HYPERLINK("https://www.gamestop.com/video-games/products/mlb-the-show-23---xbox-series-x/390661.html")</f>
        <v>https://www.gamestop.com/video-games/products/mlb-the-show-23---xbox-series-x/390661.html</v>
      </c>
      <c r="F5" t="s">
        <v>22</v>
      </c>
      <c r="G5">
        <v>10859</v>
      </c>
      <c r="H5" t="s">
        <v>19</v>
      </c>
      <c r="I5">
        <v>39.99</v>
      </c>
      <c r="J5">
        <v>69.8</v>
      </c>
      <c r="K5">
        <v>14.23</v>
      </c>
      <c r="L5">
        <v>0.36</v>
      </c>
      <c r="M5" t="s">
        <v>20</v>
      </c>
      <c r="N5" t="s">
        <v>23</v>
      </c>
    </row>
    <row r="6" spans="1:14" x14ac:dyDescent="0.25">
      <c r="A6" t="s">
        <v>15</v>
      </c>
      <c r="B6" t="s">
        <v>24</v>
      </c>
      <c r="C6" t="s">
        <v>25</v>
      </c>
      <c r="D6" t="str">
        <f>HYPERLINK("https://www.amazon.com/dp/B087TGT1NX?th=1&amp;psc=1")</f>
        <v>https://www.amazon.com/dp/B087TGT1NX?th=1&amp;psc=1</v>
      </c>
      <c r="E6" t="str">
        <f>HYPERLINK("https://www.novexbiotech.com/products/oxydrene?variant=41345042907317")</f>
        <v>https://www.novexbiotech.com/products/oxydrene?variant=41345042907317</v>
      </c>
      <c r="F6" t="s">
        <v>26</v>
      </c>
      <c r="G6">
        <v>38200</v>
      </c>
      <c r="H6" t="s">
        <v>27</v>
      </c>
      <c r="I6">
        <v>62.4</v>
      </c>
      <c r="J6">
        <v>92.9</v>
      </c>
      <c r="K6">
        <v>12.07</v>
      </c>
      <c r="L6">
        <v>0.19</v>
      </c>
      <c r="M6" t="s">
        <v>28</v>
      </c>
      <c r="N6" t="s">
        <v>29</v>
      </c>
    </row>
    <row r="7" spans="1:14" x14ac:dyDescent="0.25">
      <c r="A7" t="s">
        <v>15</v>
      </c>
      <c r="B7" t="s">
        <v>30</v>
      </c>
      <c r="C7" t="s">
        <v>31</v>
      </c>
      <c r="D7" t="str">
        <f>HYPERLINK("https://www.amazon.com/dp/B084GPMWDT?th=1&amp;psc=1")</f>
        <v>https://www.amazon.com/dp/B084GPMWDT?th=1&amp;psc=1</v>
      </c>
      <c r="E7" t="str">
        <f>HYPERLINK("https://tjmaxx.tjx.com/store/jump/product/8.4oz-Rose-Luscious-Shower-Milk/1000791058?skuId=1000791058848616&amp;pfb=ct:i")</f>
        <v>https://tjmaxx.tjx.com/store/jump/product/8.4oz-Rose-Luscious-Shower-Milk/1000791058?skuId=1000791058848616&amp;pfb=ct:i</v>
      </c>
      <c r="F7" t="s">
        <v>32</v>
      </c>
      <c r="G7">
        <v>249405</v>
      </c>
      <c r="H7" t="s">
        <v>33</v>
      </c>
      <c r="I7">
        <v>6</v>
      </c>
      <c r="J7">
        <v>17.16</v>
      </c>
      <c r="K7">
        <v>3.99</v>
      </c>
      <c r="L7">
        <v>0.67</v>
      </c>
      <c r="M7" t="s">
        <v>34</v>
      </c>
      <c r="N7" t="s">
        <v>35</v>
      </c>
    </row>
    <row r="8" spans="1:14" x14ac:dyDescent="0.25">
      <c r="A8" t="s">
        <v>15</v>
      </c>
      <c r="B8" t="s">
        <v>36</v>
      </c>
      <c r="C8" t="s">
        <v>37</v>
      </c>
      <c r="D8" t="str">
        <f>HYPERLINK("https://www.amazon.com/dp/B07DWBFTW2?th=1&amp;psc=1")</f>
        <v>https://www.amazon.com/dp/B07DWBFTW2?th=1&amp;psc=1</v>
      </c>
      <c r="E8" t="str">
        <f>HYPERLINK("https://www.walgreens.com/store/c/maybelline-expertwear-eyeshadow-makeup/ID=prod6405353-product?skuId=sku6285083")</f>
        <v>https://www.walgreens.com/store/c/maybelline-expertwear-eyeshadow-makeup/ID=prod6405353-product?skuId=sku6285083</v>
      </c>
      <c r="F8" t="s">
        <v>38</v>
      </c>
      <c r="H8" t="s">
        <v>33</v>
      </c>
      <c r="I8">
        <v>7.54</v>
      </c>
      <c r="J8">
        <v>17.89</v>
      </c>
      <c r="K8">
        <v>3.76</v>
      </c>
      <c r="L8">
        <v>0.5</v>
      </c>
      <c r="M8" t="s">
        <v>39</v>
      </c>
      <c r="N8" t="s">
        <v>40</v>
      </c>
    </row>
    <row r="9" spans="1:14" x14ac:dyDescent="0.25">
      <c r="A9" t="s">
        <v>15</v>
      </c>
      <c r="B9" t="s">
        <v>41</v>
      </c>
      <c r="C9" t="s">
        <v>42</v>
      </c>
      <c r="D9" t="str">
        <f>HYPERLINK("https://www.amazon.com/dp/B004Y67JJQ?th=1&amp;psc=1")</f>
        <v>https://www.amazon.com/dp/B004Y67JJQ?th=1&amp;psc=1</v>
      </c>
      <c r="E9" t="str">
        <f>HYPERLINK("https://www.pamperedchef.com/pws/jdelude/shop/Cookware+%26+Bakeware/Stoneware/Rectangle+Stone/100280")</f>
        <v>https://www.pamperedchef.com/pws/jdelude/shop/Cookware+%26+Bakeware/Stoneware/Rectangle+Stone/100280</v>
      </c>
      <c r="F9" t="s">
        <v>43</v>
      </c>
      <c r="G9">
        <v>122472</v>
      </c>
      <c r="H9" t="s">
        <v>44</v>
      </c>
      <c r="I9">
        <v>45</v>
      </c>
      <c r="J9">
        <v>79.900000000000006</v>
      </c>
      <c r="K9">
        <v>15.01</v>
      </c>
      <c r="L9">
        <v>0.33</v>
      </c>
      <c r="M9" t="s">
        <v>45</v>
      </c>
      <c r="N9" t="s">
        <v>46</v>
      </c>
    </row>
    <row r="10" spans="1:14" x14ac:dyDescent="0.25">
      <c r="A10" t="s">
        <v>15</v>
      </c>
      <c r="B10" t="s">
        <v>47</v>
      </c>
      <c r="C10">
        <v>1597143464</v>
      </c>
      <c r="D10" t="str">
        <f>HYPERLINK("https://www.amazon.com/dp/1597143464?th=1&amp;psc=1")</f>
        <v>https://www.amazon.com/dp/1597143464?th=1&amp;psc=1</v>
      </c>
      <c r="E10" t="str">
        <f>HYPERLINK("https://www.barnesandnoble.com/w/when-mountain-lions-are-neighbors-beth-pratt-bergstrom/1123842225?ean=9781597143462")</f>
        <v>https://www.barnesandnoble.com/w/when-mountain-lions-are-neighbors-beth-pratt-bergstrom/1123842225?ean=9781597143462</v>
      </c>
      <c r="F10" t="s">
        <v>48</v>
      </c>
      <c r="G10">
        <v>565235</v>
      </c>
      <c r="H10" t="s">
        <v>49</v>
      </c>
      <c r="I10">
        <v>16.2</v>
      </c>
      <c r="J10">
        <v>33.08</v>
      </c>
      <c r="K10">
        <v>5.94</v>
      </c>
      <c r="L10">
        <v>0.37</v>
      </c>
      <c r="M10" t="s">
        <v>50</v>
      </c>
      <c r="N10" t="s">
        <v>51</v>
      </c>
    </row>
    <row r="11" spans="1:14" x14ac:dyDescent="0.25">
      <c r="A11" t="s">
        <v>15</v>
      </c>
      <c r="B11" t="s">
        <v>52</v>
      </c>
      <c r="C11" t="s">
        <v>53</v>
      </c>
      <c r="D11" t="str">
        <f>HYPERLINK("https://www.amazon.com/dp/B0BD5R67XX?th=1&amp;psc=1")</f>
        <v>https://www.amazon.com/dp/B0BD5R67XX?th=1&amp;psc=1</v>
      </c>
      <c r="E11" t="str">
        <f>HYPERLINK("https://www.morphe.com/products/morphe-lip-gloss-sweetest-tea")</f>
        <v>https://www.morphe.com/products/morphe-lip-gloss-sweetest-tea</v>
      </c>
      <c r="F11" t="s">
        <v>54</v>
      </c>
      <c r="G11">
        <v>69123</v>
      </c>
      <c r="H11" t="s">
        <v>33</v>
      </c>
      <c r="I11">
        <v>5.6</v>
      </c>
      <c r="J11">
        <v>17.97</v>
      </c>
      <c r="K11">
        <v>5.77</v>
      </c>
      <c r="L11">
        <v>1.03</v>
      </c>
      <c r="M11" t="s">
        <v>55</v>
      </c>
      <c r="N11" t="s">
        <v>56</v>
      </c>
    </row>
    <row r="12" spans="1:14" x14ac:dyDescent="0.25">
      <c r="A12" t="s">
        <v>15</v>
      </c>
      <c r="B12" t="s">
        <v>57</v>
      </c>
      <c r="C12" t="s">
        <v>58</v>
      </c>
      <c r="D12" t="str">
        <f>HYPERLINK("https://www.amazon.com/dp/B084Z8D3YK?th=1&amp;psc=1")</f>
        <v>https://www.amazon.com/dp/B084Z8D3YK?th=1&amp;psc=1</v>
      </c>
      <c r="E12" t="str">
        <f>HYPERLINK("https://tjmaxx.tjx.com/store/jump/product/women-beauty-perfume/3.4oz-Emerald-Eau-De-Parfum/1000817231?colorId=NS3737880&amp;pos=1:46&amp;N=944410246")</f>
        <v>https://tjmaxx.tjx.com/store/jump/product/women-beauty-perfume/3.4oz-Emerald-Eau-De-Parfum/1000817231?colorId=NS3737880&amp;pos=1:46&amp;N=944410246</v>
      </c>
      <c r="F12" t="s">
        <v>32</v>
      </c>
      <c r="G12">
        <v>152468</v>
      </c>
      <c r="H12" t="s">
        <v>33</v>
      </c>
      <c r="I12">
        <v>12.99</v>
      </c>
      <c r="J12">
        <v>30</v>
      </c>
      <c r="K12">
        <v>7.12</v>
      </c>
      <c r="L12">
        <v>0.55000000000000004</v>
      </c>
      <c r="M12" t="s">
        <v>59</v>
      </c>
      <c r="N12" t="s">
        <v>60</v>
      </c>
    </row>
    <row r="13" spans="1:14" x14ac:dyDescent="0.25">
      <c r="A13" t="s">
        <v>15</v>
      </c>
      <c r="B13" t="s">
        <v>61</v>
      </c>
      <c r="C13" t="s">
        <v>62</v>
      </c>
      <c r="D13" t="str">
        <f>HYPERLINK("https://www.amazon.com/dp/B07TXSV55D?th=1&amp;psc=1")</f>
        <v>https://www.amazon.com/dp/B07TXSV55D?th=1&amp;psc=1</v>
      </c>
      <c r="E13" t="str">
        <f>HYPERLINK("https://kvdveganbeauty.com/products/ink-liner-waterproof-liquid-eyeliner")</f>
        <v>https://kvdveganbeauty.com/products/ink-liner-waterproof-liquid-eyeliner</v>
      </c>
      <c r="F13" t="s">
        <v>63</v>
      </c>
      <c r="G13">
        <v>68821</v>
      </c>
      <c r="H13" t="s">
        <v>33</v>
      </c>
      <c r="I13">
        <v>20</v>
      </c>
      <c r="J13">
        <v>35</v>
      </c>
      <c r="K13">
        <v>6.51</v>
      </c>
      <c r="L13">
        <v>0.33</v>
      </c>
      <c r="M13" t="s">
        <v>64</v>
      </c>
      <c r="N13" t="s">
        <v>65</v>
      </c>
    </row>
    <row r="14" spans="1:14" x14ac:dyDescent="0.25">
      <c r="A14" t="s">
        <v>15</v>
      </c>
      <c r="B14" t="s">
        <v>66</v>
      </c>
      <c r="C14" t="s">
        <v>67</v>
      </c>
      <c r="D14" t="str">
        <f>HYPERLINK("https://www.amazon.com/dp/B0725KXTPS?th=1&amp;psc=1")</f>
        <v>https://www.amazon.com/dp/B0725KXTPS?th=1&amp;psc=1</v>
      </c>
      <c r="E14" t="str">
        <f>HYPERLINK("https://www.riteaid.com/shop//centrum-silver-multivitamin-multimineral-women-50-tablets-200-tablets-8018314")</f>
        <v>https://www.riteaid.com/shop//centrum-silver-multivitamin-multimineral-women-50-tablets-200-tablets-8018314</v>
      </c>
      <c r="F14" t="s">
        <v>68</v>
      </c>
      <c r="G14">
        <v>134285</v>
      </c>
      <c r="H14" t="s">
        <v>27</v>
      </c>
      <c r="I14">
        <v>31.48</v>
      </c>
      <c r="J14">
        <v>62.96</v>
      </c>
      <c r="K14">
        <v>15.38</v>
      </c>
      <c r="L14">
        <v>0.49</v>
      </c>
      <c r="M14" t="s">
        <v>69</v>
      </c>
      <c r="N14" t="s">
        <v>70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Smart Wholesale</cp:lastModifiedBy>
  <dcterms:created xsi:type="dcterms:W3CDTF">2023-08-08T00:51:43Z</dcterms:created>
  <dcterms:modified xsi:type="dcterms:W3CDTF">2023-08-08T00:52:37Z</dcterms:modified>
  <cp:category/>
</cp:coreProperties>
</file>