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wan\Downloads\"/>
    </mc:Choice>
  </mc:AlternateContent>
  <xr:revisionPtr revIDLastSave="0" documentId="13_ncr:1_{AF05857D-7CEA-45C3-9F32-63CD2DEBF3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<sst xmlns="http://schemas.openxmlformats.org/spreadsheetml/2006/main" count="106" uniqueCount="79">
  <si>
    <t>Top Shelf Leads</t>
  </si>
  <si>
    <t>Date</t>
  </si>
  <si>
    <t>Name</t>
  </si>
  <si>
    <t>ASIN</t>
  </si>
  <si>
    <t>ASIN Link</t>
  </si>
  <si>
    <t>Source URL</t>
  </si>
  <si>
    <t>Supplier</t>
  </si>
  <si>
    <t xml:space="preserve">90 Day Average </t>
  </si>
  <si>
    <t>Category</t>
  </si>
  <si>
    <t>Cost</t>
  </si>
  <si>
    <t>Selling Price</t>
  </si>
  <si>
    <t>Net Profit</t>
  </si>
  <si>
    <t>ROI</t>
  </si>
  <si>
    <t>Promo/Coupon Code</t>
  </si>
  <si>
    <t>Notes</t>
  </si>
  <si>
    <t>2023-08-07 00:00:00</t>
  </si>
  <si>
    <t>BodyHealth PerfectAmino (600 ct) Easy to Swallow Tablets, Essential Amino Acids Supplement with BCAAs, Vegan Protein for Pre/Post Workout &amp; Muscle Recovery with Lysine, Tryptophan, Leucine, Methionine</t>
  </si>
  <si>
    <t>B09SZQ64NQ</t>
  </si>
  <si>
    <t>Bodyhealth</t>
  </si>
  <si>
    <t>Health &amp; Household</t>
  </si>
  <si>
    <t>20% Off Code: LIPSTICKANDWELLNESS</t>
  </si>
  <si>
    <t>600 ct. Buying 1(Pack of 3). Free Shipping</t>
  </si>
  <si>
    <t>Native, Cucumber and Mint Body Wash 11.5 oz Bottles x2</t>
  </si>
  <si>
    <t>B07V3GR1BP</t>
  </si>
  <si>
    <t>Nativecos</t>
  </si>
  <si>
    <t>Beauty &amp; Personal Care</t>
  </si>
  <si>
    <t>15% Off 3-Packs (Build your Pack) +
$10 off Code: missyou10</t>
  </si>
  <si>
    <t>Cucumber and Mint. Pack of 2. Buying 2 (Bundle of 3). Free Shipping $10+</t>
  </si>
  <si>
    <t>SPANX Assets Red Hot Label Womens Strapless Cupped Bodysuit Medium Control Shaping Body Suits Lingerie</t>
  </si>
  <si>
    <t>B07QGGCVKK</t>
  </si>
  <si>
    <t>Target</t>
  </si>
  <si>
    <t>Clothing, Shoes &amp; Jewelry</t>
  </si>
  <si>
    <t xml:space="preserve"> </t>
  </si>
  <si>
    <t>Size: XL. Black. Buying 1. Free shipping $35+</t>
  </si>
  <si>
    <t>Panama Jack Sunscreen Suntan Lotion - SPF 15, Broad Spectrum UVA/UVB Protection, PABA, Paraben, Gluten &amp; Cruelty Free, Water Resistant (80 Minutes), 6 FL OZ</t>
  </si>
  <si>
    <t>B07DZ8MFTH</t>
  </si>
  <si>
    <t>Walgreens</t>
  </si>
  <si>
    <t>BOGO 50% 
+ 20% Off $45+ Code: SCHOOL20</t>
  </si>
  <si>
    <t>Pack of 2. Buying 8. Free Shipping $35+</t>
  </si>
  <si>
    <t>ROVECTIN] Barrier Repair Multi Oil For Face and Body - Hydrating, Anti-Aging, Skin-Repairing Multi Oil Formulated with 9 Botanical Oils - Neroli, Argan, Macademia, Jojoba, etc. (3.4 fl oz)</t>
  </si>
  <si>
    <t>B07BY6XPPR</t>
  </si>
  <si>
    <t>Bloomingkoco</t>
  </si>
  <si>
    <t>10% Off Code: KOCOFAM10</t>
  </si>
  <si>
    <t>Buying 5. Free Shipping $35+</t>
  </si>
  <si>
    <t>Tigi Bed Head After Party Smoothing Cream, 3.4 Ounce</t>
  </si>
  <si>
    <t>B01IRIVISY</t>
  </si>
  <si>
    <t>Feelunique</t>
  </si>
  <si>
    <t xml:space="preserve">Sale </t>
  </si>
  <si>
    <t>Discrepancy: AMZ listing does include this is a 3-pack, misleading amz listing. Buying 8. Free Shipping $90+</t>
  </si>
  <si>
    <t>Vitamin E Skin Oil 24,000 IU</t>
  </si>
  <si>
    <t>B00GQ3EGDM</t>
  </si>
  <si>
    <t>Walmart</t>
  </si>
  <si>
    <t>Buying 4. Free Shipping $35+</t>
  </si>
  <si>
    <t>The Pampered Chef Stainless Whisk #2475</t>
  </si>
  <si>
    <t>B005B5BA9Y</t>
  </si>
  <si>
    <t>PamperedChef</t>
  </si>
  <si>
    <t>Kitchen &amp; Dining</t>
  </si>
  <si>
    <t>Buying 10. Free Shipping over $150+</t>
  </si>
  <si>
    <t>Clinique Acne Solutions Cleansing Bar For Face and Body</t>
  </si>
  <si>
    <t>B00279SVLM</t>
  </si>
  <si>
    <t>Tjmaxx</t>
  </si>
  <si>
    <t>Free Shipping $89+ Code: SHIP89</t>
  </si>
  <si>
    <t>Buying 9.</t>
  </si>
  <si>
    <t>MILK MAKEUP Sculpt Cream Contour Stick - Toasted</t>
  </si>
  <si>
    <t>B0BZ55KXB2</t>
  </si>
  <si>
    <t>Milkmakeup</t>
  </si>
  <si>
    <t>25% Off Code: KACHING</t>
  </si>
  <si>
    <t>Toasted. Buying 3. Free Shipping $45+ Last delivered 6/8/2023</t>
  </si>
  <si>
    <t>Garnier Fructis Style Full Control Hairspray, All Hair Types, 8.25 oz. (Packaging May Vary), 2 Count</t>
  </si>
  <si>
    <t>B07BY94P2V</t>
  </si>
  <si>
    <t>Sale 
+ 20% Off $45 Code: SCHOOL20</t>
  </si>
  <si>
    <t>Pack of 2. Limit of 4. Combine with other Walgreens for Discount and Free Shipping $35+.This ASIN is Hazmat. It can be fulfilled by Amazon if you are in the FBA Dangerous Goods (Hazmat) Program. Otherwise, consider MFN. Last delivered 6/12/2023</t>
  </si>
  <si>
    <t>Eucerin Dermo Capillary pH5 Gentle Shampoo 400ml</t>
  </si>
  <si>
    <t>B00SNU7VS8</t>
  </si>
  <si>
    <t>Perfumesclub</t>
  </si>
  <si>
    <t>10% Off $49 Code: SHOP2WIN</t>
  </si>
  <si>
    <t>400 ml. Limit of 6. Combine with other Perfumesclub to for free shipping $129+ Last delivered 6/7/2023</t>
  </si>
  <si>
    <t>Pamperedchef</t>
  </si>
  <si>
    <t>Buying 10. Free Shipping  $150+ Last delivered 6/8/2023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</si>
</sst>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6"/>
  <sheetViews>
    <sheetView tabSelected="1" workbookViewId="0">
      <selection activeCell="A4" sqref="A4:N16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t="str">
        <f>HYPERLINK("https://www.amazon.com/dp/B09SZQ64NQ?th=1&amp;psc=1")</f>
        <v>https://www.amazon.com/dp/B09SZQ64NQ?th=1&amp;psc=1</v>
      </c>
      <c r="E4" t="str">
        <f>HYPERLINK("https://bodyhealth.com/products/perfectamino-tablets-limited-edition-restock-3-pack?variant=32269150781533")</f>
        <v>https://bodyhealth.com/products/perfectamino-tablets-limited-edition-restock-3-pack?variant=32269150781533</v>
      </c>
      <c r="F4" t="s">
        <v>18</v>
      </c>
      <c r="G4">
        <v>6955</v>
      </c>
      <c r="H4" t="s">
        <v>19</v>
      </c>
      <c r="I4">
        <v>79.73</v>
      </c>
      <c r="J4">
        <v>148.97999999999999</v>
      </c>
      <c r="K4">
        <v>40.340000000000003</v>
      </c>
      <c r="L4">
        <v>0.51</v>
      </c>
      <c r="M4" t="s">
        <v>20</v>
      </c>
      <c r="N4" t="s">
        <v>21</v>
      </c>
    </row>
    <row r="5" spans="1:14" x14ac:dyDescent="0.25">
      <c r="A5" t="s">
        <v>15</v>
      </c>
      <c r="B5" t="s">
        <v>22</v>
      </c>
      <c r="C5" t="s">
        <v>23</v>
      </c>
      <c r="D5" t="str">
        <f>HYPERLINK("https://www.amazon.com/dp/B07V3GR1BP?th=1&amp;psc=1")</f>
        <v>https://www.amazon.com/dp/B07V3GR1BP?th=1&amp;psc=1</v>
      </c>
      <c r="E5" t="str">
        <f>HYPERLINK("https://www.nativecos.com/pages/build-your-pack")</f>
        <v>https://www.nativecos.com/pages/build-your-pack</v>
      </c>
      <c r="F5" t="s">
        <v>24</v>
      </c>
      <c r="G5">
        <v>12966</v>
      </c>
      <c r="H5" t="s">
        <v>25</v>
      </c>
      <c r="I5">
        <v>11.97</v>
      </c>
      <c r="J5">
        <v>31.5</v>
      </c>
      <c r="K5">
        <v>8.11</v>
      </c>
      <c r="L5">
        <v>0.68</v>
      </c>
      <c r="M5" t="s">
        <v>26</v>
      </c>
      <c r="N5" t="s">
        <v>27</v>
      </c>
    </row>
    <row r="6" spans="1:14" x14ac:dyDescent="0.25">
      <c r="A6" t="s">
        <v>15</v>
      </c>
      <c r="B6" t="s">
        <v>28</v>
      </c>
      <c r="C6" t="s">
        <v>29</v>
      </c>
      <c r="D6" t="str">
        <f>HYPERLINK("https://www.amazon.com/dp/B07QGGCVKK?th=1&amp;psc=1")</f>
        <v>https://www.amazon.com/dp/B07QGGCVKK?th=1&amp;psc=1</v>
      </c>
      <c r="E6" t="str">
        <f>HYPERLINK("https://www.target.com/p/assets-by-spanx-women--39-s-flawless-finish-strapless-cupped-midthigh-bodysuit---black-xl--no-aasa/-/A-54575146")</f>
        <v>https://www.target.com/p/assets-by-spanx-women--39-s-flawless-finish-strapless-cupped-midthigh-bodysuit---black-xl--no-aasa/-/A-54575146</v>
      </c>
      <c r="F6" t="s">
        <v>30</v>
      </c>
      <c r="G6">
        <v>308243</v>
      </c>
      <c r="H6" t="s">
        <v>31</v>
      </c>
      <c r="I6">
        <v>48</v>
      </c>
      <c r="J6">
        <v>82.32</v>
      </c>
      <c r="K6">
        <v>13.16</v>
      </c>
      <c r="L6">
        <v>0.27</v>
      </c>
      <c r="M6" t="s">
        <v>32</v>
      </c>
      <c r="N6" t="s">
        <v>33</v>
      </c>
    </row>
    <row r="7" spans="1:14" x14ac:dyDescent="0.25">
      <c r="A7" t="s">
        <v>15</v>
      </c>
      <c r="B7" t="s">
        <v>34</v>
      </c>
      <c r="C7" t="s">
        <v>35</v>
      </c>
      <c r="D7" t="str">
        <f>HYPERLINK("https://www.amazon.com/dp/B07DZ8MFTH?th=1&amp;psc=1")</f>
        <v>https://www.amazon.com/dp/B07DZ8MFTH?th=1&amp;psc=1</v>
      </c>
      <c r="E7" t="str">
        <f>HYPERLINK("https://www.walgreens.com/store/c/panama-jack-water-resistant-sunscreen-lotion-spf-15/ID=prod6179102-product")</f>
        <v>https://www.walgreens.com/store/c/panama-jack-water-resistant-sunscreen-lotion-spf-15/ID=prod6179102-product</v>
      </c>
      <c r="F7" t="s">
        <v>36</v>
      </c>
      <c r="G7">
        <v>71260</v>
      </c>
      <c r="H7" t="s">
        <v>25</v>
      </c>
      <c r="I7">
        <v>9.58</v>
      </c>
      <c r="J7">
        <v>26.51</v>
      </c>
      <c r="K7">
        <v>7.73</v>
      </c>
      <c r="L7">
        <v>0.81</v>
      </c>
      <c r="M7" t="s">
        <v>37</v>
      </c>
      <c r="N7" t="s">
        <v>38</v>
      </c>
    </row>
    <row r="8" spans="1:14" x14ac:dyDescent="0.25">
      <c r="A8" t="s">
        <v>15</v>
      </c>
      <c r="B8" t="s">
        <v>39</v>
      </c>
      <c r="C8" t="s">
        <v>40</v>
      </c>
      <c r="D8" t="str">
        <f>HYPERLINK("https://www.amazon.com/dp/B07BY6XPPR?th=1&amp;psc=1")</f>
        <v>https://www.amazon.com/dp/B07BY6XPPR?th=1&amp;psc=1</v>
      </c>
      <c r="E8" t="str">
        <f>HYPERLINK("https://bloomingkoco.com/collections/aug-sale-all-8-88/products/rovectin-skin-essentials-barrier-repair-multi-oil-100ml")</f>
        <v>https://bloomingkoco.com/collections/aug-sale-all-8-88/products/rovectin-skin-essentials-barrier-repair-multi-oil-100ml</v>
      </c>
      <c r="F8" t="s">
        <v>41</v>
      </c>
      <c r="G8">
        <v>185395</v>
      </c>
      <c r="H8" t="s">
        <v>25</v>
      </c>
      <c r="I8">
        <v>7.99</v>
      </c>
      <c r="J8">
        <v>24</v>
      </c>
      <c r="K8">
        <v>8.08</v>
      </c>
      <c r="L8">
        <v>1.01</v>
      </c>
      <c r="M8" t="s">
        <v>42</v>
      </c>
      <c r="N8" t="s">
        <v>43</v>
      </c>
    </row>
    <row r="9" spans="1:14" x14ac:dyDescent="0.25">
      <c r="A9" t="s">
        <v>15</v>
      </c>
      <c r="B9" t="s">
        <v>44</v>
      </c>
      <c r="C9" t="s">
        <v>45</v>
      </c>
      <c r="D9" t="str">
        <f>HYPERLINK("https://www.amazon.com/dp/B01IRIVISY?th=1&amp;psc=1")</f>
        <v>https://www.amazon.com/dp/B01IRIVISY?th=1&amp;psc=1</v>
      </c>
      <c r="E9" t="str">
        <f>HYPERLINK("https://us.feelunique.com/p/Bed-Head-by-TIGI-After-Party-Smoothing-Cream-for-Silky-and-Shiny-Hair-100ml")</f>
        <v>https://us.feelunique.com/p/Bed-Head-by-TIGI-After-Party-Smoothing-Cream-for-Silky-and-Shiny-Hair-100ml</v>
      </c>
      <c r="F9" t="s">
        <v>46</v>
      </c>
      <c r="G9">
        <v>151081</v>
      </c>
      <c r="H9" t="s">
        <v>25</v>
      </c>
      <c r="I9">
        <v>11.88</v>
      </c>
      <c r="J9">
        <v>25.5</v>
      </c>
      <c r="K9">
        <v>4.49</v>
      </c>
      <c r="L9">
        <v>0.38</v>
      </c>
      <c r="M9" t="s">
        <v>47</v>
      </c>
      <c r="N9" t="s">
        <v>48</v>
      </c>
    </row>
    <row r="10" spans="1:14" x14ac:dyDescent="0.25">
      <c r="A10" t="s">
        <v>15</v>
      </c>
      <c r="B10" t="s">
        <v>49</v>
      </c>
      <c r="C10" t="s">
        <v>50</v>
      </c>
      <c r="D10" t="str">
        <f>HYPERLINK("https://www.amazon.com/dp/B00GQ3EGDM?th=1&amp;psc=1")</f>
        <v>https://www.amazon.com/dp/B00GQ3EGDM?th=1&amp;psc=1</v>
      </c>
      <c r="E10" t="str">
        <f>HYPERLINK("https://www.walmart.com/ip/Spring-Valley-Skin-Oil-with-Vitamin-E-24-000-IU-3-fl-oz/631199053?wmlspartner=wlpa&amp;selectedSellerId=0")</f>
        <v>https://www.walmart.com/ip/Spring-Valley-Skin-Oil-with-Vitamin-E-24-000-IU-3-fl-oz/631199053?wmlspartner=wlpa&amp;selectedSellerId=0</v>
      </c>
      <c r="F10" t="s">
        <v>51</v>
      </c>
      <c r="G10">
        <v>99800</v>
      </c>
      <c r="H10" t="s">
        <v>19</v>
      </c>
      <c r="I10">
        <v>8.8800000000000008</v>
      </c>
      <c r="J10">
        <v>20.99</v>
      </c>
      <c r="K10">
        <v>5.05</v>
      </c>
      <c r="L10">
        <v>0.56999999999999995</v>
      </c>
      <c r="M10" t="s">
        <v>32</v>
      </c>
      <c r="N10" t="s">
        <v>52</v>
      </c>
    </row>
    <row r="11" spans="1:14" x14ac:dyDescent="0.25">
      <c r="A11" t="s">
        <v>15</v>
      </c>
      <c r="B11" t="s">
        <v>53</v>
      </c>
      <c r="C11" t="s">
        <v>54</v>
      </c>
      <c r="D11" t="str">
        <f>HYPERLINK("https://www.amazon.com/dp/B005B5BA9Y?th=1&amp;psc=1")</f>
        <v>https://www.amazon.com/dp/B005B5BA9Y?th=1&amp;psc=1</v>
      </c>
      <c r="E11" t="str">
        <f>HYPERLINK("https://www.pamperedchef.com/pws/jdelude/shop/Kitchen+Tools/Mixing+%26+Measuring/Stainless+Steel+Whisk/2475")</f>
        <v>https://www.pamperedchef.com/pws/jdelude/shop/Kitchen+Tools/Mixing+%26+Measuring/Stainless+Steel+Whisk/2475</v>
      </c>
      <c r="F11" t="s">
        <v>55</v>
      </c>
      <c r="G11">
        <v>227262</v>
      </c>
      <c r="H11" t="s">
        <v>56</v>
      </c>
      <c r="I11">
        <v>16</v>
      </c>
      <c r="J11">
        <v>32.99</v>
      </c>
      <c r="K11">
        <v>6.54</v>
      </c>
      <c r="L11">
        <v>0.41</v>
      </c>
      <c r="M11" t="s">
        <v>32</v>
      </c>
      <c r="N11" t="s">
        <v>57</v>
      </c>
    </row>
    <row r="12" spans="1:14" x14ac:dyDescent="0.25">
      <c r="A12" t="s">
        <v>15</v>
      </c>
      <c r="B12" t="s">
        <v>58</v>
      </c>
      <c r="C12" t="s">
        <v>59</v>
      </c>
      <c r="D12" t="str">
        <f>HYPERLINK("https://www.amazon.com/dp/B00279SVLM?th=1&amp;psc=1")</f>
        <v>https://www.amazon.com/dp/B00279SVLM?th=1&amp;psc=1</v>
      </c>
      <c r="E12" t="str">
        <f>HYPERLINK("https://tjmaxx.tjx.com/store/jump/product/women-beauty/Acne-Solutions-Cleansing-Bar/1000827990?colorId=NS1020558&amp;pos=2:11&amp;N=3242054037")</f>
        <v>https://tjmaxx.tjx.com/store/jump/product/women-beauty/Acne-Solutions-Cleansing-Bar/1000827990?colorId=NS1020558&amp;pos=2:11&amp;N=3242054037</v>
      </c>
      <c r="F12" t="s">
        <v>60</v>
      </c>
      <c r="G12">
        <v>142280</v>
      </c>
      <c r="H12" t="s">
        <v>25</v>
      </c>
      <c r="I12">
        <v>9.99</v>
      </c>
      <c r="J12">
        <v>21.97</v>
      </c>
      <c r="K12">
        <v>4.4000000000000004</v>
      </c>
      <c r="L12">
        <v>0.44</v>
      </c>
      <c r="M12" t="s">
        <v>61</v>
      </c>
      <c r="N12" t="s">
        <v>62</v>
      </c>
    </row>
    <row r="13" spans="1:14" x14ac:dyDescent="0.25">
      <c r="A13" t="s">
        <v>15</v>
      </c>
      <c r="B13" t="s">
        <v>63</v>
      </c>
      <c r="C13" t="s">
        <v>64</v>
      </c>
      <c r="D13" t="str">
        <f>HYPERLINK("https://www.amazon.com/dp/B0BZ55KXB2?th=1&amp;psc=1")</f>
        <v>https://www.amazon.com/dp/B0BZ55KXB2?th=1&amp;psc=1</v>
      </c>
      <c r="E13" t="str">
        <f>HYPERLINK("https://milkmakeup.com/products/sculpt-cream-contour-stick")</f>
        <v>https://milkmakeup.com/products/sculpt-cream-contour-stick</v>
      </c>
      <c r="F13" t="s">
        <v>65</v>
      </c>
      <c r="G13">
        <v>291974</v>
      </c>
      <c r="H13" t="s">
        <v>25</v>
      </c>
      <c r="I13">
        <v>18</v>
      </c>
      <c r="J13">
        <v>33.630000000000003</v>
      </c>
      <c r="K13">
        <v>6.63</v>
      </c>
      <c r="L13">
        <v>0.37</v>
      </c>
      <c r="M13" t="s">
        <v>66</v>
      </c>
      <c r="N13" t="s">
        <v>67</v>
      </c>
    </row>
    <row r="14" spans="1:14" x14ac:dyDescent="0.25">
      <c r="A14" t="s">
        <v>15</v>
      </c>
      <c r="B14" t="s">
        <v>68</v>
      </c>
      <c r="C14" t="s">
        <v>69</v>
      </c>
      <c r="D14" t="str">
        <f>HYPERLINK("https://www.amazon.com/dp/B07BY94P2V?th=1&amp;psc=1")</f>
        <v>https://www.amazon.com/dp/B07BY94P2V?th=1&amp;psc=1</v>
      </c>
      <c r="E14" t="str">
        <f>HYPERLINK("https://www.walgreens.com/store/c/garnier-fructis-style-full-control-anti-humidity-hairspray,-ultra-strong-hold/ID=prod6336710-product")</f>
        <v>https://www.walgreens.com/store/c/garnier-fructis-style-full-control-anti-humidity-hairspray,-ultra-strong-hold/ID=prod6336710-product</v>
      </c>
      <c r="F14" t="s">
        <v>36</v>
      </c>
      <c r="G14">
        <v>66516</v>
      </c>
      <c r="H14" t="s">
        <v>25</v>
      </c>
      <c r="I14">
        <v>6.4</v>
      </c>
      <c r="J14">
        <v>27.49</v>
      </c>
      <c r="K14">
        <v>10.29</v>
      </c>
      <c r="L14">
        <v>1.61</v>
      </c>
      <c r="M14" t="s">
        <v>70</v>
      </c>
      <c r="N14" t="s">
        <v>71</v>
      </c>
    </row>
    <row r="15" spans="1:14" x14ac:dyDescent="0.25">
      <c r="A15" t="s">
        <v>15</v>
      </c>
      <c r="B15" t="s">
        <v>72</v>
      </c>
      <c r="C15" t="s">
        <v>73</v>
      </c>
      <c r="D15" t="str">
        <f>HYPERLINK("https://www.amazon.com/dp/B00SNU7VS8?th=1&amp;psc=1")</f>
        <v>https://www.amazon.com/dp/B00SNU7VS8?th=1&amp;psc=1</v>
      </c>
      <c r="E15" t="str">
        <f>HYPERLINK("https://www.perfumesclub.us/en/eucerin/dermo-capillaire-ph5-champu-suave/p_36767/")</f>
        <v>https://www.perfumesclub.us/en/eucerin/dermo-capillaire-ph5-champu-suave/p_36767/</v>
      </c>
      <c r="F15" t="s">
        <v>74</v>
      </c>
      <c r="G15">
        <v>251779</v>
      </c>
      <c r="H15" t="s">
        <v>25</v>
      </c>
      <c r="I15">
        <v>9</v>
      </c>
      <c r="J15">
        <v>30.91</v>
      </c>
      <c r="K15">
        <v>11.29</v>
      </c>
      <c r="L15">
        <v>1.25</v>
      </c>
      <c r="M15" t="s">
        <v>75</v>
      </c>
      <c r="N15" t="s">
        <v>76</v>
      </c>
    </row>
    <row r="16" spans="1:14" x14ac:dyDescent="0.25">
      <c r="A16" t="s">
        <v>15</v>
      </c>
      <c r="B16" t="s">
        <v>53</v>
      </c>
      <c r="C16" t="s">
        <v>54</v>
      </c>
      <c r="D16" t="str">
        <f>HYPERLINK("https://www.amazon.com/dp/B005B5BA9Y?th=1&amp;psc=1")</f>
        <v>https://www.amazon.com/dp/B005B5BA9Y?th=1&amp;psc=1</v>
      </c>
      <c r="E16" t="str">
        <f>HYPERLINK("https://www.pamperedchef.com/pws/jdelude/shop/Kitchen+Tools/Mixing+%26+Measuring/Stainless+Steel+Whisk/2475")</f>
        <v>https://www.pamperedchef.com/pws/jdelude/shop/Kitchen+Tools/Mixing+%26+Measuring/Stainless+Steel+Whisk/2475</v>
      </c>
      <c r="F16" t="s">
        <v>77</v>
      </c>
      <c r="G16">
        <v>227510</v>
      </c>
      <c r="H16" t="s">
        <v>56</v>
      </c>
      <c r="I16">
        <v>16</v>
      </c>
      <c r="J16">
        <v>32.99</v>
      </c>
      <c r="K16">
        <v>6.27</v>
      </c>
      <c r="L16">
        <v>0.39</v>
      </c>
      <c r="M16" t="s">
        <v>32</v>
      </c>
      <c r="N16" t="s">
        <v>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Smart Wholesale</cp:lastModifiedBy>
  <dcterms:created xsi:type="dcterms:W3CDTF">2023-08-08T00:52:47Z</dcterms:created>
  <dcterms:modified xsi:type="dcterms:W3CDTF">2023-08-08T00:53:22Z</dcterms:modified>
  <cp:category/>
</cp:coreProperties>
</file>