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wan\Downloads\"/>
    </mc:Choice>
  </mc:AlternateContent>
  <xr:revisionPtr revIDLastSave="0" documentId="13_ncr:1_{FD782773-EF2A-495C-AE2C-80ADBEC28F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<sst xmlns="http://schemas.openxmlformats.org/spreadsheetml/2006/main" count="106" uniqueCount="82">
  <si>
    <t>Top Shelf Leads</t>
  </si>
  <si>
    <t>Date</t>
  </si>
  <si>
    <t>Name</t>
  </si>
  <si>
    <t>ASIN</t>
  </si>
  <si>
    <t>ASIN Link</t>
  </si>
  <si>
    <t>Source URL</t>
  </si>
  <si>
    <t>Supplier</t>
  </si>
  <si>
    <t xml:space="preserve">90 Day Average </t>
  </si>
  <si>
    <t>Category</t>
  </si>
  <si>
    <t>Cost</t>
  </si>
  <si>
    <t>Selling Price</t>
  </si>
  <si>
    <t>Net Profit</t>
  </si>
  <si>
    <t>ROI</t>
  </si>
  <si>
    <t>Promo/Coupon Code</t>
  </si>
  <si>
    <t>Notes</t>
  </si>
  <si>
    <t>2023-08-07 00:00:00</t>
  </si>
  <si>
    <t>Tree Hut Hydrating Face Scrub 7.4 oz! Formulated Watermelon, Cactus Water And Alpha Hydroxy Acid! Exfoliating Face Scrub That Hydrate, Glow And Smooth Skin! Vegan, Alcohol Free &amp; Sulfate Free! (Hydrating)</t>
  </si>
  <si>
    <t>B091N119DD</t>
  </si>
  <si>
    <t>Ulta</t>
  </si>
  <si>
    <t>Beauty &amp; Personal Care</t>
  </si>
  <si>
    <t xml:space="preserve"> </t>
  </si>
  <si>
    <t>7.4oz. Pack of 1. Buying 4. Free Shipping $35+</t>
  </si>
  <si>
    <t>VIGNALTA Salt Sicilian Herb, 10.58 OZ</t>
  </si>
  <si>
    <t>B07Q1GCDTY</t>
  </si>
  <si>
    <t>Cortibrothers</t>
  </si>
  <si>
    <t>Grocery &amp; Gourmet Food</t>
  </si>
  <si>
    <t xml:space="preserve">Quantity discount </t>
  </si>
  <si>
    <t>10.58 oz. Buying 1(Case of 12). Shipping fee $30.97</t>
  </si>
  <si>
    <t>Breville Top Cover for the Juice Fountain Cold, BJE430SIL.</t>
  </si>
  <si>
    <t>B07CN1VZ9S</t>
  </si>
  <si>
    <t>Breville</t>
  </si>
  <si>
    <t>Home &amp; Kitchen</t>
  </si>
  <si>
    <t>Buying 3. Free shipping $49+</t>
  </si>
  <si>
    <t>Biotherm Fluide Solaire Wet Or Dry Skin Melting Sun Fluid SPF 15 For Face And Body, Water Resistant, 6.76 Ounce</t>
  </si>
  <si>
    <t>B017RMIX3Y</t>
  </si>
  <si>
    <t>Tjmaxx</t>
  </si>
  <si>
    <t>Sale
+ Free Shipping $89+ Code: SHIP89</t>
  </si>
  <si>
    <t>Buying 10. Limit of 10. Combine with other Tjmaxx for Free Shipping $89+</t>
  </si>
  <si>
    <t>Crayola 24 Count Box of Crayons Non-Toxic Color Coloring School Supplies (9 Packs)</t>
  </si>
  <si>
    <t>B017A7SKYS</t>
  </si>
  <si>
    <t>Walgreens</t>
  </si>
  <si>
    <t>Toys &amp; Games</t>
  </si>
  <si>
    <t>Sale +
20% Off $45+ Code: SCHOOL20</t>
  </si>
  <si>
    <t>Pack of 9. Buying 12. Combine with Others Walgreen Leads for Free Shipping $35+</t>
  </si>
  <si>
    <t>Rilastil D-Clar Depigmenting Concentrate In Drops 30ml</t>
  </si>
  <si>
    <t>B0179QFZQQ</t>
  </si>
  <si>
    <t>Perfumesclub</t>
  </si>
  <si>
    <t>10% Off $49+ Code: SHOP2WIN</t>
  </si>
  <si>
    <t>Buying 5. Free Shipping $120+</t>
  </si>
  <si>
    <t>NIKE Performance Cushion No-Show Training Socks (3 Pairs)</t>
  </si>
  <si>
    <t>B008F06HAO</t>
  </si>
  <si>
    <t>Nike</t>
  </si>
  <si>
    <t>Clothing, Shoes &amp; Jewelry</t>
  </si>
  <si>
    <t>Sale
+ 20% Off Code: SCHOOL20</t>
  </si>
  <si>
    <t>Size: X-Large. White/Black. Buying 4. Free Shipping $50+ (Must sign in)</t>
  </si>
  <si>
    <t>Kiehls 12988528644 Olive Fruit Oil Nourishing Shampoo -For Dry and Damaged44; Under-Nourished Hair - 500ml-16.9oz</t>
  </si>
  <si>
    <t>B003UK9XAA</t>
  </si>
  <si>
    <t>Kiehls</t>
  </si>
  <si>
    <t>25% Off Coupon Code:
+ $5 Off Coupon Code: SCHOOL25
VICTORY</t>
  </si>
  <si>
    <t>16.9oz. Buying 2. Free Shipping $50+</t>
  </si>
  <si>
    <t>Rogaine for Men Extra Strength 2 Oz</t>
  </si>
  <si>
    <t>B00198RTVU</t>
  </si>
  <si>
    <t>20% Off $45+ Code: SCHOOL20</t>
  </si>
  <si>
    <t>Buying 3. Free Shipping $35+. This ASIN is Hazmat. 
It can be fulfilled by Amazon if you are in the FBA Dangerous Goods (Hazmat) Program. Otherwise, consider MFN.</t>
  </si>
  <si>
    <t>Raw Sugar Living Hand Wash Raw Coconut + Mango 16.9 oz 3 pack</t>
  </si>
  <si>
    <t>B07P78R99V</t>
  </si>
  <si>
    <t>20% of $45+ Code: SCHOOL20</t>
  </si>
  <si>
    <t>Pack of 3. Limit of 3. Combine with other Walgreens for Discount and Free Shipping $35+.Last Delivered on 03/29/2023.</t>
  </si>
  <si>
    <t>Body Oil, Original, 8.5 oz, 2 pk</t>
  </si>
  <si>
    <t>B00JGQ9RSK</t>
  </si>
  <si>
    <t>BOGO 50% Off 
+ 20% of $45+ Code: SCHOOL20</t>
  </si>
  <si>
    <t>Pack of 2. Buying 8. Free Shipping $35+.Last Delivered on 05/03/2023</t>
  </si>
  <si>
    <t>Eufora Beautifying Elixirs Moisture Intense Shampoo 8.45 oz</t>
  </si>
  <si>
    <t>B00A838EQG</t>
  </si>
  <si>
    <t>Fragrancenet</t>
  </si>
  <si>
    <t>37% Off Code: GNPL3</t>
  </si>
  <si>
    <t>Buying 4. Free Shipping $59+.Last delivered on 06/08/2023</t>
  </si>
  <si>
    <t>PUMA Men's Redon Move Sneaker, Black/White/High Risk Red, 9.5 M US</t>
  </si>
  <si>
    <t>B0058XFVL2</t>
  </si>
  <si>
    <t>Puma</t>
  </si>
  <si>
    <t>Sale 
+ 25% Off Code: FIT25</t>
  </si>
  <si>
    <t>UPC Match. Size: 9.5. Black/White/High Risk Red. Buying 3. Free Shipping $50+.Last Delivered on 11/11/2022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</si>
</sst>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6"/>
  <sheetViews>
    <sheetView tabSelected="1" workbookViewId="0">
      <selection activeCell="A4" sqref="A4:N16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t="str">
        <f>HYPERLINK("https://www.amazon.com/dp/B091N119DD?th=1&amp;psc=1")</f>
        <v>https://www.amazon.com/dp/B091N119DD?th=1&amp;psc=1</v>
      </c>
      <c r="E4" t="str">
        <f>HYPERLINK("https://www.ulta.com/p/hydrating-watermelon-cactus-face-scrub-pimprod2023356")</f>
        <v>https://www.ulta.com/p/hydrating-watermelon-cactus-face-scrub-pimprod2023356</v>
      </c>
      <c r="F4" t="s">
        <v>18</v>
      </c>
      <c r="G4">
        <v>185912</v>
      </c>
      <c r="H4" t="s">
        <v>19</v>
      </c>
      <c r="I4">
        <v>9.99</v>
      </c>
      <c r="J4">
        <v>26.1</v>
      </c>
      <c r="K4">
        <v>7.8</v>
      </c>
      <c r="L4">
        <v>0.78</v>
      </c>
      <c r="M4" t="s">
        <v>20</v>
      </c>
      <c r="N4" t="s">
        <v>21</v>
      </c>
    </row>
    <row r="5" spans="1:14" x14ac:dyDescent="0.25">
      <c r="A5" t="s">
        <v>15</v>
      </c>
      <c r="B5" t="s">
        <v>22</v>
      </c>
      <c r="C5" t="s">
        <v>23</v>
      </c>
      <c r="D5" t="str">
        <f>HYPERLINK("https://www.amazon.com/dp/B07Q1GCDTY?th=1&amp;psc=1")</f>
        <v>https://www.amazon.com/dp/B07Q1GCDTY?th=1&amp;psc=1</v>
      </c>
      <c r="E5" t="str">
        <f>HYPERLINK("https://cortibrothers.com/products/vignalta-herbed-salt")</f>
        <v>https://cortibrothers.com/products/vignalta-herbed-salt</v>
      </c>
      <c r="F5" t="s">
        <v>24</v>
      </c>
      <c r="G5">
        <v>57649</v>
      </c>
      <c r="H5" t="s">
        <v>25</v>
      </c>
      <c r="I5">
        <v>12.41</v>
      </c>
      <c r="J5">
        <v>29.99</v>
      </c>
      <c r="K5">
        <v>7.11</v>
      </c>
      <c r="L5">
        <v>0.56999999999999995</v>
      </c>
      <c r="M5" t="s">
        <v>26</v>
      </c>
      <c r="N5" t="s">
        <v>27</v>
      </c>
    </row>
    <row r="6" spans="1:14" x14ac:dyDescent="0.25">
      <c r="A6" t="s">
        <v>15</v>
      </c>
      <c r="B6" t="s">
        <v>28</v>
      </c>
      <c r="C6" t="s">
        <v>29</v>
      </c>
      <c r="D6" t="str">
        <f>HYPERLINK("https://www.amazon.com/dp/B07CN1VZ9S?th=1&amp;psc=1")</f>
        <v>https://www.amazon.com/dp/B07CN1VZ9S?th=1&amp;psc=1</v>
      </c>
      <c r="E6" t="str">
        <f>HYPERLINK("https://www.breville.com/us/en/parts-accessories/parts/sp0010397.html")</f>
        <v>https://www.breville.com/us/en/parts-accessories/parts/sp0010397.html</v>
      </c>
      <c r="F6" t="s">
        <v>30</v>
      </c>
      <c r="G6">
        <v>834690</v>
      </c>
      <c r="H6" t="s">
        <v>31</v>
      </c>
      <c r="I6">
        <v>18.95</v>
      </c>
      <c r="J6">
        <v>37.42</v>
      </c>
      <c r="K6">
        <v>4.17</v>
      </c>
      <c r="L6">
        <v>0.22</v>
      </c>
      <c r="M6" t="s">
        <v>20</v>
      </c>
      <c r="N6" t="s">
        <v>32</v>
      </c>
    </row>
    <row r="7" spans="1:14" x14ac:dyDescent="0.25">
      <c r="A7" t="s">
        <v>15</v>
      </c>
      <c r="B7" t="s">
        <v>33</v>
      </c>
      <c r="C7" t="s">
        <v>34</v>
      </c>
      <c r="D7" t="str">
        <f>HYPERLINK("https://www.amazon.com/dp/B017RMIX3Y?th=1&amp;psc=1")</f>
        <v>https://www.amazon.com/dp/B017RMIX3Y?th=1&amp;psc=1</v>
      </c>
      <c r="E7" t="str">
        <f>HYPERLINK("https://tjmaxx.tjx.com/store/jump/product/Made-In-France-6.6oz-Spf-15-For-Face-And-Body-Sun-Milk/1000791656?skuId=1000791656876745&amp;pfb=ct:i")</f>
        <v>https://tjmaxx.tjx.com/store/jump/product/Made-In-France-6.6oz-Spf-15-For-Face-And-Body-Sun-Milk/1000791656?skuId=1000791656876745&amp;pfb=ct:i</v>
      </c>
      <c r="F7" t="s">
        <v>35</v>
      </c>
      <c r="G7">
        <v>296754</v>
      </c>
      <c r="H7" t="s">
        <v>19</v>
      </c>
      <c r="I7">
        <v>8</v>
      </c>
      <c r="J7">
        <v>20.3</v>
      </c>
      <c r="K7">
        <v>4.91</v>
      </c>
      <c r="L7">
        <v>0.61</v>
      </c>
      <c r="M7" t="s">
        <v>36</v>
      </c>
      <c r="N7" t="s">
        <v>37</v>
      </c>
    </row>
    <row r="8" spans="1:14" x14ac:dyDescent="0.25">
      <c r="A8" t="s">
        <v>15</v>
      </c>
      <c r="B8" t="s">
        <v>38</v>
      </c>
      <c r="C8" t="s">
        <v>39</v>
      </c>
      <c r="D8" t="str">
        <f>HYPERLINK("https://www.amazon.com/dp/B017A7SKYS?th=1&amp;psc=1")</f>
        <v>https://www.amazon.com/dp/B017A7SKYS?th=1&amp;psc=1</v>
      </c>
      <c r="E8" t="str">
        <f>HYPERLINK("https://www.walgreens.com/store/c/crayola-crayons,-classic-colors/ID=prod17638-product")</f>
        <v>https://www.walgreens.com/store/c/crayola-crayons,-classic-colors/ID=prod17638-product</v>
      </c>
      <c r="F8" t="s">
        <v>40</v>
      </c>
      <c r="G8">
        <v>56143</v>
      </c>
      <c r="H8" t="s">
        <v>41</v>
      </c>
      <c r="I8">
        <v>7.13</v>
      </c>
      <c r="J8">
        <v>22.94</v>
      </c>
      <c r="K8">
        <v>4.53</v>
      </c>
      <c r="L8">
        <v>0.64</v>
      </c>
      <c r="M8" t="s">
        <v>42</v>
      </c>
      <c r="N8" t="s">
        <v>43</v>
      </c>
    </row>
    <row r="9" spans="1:14" x14ac:dyDescent="0.25">
      <c r="A9" t="s">
        <v>15</v>
      </c>
      <c r="B9" t="s">
        <v>44</v>
      </c>
      <c r="C9" t="s">
        <v>45</v>
      </c>
      <c r="D9" t="str">
        <f>HYPERLINK("https://www.amazon.com/dp/B0179QFZQQ?th=1&amp;psc=1")</f>
        <v>https://www.amazon.com/dp/B0179QFZQQ?th=1&amp;psc=1</v>
      </c>
      <c r="E9" t="str">
        <f>HYPERLINK("https://www.perfumesclub.us/en/rilastil/d-clar-gotas-despigmentantes/p_57915/")</f>
        <v>https://www.perfumesclub.us/en/rilastil/d-clar-gotas-despigmentantes/p_57915/</v>
      </c>
      <c r="F9" t="s">
        <v>46</v>
      </c>
      <c r="G9">
        <v>272806</v>
      </c>
      <c r="H9" t="s">
        <v>19</v>
      </c>
      <c r="I9">
        <v>29.7</v>
      </c>
      <c r="J9">
        <v>49.97</v>
      </c>
      <c r="K9">
        <v>8.81</v>
      </c>
      <c r="L9">
        <v>0.3</v>
      </c>
      <c r="M9" t="s">
        <v>47</v>
      </c>
      <c r="N9" t="s">
        <v>48</v>
      </c>
    </row>
    <row r="10" spans="1:14" x14ac:dyDescent="0.25">
      <c r="A10" t="s">
        <v>15</v>
      </c>
      <c r="B10" t="s">
        <v>49</v>
      </c>
      <c r="C10" t="s">
        <v>50</v>
      </c>
      <c r="D10" t="str">
        <f>HYPERLINK("https://www.amazon.com/dp/B008F06HAO?th=1&amp;psc=1")</f>
        <v>https://www.amazon.com/dp/B008F06HAO?th=1&amp;psc=1</v>
      </c>
      <c r="E10" t="str">
        <f>HYPERLINK("https://www.nike.com/t/everyday-plus-cushion-training-no-show-socks-3-pairs-N5qMRp/SX6889-100")</f>
        <v>https://www.nike.com/t/everyday-plus-cushion-training-no-show-socks-3-pairs-N5qMRp/SX6889-100</v>
      </c>
      <c r="F10" t="s">
        <v>51</v>
      </c>
      <c r="G10">
        <v>57379</v>
      </c>
      <c r="H10" t="s">
        <v>52</v>
      </c>
      <c r="I10">
        <v>14.4</v>
      </c>
      <c r="J10">
        <v>35.47</v>
      </c>
      <c r="K10">
        <v>9.5</v>
      </c>
      <c r="L10">
        <v>0.66</v>
      </c>
      <c r="M10" t="s">
        <v>53</v>
      </c>
      <c r="N10" t="s">
        <v>54</v>
      </c>
    </row>
    <row r="11" spans="1:14" x14ac:dyDescent="0.25">
      <c r="A11" t="s">
        <v>15</v>
      </c>
      <c r="B11" t="s">
        <v>55</v>
      </c>
      <c r="C11" t="s">
        <v>56</v>
      </c>
      <c r="D11" t="str">
        <f>HYPERLINK("https://www.amazon.com/dp/B003UK9XAA?th=1&amp;psc=1")</f>
        <v>https://www.amazon.com/dp/B003UK9XAA?th=1&amp;psc=1</v>
      </c>
      <c r="E11" t="str">
        <f>HYPERLINK("https://www.kiehls.com/hair/shampoos/nourishing-olive-fruit-oil-shampoo/625.html")</f>
        <v>https://www.kiehls.com/hair/shampoos/nourishing-olive-fruit-oil-shampoo/625.html</v>
      </c>
      <c r="F11" t="s">
        <v>57</v>
      </c>
      <c r="G11">
        <v>120986</v>
      </c>
      <c r="H11" t="s">
        <v>19</v>
      </c>
      <c r="I11">
        <v>26</v>
      </c>
      <c r="J11">
        <v>55.99</v>
      </c>
      <c r="K11">
        <v>15.55</v>
      </c>
      <c r="L11">
        <v>0.6</v>
      </c>
      <c r="M11" t="s">
        <v>58</v>
      </c>
      <c r="N11" t="s">
        <v>59</v>
      </c>
    </row>
    <row r="12" spans="1:14" x14ac:dyDescent="0.25">
      <c r="A12" t="s">
        <v>15</v>
      </c>
      <c r="B12" t="s">
        <v>60</v>
      </c>
      <c r="C12" t="s">
        <v>61</v>
      </c>
      <c r="D12" t="str">
        <f>HYPERLINK("https://www.amazon.com/dp/B00198RTVU?th=1&amp;psc=1")</f>
        <v>https://www.amazon.com/dp/B00198RTVU?th=1&amp;psc=1</v>
      </c>
      <c r="E12" t="str">
        <f>HYPERLINK("https://www.walgreens.com/store/c/rogaine-men's-extra-strength-5-minoxidil-solution-unspecified,-1-month-supply/ID=prod6354772-product")</f>
        <v>https://www.walgreens.com/store/c/rogaine-men's-extra-strength-5-minoxidil-solution-unspecified,-1-month-supply/ID=prod6354772-product</v>
      </c>
      <c r="F12" t="s">
        <v>40</v>
      </c>
      <c r="G12">
        <v>227433</v>
      </c>
      <c r="H12" t="s">
        <v>19</v>
      </c>
      <c r="I12">
        <v>17.989999999999998</v>
      </c>
      <c r="J12">
        <v>35.979999999999997</v>
      </c>
      <c r="K12">
        <v>7.6</v>
      </c>
      <c r="L12">
        <v>0.42</v>
      </c>
      <c r="M12" t="s">
        <v>62</v>
      </c>
      <c r="N12" t="s">
        <v>63</v>
      </c>
    </row>
    <row r="13" spans="1:14" x14ac:dyDescent="0.25">
      <c r="A13" t="s">
        <v>15</v>
      </c>
      <c r="B13" t="s">
        <v>64</v>
      </c>
      <c r="C13" t="s">
        <v>65</v>
      </c>
      <c r="D13" t="str">
        <f>HYPERLINK("https://www.amazon.com/dp/B07P78R99V?th=1&amp;psc=1")</f>
        <v>https://www.amazon.com/dp/B07P78R99V?th=1&amp;psc=1</v>
      </c>
      <c r="E13" t="str">
        <f>HYPERLINK("https://www.walgreens.com/store/c/raw-sugar-raw-coconut---mango-hand-wash/ID=prod6395235-product")</f>
        <v>https://www.walgreens.com/store/c/raw-sugar-raw-coconut---mango-hand-wash/ID=prod6395235-product</v>
      </c>
      <c r="F13" t="s">
        <v>40</v>
      </c>
      <c r="G13">
        <v>216064</v>
      </c>
      <c r="H13" t="s">
        <v>19</v>
      </c>
      <c r="I13">
        <v>11.97</v>
      </c>
      <c r="J13">
        <v>32.950000000000003</v>
      </c>
      <c r="K13">
        <v>6.36</v>
      </c>
      <c r="L13">
        <v>0.53</v>
      </c>
      <c r="M13" t="s">
        <v>66</v>
      </c>
      <c r="N13" t="s">
        <v>67</v>
      </c>
    </row>
    <row r="14" spans="1:14" x14ac:dyDescent="0.25">
      <c r="A14" t="s">
        <v>15</v>
      </c>
      <c r="B14" t="s">
        <v>68</v>
      </c>
      <c r="C14" t="s">
        <v>69</v>
      </c>
      <c r="D14" t="str">
        <f>HYPERLINK("https://www.amazon.com/dp/B00JGQ9RSK?th=1&amp;psc=1")</f>
        <v>https://www.amazon.com/dp/B00JGQ9RSK?th=1&amp;psc=1</v>
      </c>
      <c r="E14" t="str">
        <f>HYPERLINK("https://www.walgreens.com/store/c/neutrogena-moisturizing-body-oil,-light-sesame-formula-light-sesame-formula/ID=prod6073-product")</f>
        <v>https://www.walgreens.com/store/c/neutrogena-moisturizing-body-oil,-light-sesame-formula-light-sesame-formula/ID=prod6073-product</v>
      </c>
      <c r="F14" t="s">
        <v>40</v>
      </c>
      <c r="G14">
        <v>167573</v>
      </c>
      <c r="H14" t="s">
        <v>19</v>
      </c>
      <c r="I14">
        <v>16.78</v>
      </c>
      <c r="J14">
        <v>33.36</v>
      </c>
      <c r="K14">
        <v>5.49</v>
      </c>
      <c r="L14">
        <v>0.33</v>
      </c>
      <c r="M14" t="s">
        <v>70</v>
      </c>
      <c r="N14" t="s">
        <v>71</v>
      </c>
    </row>
    <row r="15" spans="1:14" x14ac:dyDescent="0.25">
      <c r="A15" t="s">
        <v>15</v>
      </c>
      <c r="B15" t="s">
        <v>72</v>
      </c>
      <c r="C15" t="s">
        <v>73</v>
      </c>
      <c r="D15" t="str">
        <f>HYPERLINK("https://www.amazon.com/dp/B00A838EQG?th=1&amp;psc=1")</f>
        <v>https://www.amazon.com/dp/B00A838EQG?th=1&amp;psc=1</v>
      </c>
      <c r="E15" t="str">
        <f>HYPERLINK("https://www.fragrancenet.com/haircare/eufora/eufora/beautifying-elixirs-moisture-intense-shampoo#337563")</f>
        <v>https://www.fragrancenet.com/haircare/eufora/eufora/beautifying-elixirs-moisture-intense-shampoo#337563</v>
      </c>
      <c r="F15" t="s">
        <v>74</v>
      </c>
      <c r="G15">
        <v>189350</v>
      </c>
      <c r="H15" t="s">
        <v>19</v>
      </c>
      <c r="I15">
        <v>18.89</v>
      </c>
      <c r="J15">
        <v>36.1</v>
      </c>
      <c r="K15">
        <v>7.19</v>
      </c>
      <c r="L15">
        <v>0.38</v>
      </c>
      <c r="M15" t="s">
        <v>75</v>
      </c>
      <c r="N15" t="s">
        <v>76</v>
      </c>
    </row>
    <row r="16" spans="1:14" x14ac:dyDescent="0.25">
      <c r="A16" t="s">
        <v>15</v>
      </c>
      <c r="B16" t="s">
        <v>77</v>
      </c>
      <c r="C16" t="s">
        <v>78</v>
      </c>
      <c r="D16" t="str">
        <f>HYPERLINK("https://www.amazon.com/dp/B0058XFVL2?th=1&amp;psc=1")</f>
        <v>https://www.amazon.com/dp/B0058XFVL2?th=1&amp;psc=1</v>
      </c>
      <c r="E16" t="str">
        <f>HYPERLINK("https://us.puma.com/us/en/pd/redon-move-mens-shoes/185999?size=0250&amp;swatch=02")</f>
        <v>https://us.puma.com/us/en/pd/redon-move-mens-shoes/185999?size=0250&amp;swatch=02</v>
      </c>
      <c r="F16" t="s">
        <v>79</v>
      </c>
      <c r="G16">
        <v>72027</v>
      </c>
      <c r="H16" t="s">
        <v>52</v>
      </c>
      <c r="I16">
        <v>17.239999999999998</v>
      </c>
      <c r="J16">
        <v>48.02</v>
      </c>
      <c r="K16">
        <v>15.05</v>
      </c>
      <c r="L16">
        <v>0.87</v>
      </c>
      <c r="M16" t="s">
        <v>80</v>
      </c>
      <c r="N16" t="s">
        <v>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Smart Wholesale</cp:lastModifiedBy>
  <dcterms:created xsi:type="dcterms:W3CDTF">2023-08-08T00:53:31Z</dcterms:created>
  <dcterms:modified xsi:type="dcterms:W3CDTF">2023-08-08T00:53:59Z</dcterms:modified>
  <cp:category/>
</cp:coreProperties>
</file>