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ys Leads" sheetId="1" r:id="rId3"/>
  </sheets>
  <definedNames/>
  <calcPr/>
</workbook>
</file>

<file path=xl/sharedStrings.xml><?xml version="1.0" encoding="utf-8"?>
<sst xmlns="http://schemas.openxmlformats.org/spreadsheetml/2006/main" count="191" uniqueCount="151">
  <si>
    <r>
      <rPr>
        <rFont val="Ubuntu"/>
        <b/>
        <color rgb="FF8E7CC3"/>
        <sz val="18.0"/>
      </rPr>
      <t>Pluto 44</t>
    </r>
    <r>
      <rPr>
        <rFont val="Ubuntu"/>
        <b/>
        <color rgb="FFFF9900"/>
        <sz val="18.0"/>
      </rPr>
      <t xml:space="preserve"> </t>
    </r>
    <r>
      <rPr>
        <rFont val="Ubuntu"/>
        <b/>
        <color rgb="FF45818E"/>
        <sz val="18.0"/>
      </rPr>
      <t>- FBALEADLIST.COM</t>
    </r>
  </si>
  <si>
    <t>Today's Pluto 44 Averages</t>
  </si>
  <si>
    <t>Other Useful Links:</t>
  </si>
  <si>
    <t>High Profit Online Arbitrage Product Leads to Help You Blast Your FBA Business to the Moon.</t>
  </si>
  <si>
    <t>Buy Price:</t>
  </si>
  <si>
    <t>Current Rank:</t>
  </si>
  <si>
    <t>Find discounted gift cards to save on your purchases.</t>
  </si>
  <si>
    <t>Don't Forget:</t>
  </si>
  <si>
    <t>Sell Price:</t>
  </si>
  <si>
    <t>90 Day Rank:</t>
  </si>
  <si>
    <t>Find lowest cashback % offered on net</t>
  </si>
  <si>
    <t>Check EVERY lead to make sure you can sell it in your Amazon account.  Everyone's account is different, and it's your responsibility to know your brand and product approvals and restrictions before you buy. We are not responsible for any purchases you make. All data is accurate to the time we created the sheet.</t>
  </si>
  <si>
    <t>Net Profit:</t>
  </si>
  <si>
    <t>ROI%:</t>
  </si>
  <si>
    <t>$20 off RevSeller First Year (Use Code REVFBA20)</t>
  </si>
  <si>
    <t xml:space="preserve">Automated repricer to help you win the buy boxes. Free 14 Day Trial. </t>
  </si>
  <si>
    <t>Product Title</t>
  </si>
  <si>
    <t>Retailer</t>
  </si>
  <si>
    <t>Retail Link</t>
  </si>
  <si>
    <t>ASIN Link</t>
  </si>
  <si>
    <t>ASIN</t>
  </si>
  <si>
    <t>Buy Price</t>
  </si>
  <si>
    <t xml:space="preserve"> Sell Price</t>
  </si>
  <si>
    <t>Net Profit</t>
  </si>
  <si>
    <t>ROI %</t>
  </si>
  <si>
    <t>Current Rank</t>
  </si>
  <si>
    <t>Average 90-day Rank</t>
  </si>
  <si>
    <t>Category</t>
  </si>
  <si>
    <t>Estimated Sales Per Month Based on Rank</t>
  </si>
  <si>
    <t># of Sellers on Listing
(FBA)</t>
  </si>
  <si>
    <t>Promo / Discount Code</t>
  </si>
  <si>
    <t>Promo Expiration Date</t>
  </si>
  <si>
    <t>Highest Cashback % Available (Site)</t>
  </si>
  <si>
    <t>Current High Gift Card % Available on Raise.com</t>
  </si>
  <si>
    <t>Sourcing Notes, Trends, or Variations</t>
  </si>
  <si>
    <t>Danner Laces 63" Shoelaces, Black/Tan, Medium</t>
  </si>
  <si>
    <t>Sportsman's Warehouse</t>
  </si>
  <si>
    <t>https://www.sportsmans.com/footwear-outdoor-casual-men-women-youth/mens-outdoor/accessories/laces/danner-boot-laces/p/1135365</t>
  </si>
  <si>
    <t>https://www.amazon.com/Danner-Laces-Shoelaces-Universal-Regular/dp/B003G7YI20/?th=1&amp;psc=1</t>
  </si>
  <si>
    <t>B003G7YI20</t>
  </si>
  <si>
    <t>Clothing, Shoes &amp; Jewelry</t>
  </si>
  <si>
    <t>134 - All Variations</t>
  </si>
  <si>
    <t>TopCashback 6.3%</t>
  </si>
  <si>
    <t>5.07% OFF</t>
  </si>
  <si>
    <t>Mostly sold at around this price. Tried adding 10pcs, free shipping over $49. Please note that the listed sales/rank is obtained per listing's parent ASIN and not from each variation of this listing. This is the most popular variation in the listing.</t>
  </si>
  <si>
    <t>Tanologist Express Self Tan Mousse, Extra Dark - Hydrating Sunless Tanning Foam, Vegan and Cruelty Free - 6.76 Fl Oz</t>
  </si>
  <si>
    <t>Feel Unique</t>
  </si>
  <si>
    <t>https://us.feelunique.com/p/Tanologist-Express-Extra-Dark-Mousse-200ml?curr=USD&amp;gclid=CjwKCAjwm4ukBhAuEiwA0zQxkxnl9I3ZIyd7hcHxUc8e8-i9hhFHtXih6HEyZUW3uXxBdaB501iHxxoC9BQQAvD_BwE&amp;gclsrc=aw.ds#fo_c=709&amp;fo_k=b0eeb30f5958a44fb3b8e955e7b59d59&amp;fo_s=gplaus</t>
  </si>
  <si>
    <t>https://www.amazon.com/Tanologist-Express-Self-Mousse-Extra/dp/B09XFFSP1K/?th=1</t>
  </si>
  <si>
    <t>B09XFFSP1K</t>
  </si>
  <si>
    <t>Beauty &amp; Personal Care</t>
  </si>
  <si>
    <t>5,660 - All Variations</t>
  </si>
  <si>
    <t>SHOPUS30</t>
  </si>
  <si>
    <t>RetailMeNot 10% ($50**)</t>
  </si>
  <si>
    <t>N/A</t>
  </si>
  <si>
    <t>Price jumped in Feb after this product went out of stock for a bit. Limit of 9. 30% OFF $200 with code. Free shipping over $49. Please note that the listed sales/rank is obtained per listing's parent ASIN and not from each variation of this listing. This variation has a lot of reviews</t>
  </si>
  <si>
    <t>2022 Panini Prizm WWE Blaster Box</t>
  </si>
  <si>
    <t>Dacard World</t>
  </si>
  <si>
    <t>https://www.dacardworld.com/sports-cards/2022-panini-wwe-prizm-wrestling-blaster-box-green-pulsar-prizms-lot-of-6</t>
  </si>
  <si>
    <t>https://www.amazon.com/2022-Panini-Prizm-WWE-Blaster/dp/B0B2QQ2JW3/</t>
  </si>
  <si>
    <t>B0B2QQ2JW3</t>
  </si>
  <si>
    <t>Sports &amp; Outdoors</t>
  </si>
  <si>
    <t>463-2NVL</t>
  </si>
  <si>
    <t>Pretty steady price. Tried adding 2 sets of 6 boxes to cart. Additional $5 OFF using gift card code (needs to be splitted into 3 digits and the last 4). Free shipping over $199</t>
  </si>
  <si>
    <t>Yankee Candle Summer Storm Scented, Classic 22oz Large Jar Single Wick Candle, Over 110 Hours of Burn Time</t>
  </si>
  <si>
    <t>Yankee Candle</t>
  </si>
  <si>
    <t>https://www.yankeecandle.com/yankee-candle/candles/original-jar-candles/large-jar-candles/summer-storm/ORCL_1352152.html</t>
  </si>
  <si>
    <t>https://www.amazon.com/Yankee-Candle-Large-Summer-Storm/dp/B07144Z88F/?th=1</t>
  </si>
  <si>
    <t>B07144Z88F</t>
  </si>
  <si>
    <t>Home &amp; Kitchen</t>
  </si>
  <si>
    <t>31,649 - All Variations</t>
  </si>
  <si>
    <t>RetailMeNot 5% ($50**)</t>
  </si>
  <si>
    <t>UP TO 9.20% OFF</t>
  </si>
  <si>
    <t>Mostly sold at above $32.29 ($7.39 / 59.12%). Tried adding to cart 8 pc. for get this price. Free shipping over orders $50. Please note that the listed sales/rank is obtained per listing's parent ASIN and not from each variation of this listing. This variation has several reviews.</t>
  </si>
  <si>
    <t>Lutron Maestro LED+ Dimmer and Vacancy Motion Sensor, Single Pole and Multi-Location, MSCL-VP153M-GR, Gray</t>
  </si>
  <si>
    <t>Electrical Parts</t>
  </si>
  <si>
    <t>https://electricalparts.com/products/lutron-mscl-vp153m-gr</t>
  </si>
  <si>
    <t>https://www.amazon.com/dp/B00FQL25H4?th=1</t>
  </si>
  <si>
    <t>B00FQL25H4</t>
  </si>
  <si>
    <t>Tools &amp; Home Improvement</t>
  </si>
  <si>
    <t>59 - All Variations</t>
  </si>
  <si>
    <t>Mostly is sold above $40 ($20.90/231.96%). Sale price. Tried adding 10pcs to cart. Free shipping at $75+. Matched model number. Please note that the listed sales/rank is obtained per listing's parent ASIN and not from each variation of this listing. This is the second best variation on this listing.</t>
  </si>
  <si>
    <r>
      <rPr>
        <rFont val="Arial"/>
      </rPr>
      <t>Columbia Women's Mix It Around II Vest, Elk, X-Large</t>
    </r>
    <r>
      <rPr>
        <rFont val="Arial"/>
      </rPr>
      <t xml:space="preserve">
</t>
    </r>
  </si>
  <si>
    <t>Cabelas</t>
  </si>
  <si>
    <t>https://www.cabelas.com/shop/en/columbia-mix-it-around-ii-vest-for-ladies?ds_e=GOOGLE&amp;ds_c=Cabelas%7CShopping%7CPMax%7CClothing%7CGeneral%7CNAud%7CNVol%7CNMT&amp;&amp;&amp;gclid=CjwKCAjw5pShBhB_EiwAvmnNV1WsWwF6L3eAIhRF7nEMQ_BSV5u4zuG5BblrdxprejmCyURWK3UAzRoCZssQAvD_BwE&amp;gclsrc=aw.ds</t>
  </si>
  <si>
    <t>https://www.amazon.com/Columbia-Womens-Around-Nocturnal-Medium/dp/B0814BM96K/?th=1&amp;psc=1</t>
  </si>
  <si>
    <t>B0814BM96K</t>
  </si>
  <si>
    <t xml:space="preserve">Clothing, Shoes &amp; Jewelry
</t>
  </si>
  <si>
    <t>86 - All Variations</t>
  </si>
  <si>
    <t>Active Junky 8%</t>
  </si>
  <si>
    <t>8.40% OFF</t>
  </si>
  <si>
    <t xml:space="preserve">Mostly sold at around this price. Sale price. Free shipping. Tried adding 10 pcs to cart. Please note that the listed sales/rank is obtained per listing's parent ASIN and not from each variation of this listing. This variation has several reviews. </t>
  </si>
  <si>
    <t>Milwaukee 48-22-3980 100 ft. Bold Line (Limited Edition)</t>
  </si>
  <si>
    <t>Acme Tools</t>
  </si>
  <si>
    <t>https://www.acmetools.com/milwaukee-100-ft-bold-line-chalk-reel-bare-tool-48-22-3980/045242352807.html</t>
  </si>
  <si>
    <t>https://www.amazon.com/Milwaukee-48-22-3980-Bold-Line-Limited/dp/B07NLF61QR/?th=1</t>
  </si>
  <si>
    <t>B07NLF61QR</t>
  </si>
  <si>
    <t>DADSDAY</t>
  </si>
  <si>
    <t>RebatesMe 3%</t>
  </si>
  <si>
    <t>Pretty steady price. Tried adding 24 pcs. $40 OFF with code. Shipping fee $6.49.</t>
  </si>
  <si>
    <t>[BUNDLE] Bath &amp; Body Works Aromatherapy Energy - Orange + Ginger Body Lotion, 6.5 Fl Oz</t>
  </si>
  <si>
    <t>Bath and Body Works</t>
  </si>
  <si>
    <t>https://www.bathandbodyworks.com/p/orange-ginger-moisturizing-body-lotion-026353214.html#q=orange+ginger&amp;start=9</t>
  </si>
  <si>
    <t>https://www.amazon.com/Bath-Body-Works-Aromatherapy-Energy/dp/B00LCBV5RS/</t>
  </si>
  <si>
    <t>B00LCBV5RS</t>
  </si>
  <si>
    <t>Top Cashback 6.7%</t>
  </si>
  <si>
    <t>UP TO 5.20% OFF</t>
  </si>
  <si>
    <t>Slighlty jumpy but mostly sold at above $22 ($5.18/66.88%). Tried adding 25 pcs per each, additional shipping cost $6.99. Purchased with product below. Different packaging</t>
  </si>
  <si>
    <t>[BUNDLE] Bath &amp; Body Works Orange + Ginger Body Wash &amp; Foam Bath, 10 Fl Oz</t>
  </si>
  <si>
    <t>bathandbodyworks.com/p/orange-ginger-body-wash-and-foam-bath-026353204.html</t>
  </si>
  <si>
    <t>Marine Carpeting Maxxum &amp; Fortrex Control Box Bottom Cover 2282500</t>
  </si>
  <si>
    <t>Fish 307</t>
  </si>
  <si>
    <t>https://www.fish307.com/minn-kota-trolling-motor-part-maxxum-fortrex-control-box-2282500/</t>
  </si>
  <si>
    <t>https://www.amazon.com/Marine-Carpeting-Fortrex-Control-2282500/dp/B09MSR26WT/</t>
  </si>
  <si>
    <t>B09MSR26WT</t>
  </si>
  <si>
    <r>
      <rPr>
        <rFont val="Arial"/>
      </rPr>
      <t xml:space="preserve">Pretty steady price, mostly sold at this price and above over the past year. Tried adding 10pcs, free shipping over $60. Matched model number. Misleading brand info in AZ Insight, Marine Carpenting is a website or seller name, it sells the same Minn Kota branded item on their website: </t>
    </r>
    <r>
      <rPr>
        <rFont val="Arial"/>
        <color rgb="FF1155CC"/>
        <u/>
      </rPr>
      <t>https://marinecarpeting.com/minn-kota-maxxum-fortrex-control-box-bottom-cover-2282500/</t>
    </r>
    <r>
      <rPr>
        <rFont val="Arial"/>
      </rPr>
      <t xml:space="preserve"> Johnston Outdoor is Minn Kota's parent company: </t>
    </r>
    <r>
      <rPr>
        <rFont val="Arial"/>
        <color rgb="FF1155CC"/>
        <u/>
      </rPr>
      <t>https://www.google.com/search?q=minn+kota+parent+company&amp;sxsrf=APwXEdcGx5YWvFHDFF3IBt4XJp-8xd-l2g%3A1686295797675&amp;ei=9dSCZLbsKPXbkPIPqr-tuAY&amp;oq=minn+kota+paren+&amp;gs_lcp=Cgxnd3Mtd2l6LXNlcnAQAxgAMgYIABAWEB4yCAgAEIoFEIYDMggIABCKBRCGAzIICAAQigUQhgM6CggAEEcQ1gQQsAM6BAgjECc6DQguEIoFEMcBENEDEEM6CAgAEIoFEJECOgcIABCKBRBDOgsILhCKBRCxAxCDAToHCC4QigUQQzoLCC4QgAQQsQMQgwE6CwgAEIAEELEDEIMBOgsILhCABBCxAxDUAjoTCC4QigUQsQMQgwEQxwEQ0QMQQzoKCAAQgAQQFBCHAjoICAAQgAQQsQM6CggAEIoFELEDEEM6DQgAEIoFELEDEIMBEEM6BQgAEIAEOgsILhCvARDHARCABDoICAAQFhAeEApKBAhBGABQhQ9Y0yhg7jBoBHABeAKAAecDiAGWNZIBBjMtMTcuMpgBAKABAcABAcgBCA&amp;sclient=gws-wiz-serp</t>
    </r>
    <r>
      <rPr>
        <rFont val="Arial"/>
      </rPr>
      <t xml:space="preserve"> </t>
    </r>
  </si>
  <si>
    <t>Double Dark Dipped in Dark 400X Bronzer 7.5oz</t>
  </si>
  <si>
    <t>Tanning Lotion Depot</t>
  </si>
  <si>
    <t>https://tanninglotiondepot.com/dipped-in-dark-75/</t>
  </si>
  <si>
    <r>
      <rPr>
        <rFont val="Arial"/>
        <color rgb="FF1155CC"/>
        <u/>
      </rPr>
      <t>https://www.amazon.com/Double-Dark-Dipped-Bronzer-7-5oz/dp/B0BY9Q6TF7/</t>
    </r>
    <r>
      <rPr>
        <rFont val="Arial"/>
        <color rgb="FF1155CC"/>
        <u/>
      </rPr>
      <t>/</t>
    </r>
  </si>
  <si>
    <t>B0BY9Q6TF7</t>
  </si>
  <si>
    <t>DEPOT10</t>
  </si>
  <si>
    <t>Slight high 90-days rank. Starting to show better sales recently. Mostly sold at around this price. Free shipping. Try adding 6pcs. Use the code to get 10% off.Matched UPC. Misleading volume on retailer's product images.</t>
  </si>
  <si>
    <t>The Others</t>
  </si>
  <si>
    <t>Sometimes we find leads that have issues or fall short of our Pluto 44 lead metrics standards. These may include items with lower ROI, lower profits, slight issues with product packaging, competition with Amazon as a seller, grey-area IP alerts, Hazmat and more. Sometimes these leads are decent buys for particular accounts, so we decided to share them with anyone who wants to explore as a bonus. As always, analyze and buy at your own risk. We are not responsible for any leads you purchase or resell.</t>
  </si>
  <si>
    <t>Today's OTHER Averages</t>
  </si>
  <si>
    <t>Hight Gift Card % Available (Site)</t>
  </si>
  <si>
    <t>Carefree Acti-Fresh Body Shape Long Pantiliners - Regular Absorbency (Pack of 2)</t>
  </si>
  <si>
    <t>Rite Aid</t>
  </si>
  <si>
    <t>https://www.riteaid.com/shop//carefree-acti-fresh-body-shaped-pantiliners-unscented-long-92-count</t>
  </si>
  <si>
    <t>http://amazon.com/gp/product/B0868Z9C3Y</t>
  </si>
  <si>
    <t>B0868Z9C3Y</t>
  </si>
  <si>
    <t>Health, Household &amp; Baby Care</t>
  </si>
  <si>
    <r>
      <rPr>
        <rFont val="Arial"/>
        <color rgb="FF000000"/>
      </rPr>
      <t xml:space="preserve">Jumpy price. Limit of 10 pcs. BOGO 50% OFF automatically applied. Free shipping on orders over $35. Slighlty different packaging but matched as retailer listing according to UPC on Amazon: </t>
    </r>
    <r>
      <rPr>
        <rFont val="Arial"/>
        <color rgb="FF1155CC"/>
        <u/>
      </rPr>
      <t>https://www.upcitemdb.com/upc/078300069829</t>
    </r>
    <r>
      <rPr>
        <rFont val="Arial"/>
        <color rgb="FF000000"/>
      </rPr>
      <t xml:space="preserve"> </t>
    </r>
  </si>
  <si>
    <t>Blond Tabac - Reed Diffuser Blond Tabac</t>
  </si>
  <si>
    <t>Bloomingdale's</t>
  </si>
  <si>
    <t>https://www.bloomingdales.com/shop/product/voluspa-blond-tabac-fragrance-diffuser?ID=2525370&amp;CategoryID=3865</t>
  </si>
  <si>
    <r>
      <rPr>
        <rFont val="Arial"/>
        <color rgb="FF1155CC"/>
        <u/>
      </rPr>
      <t>https://www.amazon.com/Voluspa-Blond-Tabac-Fragrant-Diffuser/dp/B06XNV49N8/</t>
    </r>
    <r>
      <rPr>
        <rFont val="Arial"/>
        <color rgb="FF1155CC"/>
        <u/>
      </rPr>
      <t>/</t>
    </r>
  </si>
  <si>
    <t>B06XNV49N8</t>
  </si>
  <si>
    <t>SAVEMORE</t>
  </si>
  <si>
    <t>Rakuten (Formerly Ebates)  10%</t>
  </si>
  <si>
    <t>UP TO 5.50% OFF</t>
  </si>
  <si>
    <t xml:space="preserve">Recent price jump but previously sold at around $58.24 ($14.65 / 49.83%).  Limits of 6 pc. 25% off using the code. Free shipping. </t>
  </si>
  <si>
    <t>Dove, Amplified Textures, Shaping Butter Cream, 10.5 oz (297 g)</t>
  </si>
  <si>
    <t>Walmart</t>
  </si>
  <si>
    <t>https://www.walmart.com/ip/Dove-CROWN-Collection-Holistic-Hair-Care-Defining-10-5-oz/502229889?wmlspartner=wlpa&amp;selectedSellerId=0</t>
  </si>
  <si>
    <t>https://www.amazon.com/Dove-Amplified-Textures-Shaping-Butter/dp/B09Z2QJJYM/</t>
  </si>
  <si>
    <t>B09Z2QJJYM</t>
  </si>
  <si>
    <t>RebatesMe 4% (7%*)</t>
  </si>
  <si>
    <t>1.60% OFF</t>
  </si>
  <si>
    <t>Slightly jumpy price. Limit of 12. Free shipping $35. Different packaging, but according to https://www.upcitemdb.com/upc/079400471314 , there are two versions pakcaging.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</si>
</sst>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quot;$&quot;#,##0.00 ;&quot;$&quot;(#,##0.00)"/>
    <numFmt numFmtId="166" formatCode="mmmm d, yyyy"/>
    <numFmt numFmtId="167" formatCode="#,##0_);(#,##0)"/>
    <numFmt numFmtId="168" formatCode="M/d/yyyy"/>
  </numFmts>
  <fonts count="29">
    <font>
      <sz val="10.0"/>
      <color rgb="FF000000"/>
      <name val="Arial"/>
    </font>
    <font>
      <b/>
      <sz val="18.0"/>
      <color rgb="FF46D0EB"/>
      <name val="Ubuntu"/>
    </font>
    <font>
      <name val="Arial"/>
    </font>
    <font>
      <b/>
      <sz val="18.0"/>
      <color rgb="FF46D0EB"/>
      <name val="Verdana"/>
    </font>
    <font>
      <b/>
      <sz val="12.0"/>
      <color rgb="FFFFFFFF"/>
      <name val="Ubuntu"/>
    </font>
    <font/>
    <font>
      <sz val="9.0"/>
    </font>
    <font>
      <sz val="12.0"/>
      <color rgb="FF000000"/>
      <name val="Ubuntu"/>
    </font>
    <font>
      <sz val="12.0"/>
    </font>
    <font>
      <u/>
      <color rgb="FF0000FF"/>
    </font>
    <font>
      <name val="Ubuntu"/>
    </font>
    <font>
      <b/>
      <sz val="12.0"/>
      <color rgb="FF8E7CC3"/>
      <name val="Ubuntu"/>
    </font>
    <font>
      <u/>
      <color rgb="FF0000FF"/>
      <name val="Ubuntu"/>
    </font>
    <font>
      <sz val="9.0"/>
      <name val="Ubuntu"/>
    </font>
    <font>
      <b/>
      <sz val="12.0"/>
      <color rgb="FFFF0000"/>
      <name val="Ubuntu"/>
    </font>
    <font>
      <sz val="12.0"/>
      <name val="Ubuntu"/>
    </font>
    <font>
      <sz val="12.0"/>
      <name val="Arial"/>
    </font>
    <font>
      <b/>
      <i/>
      <sz val="12.0"/>
      <name val="Ubuntu"/>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color rgb="FF1155CC"/>
      <name val="Arial"/>
    </font>
    <font>
      <b/>
      <i/>
      <sz val="18.0"/>
      <color rgb="FF000000"/>
      <name val="Ubuntu"/>
    </font>
    <font>
      <u/>
      <color rgb="FF1155CC"/>
      <name val="Arial"/>
    </font>
    <font>
      <sz val="11.0"/>
      <name val="Arial"/>
    </font>
  </fonts>
  <fills count="5">
    <fill>
      <patternFill patternType="none"/>
    </fill>
    <fill>
      <patternFill patternType="lightGray"/>
    </fill>
    <fill>
      <patternFill patternType="solid">
        <fgColor rgb="FF134F5C"/>
        <bgColor rgb="FF134F5C"/>
      </patternFill>
    </fill>
    <fill>
      <patternFill patternType="solid">
        <fgColor rgb="FFFFFFFF"/>
        <bgColor rgb="FFFFFFFF"/>
      </patternFill>
    </fill>
    <fill>
      <patternFill patternType="solid">
        <fgColor rgb="FFEFEFEF"/>
        <bgColor rgb="FFEFEFEF"/>
      </patternFill>
    </fill>
  </fills>
  <borders count="8">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bottom style="thin">
        <color rgb="FF000000"/>
      </bottom>
    </border>
    <border>
      <left style="thin">
        <color rgb="FFD9D9D9"/>
      </left>
      <right style="thin">
        <color rgb="FFD9D9D9"/>
      </right>
      <bottom style="thin">
        <color rgb="FFD9D9D9"/>
      </bottom>
    </border>
    <border>
      <right style="thin">
        <color rgb="FFD9D9D9"/>
      </right>
      <bottom style="thin">
        <color rgb="FFD9D9D9"/>
      </bottom>
    </border>
  </borders>
  <cellStyleXfs count="1">
    <xf borderId="0" fillId="0" fontId="0" numFmtId="0" applyAlignment="1" applyFont="1"/>
  </cellStyleXfs>
  <cellXfs count="123">
    <xf borderId="0" fillId="0" fontId="0" numFmtId="0" xfId="0" applyAlignment="1" applyFont="1">
      <alignment readingOrder="0" shrinkToFit="0" vertical="bottom" wrapText="1"/>
    </xf>
    <xf borderId="0" fillId="0" fontId="1" numFmtId="0" xfId="0" applyAlignment="1" applyFont="1">
      <alignment readingOrder="0" shrinkToFit="0" wrapText="0"/>
    </xf>
    <xf borderId="0" fillId="0" fontId="2" numFmtId="164" xfId="0" applyAlignment="1" applyFont="1" applyNumberFormat="1">
      <alignment horizontal="center" shrinkToFit="0" wrapText="1"/>
    </xf>
    <xf borderId="0" fillId="0" fontId="3" numFmtId="0" xfId="0" applyAlignment="1" applyFont="1">
      <alignment horizontal="center" readingOrder="0" shrinkToFit="0" wrapText="0"/>
    </xf>
    <xf borderId="0" fillId="0" fontId="3" numFmtId="0" xfId="0" applyAlignment="1" applyFont="1">
      <alignment readingOrder="0" shrinkToFit="0" wrapText="0"/>
    </xf>
    <xf borderId="1" fillId="2" fontId="4" numFmtId="0" xfId="0" applyAlignment="1" applyBorder="1" applyFill="1" applyFont="1">
      <alignment horizontal="center" readingOrder="0" shrinkToFit="0" vertical="center" wrapText="1"/>
    </xf>
    <xf borderId="2" fillId="0" fontId="5" numFmtId="0" xfId="0" applyAlignment="1" applyBorder="1" applyFont="1">
      <alignment shrinkToFit="0" wrapText="1"/>
    </xf>
    <xf borderId="3" fillId="0" fontId="5" numFmtId="0" xfId="0" applyAlignment="1" applyBorder="1" applyFont="1">
      <alignment shrinkToFit="0" wrapText="1"/>
    </xf>
    <xf borderId="0" fillId="0" fontId="2" numFmtId="0" xfId="0" applyAlignment="1" applyFont="1">
      <alignment horizontal="center" shrinkToFit="0" wrapText="1"/>
    </xf>
    <xf borderId="0" fillId="0" fontId="2" numFmtId="0" xfId="0" applyAlignment="1" applyFont="1">
      <alignment horizontal="left" readingOrder="0" shrinkToFit="0" wrapText="1"/>
    </xf>
    <xf borderId="0" fillId="0" fontId="2" numFmtId="1" xfId="0" applyAlignment="1" applyFont="1" applyNumberFormat="1">
      <alignment horizontal="center" shrinkToFit="0" wrapText="1"/>
    </xf>
    <xf borderId="0" fillId="0" fontId="2" numFmtId="0" xfId="0" applyAlignment="1" applyFont="1">
      <alignment shrinkToFit="0" wrapText="1"/>
    </xf>
    <xf borderId="0" fillId="0" fontId="6" numFmtId="0" xfId="0" applyAlignment="1" applyFont="1">
      <alignment readingOrder="0" shrinkToFit="0" wrapText="1"/>
    </xf>
    <xf borderId="0" fillId="0" fontId="5" numFmtId="0" xfId="0" applyAlignment="1" applyFont="1">
      <alignment horizontal="center" shrinkToFit="0" wrapText="1"/>
    </xf>
    <xf borderId="4" fillId="3" fontId="7" numFmtId="165" xfId="0" applyAlignment="1" applyBorder="1" applyFill="1" applyFont="1" applyNumberFormat="1">
      <alignment horizontal="center" readingOrder="0" shrinkToFit="0" vertical="bottom" wrapText="0"/>
    </xf>
    <xf borderId="4" fillId="4" fontId="7" numFmtId="165" xfId="0" applyAlignment="1" applyBorder="1" applyFill="1" applyFont="1" applyNumberFormat="1">
      <alignment horizontal="center" readingOrder="0" shrinkToFit="0" vertical="bottom" wrapText="0"/>
    </xf>
    <xf borderId="4" fillId="4" fontId="8" numFmtId="3" xfId="0" applyAlignment="1" applyBorder="1" applyFont="1" applyNumberFormat="1">
      <alignment horizontal="center" shrinkToFit="0" wrapText="1"/>
    </xf>
    <xf borderId="0" fillId="0" fontId="9" numFmtId="0" xfId="0" applyAlignment="1" applyFont="1">
      <alignment horizontal="left" readingOrder="0" shrinkToFit="0" vertical="top" wrapText="1"/>
    </xf>
    <xf borderId="0" fillId="0" fontId="5" numFmtId="0" xfId="0" applyAlignment="1" applyFont="1">
      <alignment horizontal="left" readingOrder="0" shrinkToFit="0" vertical="top" wrapText="0"/>
    </xf>
    <xf borderId="0" fillId="0" fontId="5" numFmtId="0" xfId="0" applyAlignment="1" applyFont="1">
      <alignment horizontal="center" shrinkToFit="0" vertical="top" wrapText="1"/>
    </xf>
    <xf borderId="0" fillId="0" fontId="10" numFmtId="0" xfId="0" applyAlignment="1" applyFont="1">
      <alignment shrinkToFit="0" wrapText="1"/>
    </xf>
    <xf borderId="0" fillId="0" fontId="11" numFmtId="0" xfId="0" applyAlignment="1" applyFont="1">
      <alignment readingOrder="0" shrinkToFit="0" wrapText="0"/>
    </xf>
    <xf borderId="4" fillId="3" fontId="7" numFmtId="0" xfId="0" applyAlignment="1" applyBorder="1" applyFont="1">
      <alignment horizontal="center" readingOrder="0" shrinkToFit="0" vertical="bottom" wrapText="0"/>
    </xf>
    <xf borderId="0" fillId="0" fontId="12" numFmtId="0" xfId="0" applyAlignment="1" applyFont="1">
      <alignment horizontal="left" readingOrder="0" shrinkToFit="0" vertical="top" wrapText="1"/>
    </xf>
    <xf borderId="0" fillId="0" fontId="10" numFmtId="1" xfId="0" applyAlignment="1" applyFont="1" applyNumberFormat="1">
      <alignment horizontal="left" readingOrder="0" shrinkToFit="0" vertical="top" wrapText="0"/>
    </xf>
    <xf borderId="0" fillId="0" fontId="10" numFmtId="0" xfId="0" applyAlignment="1" applyFont="1">
      <alignment horizontal="center" shrinkToFit="0" vertical="top" wrapText="1"/>
    </xf>
    <xf borderId="0" fillId="0" fontId="10" numFmtId="0" xfId="0" applyAlignment="1" applyFont="1">
      <alignment horizontal="center" shrinkToFit="0" wrapText="1"/>
    </xf>
    <xf borderId="0" fillId="0" fontId="13" numFmtId="165" xfId="0" applyAlignment="1" applyFont="1" applyNumberFormat="1">
      <alignment readingOrder="0" shrinkToFit="0" vertical="top" wrapText="1"/>
    </xf>
    <xf borderId="0" fillId="0" fontId="14" numFmtId="0" xfId="0" applyAlignment="1" applyFont="1">
      <alignment horizontal="center" readingOrder="0" shrinkToFit="0" wrapText="0"/>
    </xf>
    <xf borderId="0" fillId="0" fontId="14" numFmtId="0" xfId="0" applyAlignment="1" applyFont="1">
      <alignment readingOrder="0" shrinkToFit="0" wrapText="0"/>
    </xf>
    <xf borderId="4" fillId="4" fontId="7" numFmtId="164" xfId="0" applyAlignment="1" applyBorder="1" applyFont="1" applyNumberFormat="1">
      <alignment horizontal="center" readingOrder="0" shrinkToFit="0" vertical="bottom" wrapText="0"/>
    </xf>
    <xf borderId="4" fillId="4" fontId="8" numFmtId="10" xfId="0" applyAlignment="1" applyBorder="1" applyFont="1" applyNumberFormat="1">
      <alignment horizontal="center" shrinkToFit="0" wrapText="1"/>
    </xf>
    <xf borderId="0" fillId="0" fontId="10" numFmtId="0" xfId="0" applyAlignment="1" applyFont="1">
      <alignment horizontal="left" readingOrder="0" shrinkToFit="0" vertical="top" wrapText="0"/>
    </xf>
    <xf borderId="0" fillId="0" fontId="10" numFmtId="0" xfId="0" applyAlignment="1" applyFont="1">
      <alignment horizontal="center" shrinkToFit="0" vertical="top" wrapText="0"/>
    </xf>
    <xf borderId="0" fillId="0" fontId="15" numFmtId="165" xfId="0" applyAlignment="1" applyFont="1" applyNumberFormat="1">
      <alignment horizontal="center" readingOrder="0" shrinkToFit="0" wrapText="0"/>
    </xf>
    <xf borderId="0" fillId="0" fontId="15" numFmtId="165" xfId="0" applyAlignment="1" applyFont="1" applyNumberFormat="1">
      <alignment readingOrder="0" shrinkToFit="0" wrapText="0"/>
    </xf>
    <xf borderId="0" fillId="3" fontId="7" numFmtId="9" xfId="0" applyAlignment="1" applyFont="1" applyNumberFormat="1">
      <alignment readingOrder="0" shrinkToFit="0" vertical="bottom" wrapText="0"/>
    </xf>
    <xf borderId="0" fillId="3" fontId="7" numFmtId="165" xfId="0" applyAlignment="1" applyFont="1" applyNumberFormat="1">
      <alignment horizontal="center" readingOrder="0" shrinkToFit="0" vertical="bottom" wrapText="0"/>
    </xf>
    <xf borderId="0" fillId="0" fontId="5" numFmtId="0" xfId="0" applyAlignment="1" applyFont="1">
      <alignment shrinkToFit="0" wrapText="0"/>
    </xf>
    <xf borderId="0" fillId="0" fontId="5" numFmtId="0" xfId="0" applyAlignment="1" applyFont="1">
      <alignment horizontal="center" shrinkToFit="0" wrapText="1"/>
    </xf>
    <xf borderId="0" fillId="0" fontId="5" numFmtId="0" xfId="0" applyAlignment="1" applyFont="1">
      <alignment shrinkToFit="0" wrapText="1"/>
    </xf>
    <xf borderId="0" fillId="0" fontId="5" numFmtId="9" xfId="0" applyAlignment="1" applyFont="1" applyNumberFormat="1">
      <alignment shrinkToFit="0" wrapText="1"/>
    </xf>
    <xf borderId="0" fillId="0" fontId="16" numFmtId="0" xfId="0" applyAlignment="1" applyFont="1">
      <alignment readingOrder="0" shrinkToFit="0" vertical="bottom" wrapText="0"/>
    </xf>
    <xf borderId="0" fillId="0" fontId="17" numFmtId="0" xfId="0" applyAlignment="1" applyFont="1">
      <alignment horizontal="center" readingOrder="0" shrinkToFit="0" wrapText="0"/>
    </xf>
    <xf borderId="0" fillId="0" fontId="17" numFmtId="1" xfId="0" applyAlignment="1" applyFont="1" applyNumberFormat="1">
      <alignment horizontal="center" readingOrder="0" shrinkToFit="0" wrapText="0"/>
    </xf>
    <xf borderId="0" fillId="0" fontId="15" numFmtId="0" xfId="0" applyAlignment="1" applyFont="1">
      <alignment shrinkToFit="0" wrapText="1"/>
    </xf>
    <xf borderId="0" fillId="2" fontId="4" numFmtId="0" xfId="0" applyAlignment="1" applyFont="1">
      <alignment horizontal="center" readingOrder="0" shrinkToFit="0" vertical="center" wrapText="0"/>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0"/>
    </xf>
    <xf borderId="0" fillId="2" fontId="4" numFmtId="164" xfId="0" applyAlignment="1" applyFont="1" applyNumberFormat="1">
      <alignment horizontal="center" readingOrder="0" shrinkToFit="0" vertical="center" wrapText="1"/>
    </xf>
    <xf borderId="0" fillId="2" fontId="4" numFmtId="1" xfId="0" applyAlignment="1" applyFont="1" applyNumberFormat="1">
      <alignment horizontal="center" readingOrder="0" shrinkToFit="0" vertical="center" wrapText="1"/>
    </xf>
    <xf borderId="0" fillId="2" fontId="4" numFmtId="0" xfId="0" applyAlignment="1" applyFont="1">
      <alignment horizontal="center" readingOrder="0" shrinkToFit="0" wrapText="1"/>
    </xf>
    <xf borderId="0" fillId="2" fontId="4" numFmtId="0" xfId="0" applyAlignment="1" applyFont="1">
      <alignment readingOrder="0" shrinkToFit="0" vertical="center" wrapText="1"/>
    </xf>
    <xf borderId="0" fillId="0" fontId="2" numFmtId="166" xfId="0" applyAlignment="1" applyFont="1" applyNumberFormat="1">
      <alignment shrinkToFit="0" vertical="bottom" wrapText="0"/>
    </xf>
    <xf borderId="0" fillId="0" fontId="2" numFmtId="49" xfId="0" applyAlignment="1" applyFont="1" applyNumberFormat="1">
      <alignment horizontal="center" shrinkToFit="0" vertical="bottom" wrapText="0"/>
    </xf>
    <xf borderId="0" fillId="0" fontId="18" numFmtId="164" xfId="0" applyAlignment="1" applyFont="1" applyNumberFormat="1">
      <alignment shrinkToFit="0" vertical="bottom" wrapText="0"/>
    </xf>
    <xf borderId="0" fillId="0" fontId="2" numFmtId="164" xfId="0" applyAlignment="1" applyFont="1" applyNumberFormat="1">
      <alignment horizontal="center" shrinkToFit="0" vertical="bottom" wrapText="0"/>
    </xf>
    <xf borderId="0" fillId="0" fontId="2" numFmtId="10" xfId="0" applyAlignment="1" applyFont="1" applyNumberFormat="1">
      <alignment horizontal="center" shrinkToFit="0" vertical="bottom" wrapText="0"/>
    </xf>
    <xf borderId="0" fillId="0" fontId="2" numFmtId="3" xfId="0" applyAlignment="1" applyFont="1" applyNumberFormat="1">
      <alignment horizontal="center" readingOrder="0" shrinkToFit="0" vertical="bottom" wrapText="0"/>
    </xf>
    <xf borderId="0" fillId="0" fontId="2" numFmtId="3" xfId="0" applyAlignment="1" applyFont="1" applyNumberFormat="1">
      <alignment horizontal="center" shrinkToFit="0" vertical="bottom" wrapText="0"/>
    </xf>
    <xf borderId="0" fillId="0" fontId="2" numFmtId="167" xfId="0" applyAlignment="1" applyFont="1" applyNumberFormat="1">
      <alignment horizontal="center" shrinkToFit="0" vertical="bottom" wrapText="0"/>
    </xf>
    <xf borderId="0" fillId="0" fontId="2" numFmtId="1" xfId="0" applyAlignment="1" applyFont="1" applyNumberFormat="1">
      <alignment horizontal="center" shrinkToFit="0" vertical="bottom" wrapText="0"/>
    </xf>
    <xf borderId="0" fillId="0" fontId="2" numFmtId="168" xfId="0" applyAlignment="1" applyFont="1" applyNumberFormat="1">
      <alignment horizontal="center" shrinkToFit="0" vertical="bottom" wrapText="0"/>
    </xf>
    <xf borderId="0" fillId="0" fontId="19" numFmtId="10" xfId="0" applyAlignment="1" applyFont="1" applyNumberFormat="1">
      <alignment horizontal="center" shrinkToFit="0" vertical="bottom" wrapText="0"/>
    </xf>
    <xf borderId="0" fillId="0" fontId="2" numFmtId="49" xfId="0" applyAlignment="1" applyFont="1" applyNumberFormat="1">
      <alignment shrinkToFit="0" vertical="bottom" wrapText="0"/>
    </xf>
    <xf borderId="0" fillId="0" fontId="2" numFmtId="168" xfId="0" applyAlignment="1" applyFont="1" applyNumberFormat="1">
      <alignment horizontal="center" shrinkToFit="0" vertical="bottom" wrapText="0"/>
    </xf>
    <xf borderId="5" fillId="0" fontId="2" numFmtId="166" xfId="0" applyAlignment="1" applyBorder="1" applyFont="1" applyNumberFormat="1">
      <alignment shrinkToFit="0" vertical="bottom" wrapText="0"/>
    </xf>
    <xf borderId="5" fillId="0" fontId="2" numFmtId="49" xfId="0" applyAlignment="1" applyBorder="1" applyFont="1" applyNumberFormat="1">
      <alignment horizontal="center" shrinkToFit="0" vertical="bottom" wrapText="0"/>
    </xf>
    <xf borderId="5" fillId="0" fontId="20" numFmtId="164" xfId="0" applyAlignment="1" applyBorder="1" applyFont="1" applyNumberFormat="1">
      <alignment shrinkToFit="0" vertical="bottom" wrapText="0"/>
    </xf>
    <xf borderId="5" fillId="0" fontId="2" numFmtId="164" xfId="0" applyAlignment="1" applyBorder="1" applyFont="1" applyNumberFormat="1">
      <alignment horizontal="center" shrinkToFit="0" vertical="bottom" wrapText="0"/>
    </xf>
    <xf borderId="5" fillId="0" fontId="2" numFmtId="10" xfId="0" applyAlignment="1" applyBorder="1" applyFont="1" applyNumberFormat="1">
      <alignment horizontal="center" shrinkToFit="0" vertical="bottom" wrapText="0"/>
    </xf>
    <xf borderId="5" fillId="0" fontId="2" numFmtId="3" xfId="0" applyAlignment="1" applyBorder="1" applyFont="1" applyNumberFormat="1">
      <alignment horizontal="center" shrinkToFit="0" vertical="bottom" wrapText="0"/>
    </xf>
    <xf borderId="5" fillId="0" fontId="2" numFmtId="167" xfId="0" applyAlignment="1" applyBorder="1" applyFont="1" applyNumberFormat="1">
      <alignment horizontal="center" shrinkToFit="0" vertical="bottom" wrapText="0"/>
    </xf>
    <xf borderId="5" fillId="0" fontId="2" numFmtId="1" xfId="0" applyAlignment="1" applyBorder="1" applyFont="1" applyNumberFormat="1">
      <alignment horizontal="center" shrinkToFit="0" vertical="bottom" wrapText="0"/>
    </xf>
    <xf borderId="5" fillId="0" fontId="2" numFmtId="168" xfId="0" applyAlignment="1" applyBorder="1" applyFont="1" applyNumberFormat="1">
      <alignment horizontal="center" shrinkToFit="0" vertical="bottom" wrapText="0"/>
    </xf>
    <xf borderId="5" fillId="0" fontId="21" numFmtId="10" xfId="0" applyAlignment="1" applyBorder="1" applyFont="1" applyNumberFormat="1">
      <alignment horizontal="center" shrinkToFit="0" vertical="bottom" wrapText="0"/>
    </xf>
    <xf borderId="5" fillId="0" fontId="2" numFmtId="49" xfId="0" applyAlignment="1" applyBorder="1" applyFont="1" applyNumberFormat="1">
      <alignment shrinkToFit="0" vertical="bottom" wrapText="0"/>
    </xf>
    <xf borderId="5" fillId="0" fontId="2" numFmtId="164" xfId="0" applyAlignment="1" applyBorder="1" applyFont="1" applyNumberFormat="1">
      <alignment shrinkToFit="0" vertical="bottom" wrapText="0"/>
    </xf>
    <xf borderId="5" fillId="0" fontId="2" numFmtId="10" xfId="0" applyAlignment="1" applyBorder="1" applyFont="1" applyNumberFormat="1">
      <alignment shrinkToFit="0" vertical="bottom" wrapText="0"/>
    </xf>
    <xf borderId="5" fillId="0" fontId="2" numFmtId="3" xfId="0" applyAlignment="1" applyBorder="1" applyFont="1" applyNumberFormat="1">
      <alignment shrinkToFit="0" vertical="bottom" wrapText="0"/>
    </xf>
    <xf borderId="5" fillId="0" fontId="2" numFmtId="1" xfId="0" applyAlignment="1" applyBorder="1" applyFont="1" applyNumberFormat="1">
      <alignment shrinkToFit="0" vertical="bottom" wrapText="0"/>
    </xf>
    <xf borderId="0" fillId="0" fontId="22" numFmtId="49" xfId="0" applyAlignment="1" applyFont="1" applyNumberFormat="1">
      <alignment shrinkToFit="0" vertical="bottom" wrapText="0"/>
    </xf>
    <xf borderId="0" fillId="0" fontId="2" numFmtId="164" xfId="0" applyAlignment="1" applyFont="1" applyNumberFormat="1">
      <alignment shrinkToFit="0" vertical="bottom" wrapText="0"/>
    </xf>
    <xf borderId="0" fillId="0" fontId="2" numFmtId="49" xfId="0" applyAlignment="1" applyFont="1" applyNumberFormat="1">
      <alignment horizontal="center" shrinkToFit="0" vertical="bottom" wrapText="0"/>
    </xf>
    <xf borderId="0" fillId="0" fontId="2" numFmtId="10" xfId="0" applyAlignment="1" applyFont="1" applyNumberFormat="1">
      <alignment shrinkToFit="0" vertical="bottom" wrapText="0"/>
    </xf>
    <xf borderId="0" fillId="0" fontId="2" numFmtId="3" xfId="0" applyAlignment="1" applyFont="1" applyNumberFormat="1">
      <alignment shrinkToFit="0" vertical="bottom" wrapText="0"/>
    </xf>
    <xf borderId="0" fillId="0" fontId="2" numFmtId="167" xfId="0" applyAlignment="1" applyFont="1" applyNumberFormat="1">
      <alignment shrinkToFit="0" vertical="bottom" wrapText="0"/>
    </xf>
    <xf borderId="0" fillId="0" fontId="2" numFmtId="1" xfId="0" applyAlignment="1" applyFont="1" applyNumberFormat="1">
      <alignment shrinkToFit="0" vertical="bottom" wrapText="0"/>
    </xf>
    <xf borderId="0" fillId="2" fontId="2" numFmtId="49" xfId="0" applyAlignment="1" applyFont="1" applyNumberFormat="1">
      <alignment shrinkToFit="0" vertical="bottom" wrapText="0"/>
    </xf>
    <xf borderId="0" fillId="2" fontId="2" numFmtId="49" xfId="0" applyAlignment="1" applyFont="1" applyNumberFormat="1">
      <alignment horizontal="center" shrinkToFit="0" vertical="bottom" wrapText="0"/>
    </xf>
    <xf borderId="0" fillId="2" fontId="23" numFmtId="164" xfId="0" applyAlignment="1" applyFont="1" applyNumberFormat="1">
      <alignment shrinkToFit="0" vertical="bottom" wrapText="0"/>
    </xf>
    <xf borderId="0" fillId="2" fontId="2" numFmtId="164" xfId="0" applyAlignment="1" applyFont="1" applyNumberFormat="1">
      <alignment horizontal="center" shrinkToFit="0" vertical="bottom" wrapText="0"/>
    </xf>
    <xf borderId="0" fillId="2" fontId="2" numFmtId="10" xfId="0" applyAlignment="1" applyFont="1" applyNumberFormat="1">
      <alignment horizontal="center" shrinkToFit="0" vertical="bottom" wrapText="0"/>
    </xf>
    <xf borderId="0" fillId="2" fontId="4" numFmtId="167" xfId="0" applyAlignment="1" applyFont="1" applyNumberFormat="1">
      <alignment horizontal="center" shrinkToFit="0" wrapText="1"/>
    </xf>
    <xf borderId="0" fillId="2" fontId="2" numFmtId="1" xfId="0" applyAlignment="1" applyFont="1" applyNumberFormat="1">
      <alignment horizontal="center" shrinkToFit="0" vertical="bottom" wrapText="1"/>
    </xf>
    <xf borderId="0" fillId="2" fontId="2" numFmtId="168" xfId="0" applyAlignment="1" applyFont="1" applyNumberFormat="1">
      <alignment shrinkToFit="0" vertical="bottom" wrapText="0"/>
    </xf>
    <xf borderId="0" fillId="2" fontId="24" numFmtId="164" xfId="0" applyAlignment="1" applyFont="1" applyNumberFormat="1">
      <alignment horizontal="center" shrinkToFit="0" vertical="bottom" wrapText="0"/>
    </xf>
    <xf borderId="0" fillId="2" fontId="25" numFmtId="164" xfId="0" applyAlignment="1" applyFont="1" applyNumberFormat="1">
      <alignment horizontal="center" shrinkToFit="0" vertical="bottom" wrapText="0"/>
    </xf>
    <xf borderId="0" fillId="0" fontId="26" numFmtId="0" xfId="0" applyAlignment="1" applyFont="1">
      <alignment horizontal="left" readingOrder="0" shrinkToFit="0" vertical="center" wrapText="0"/>
    </xf>
    <xf borderId="0" fillId="0" fontId="4" numFmtId="167" xfId="0" applyAlignment="1" applyFont="1" applyNumberFormat="1">
      <alignment horizontal="center" shrinkToFit="0" wrapText="1"/>
    </xf>
    <xf borderId="0" fillId="0" fontId="2" numFmtId="1" xfId="0" applyAlignment="1" applyFont="1" applyNumberFormat="1">
      <alignment horizontal="center" shrinkToFit="0" vertical="bottom" wrapText="1"/>
    </xf>
    <xf borderId="0" fillId="0" fontId="2" numFmtId="168" xfId="0" applyAlignment="1" applyFont="1" applyNumberFormat="1">
      <alignment shrinkToFit="0" vertical="bottom" wrapText="0"/>
    </xf>
    <xf borderId="0" fillId="0" fontId="27" numFmtId="164" xfId="0" applyAlignment="1" applyFont="1" applyNumberFormat="1">
      <alignment horizontal="center" shrinkToFit="0" vertical="bottom" wrapText="0"/>
    </xf>
    <xf borderId="0" fillId="0" fontId="25" numFmtId="164" xfId="0" applyAlignment="1" applyFont="1" applyNumberFormat="1">
      <alignment horizontal="center" shrinkToFit="0" vertical="bottom" wrapText="0"/>
    </xf>
    <xf borderId="0" fillId="3" fontId="28" numFmtId="0" xfId="0" applyAlignment="1" applyFont="1">
      <alignment readingOrder="0" shrinkToFit="0" wrapText="1"/>
    </xf>
    <xf borderId="1" fillId="2" fontId="4" numFmtId="167" xfId="0" applyAlignment="1" applyBorder="1" applyFont="1" applyNumberFormat="1">
      <alignment horizontal="center" readingOrder="0" shrinkToFit="0" wrapText="1"/>
    </xf>
    <xf borderId="6" fillId="3" fontId="7" numFmtId="165" xfId="0" applyAlignment="1" applyBorder="1" applyFont="1" applyNumberFormat="1">
      <alignment horizontal="center" shrinkToFit="0" vertical="bottom" wrapText="0"/>
    </xf>
    <xf borderId="7" fillId="4" fontId="7" numFmtId="165" xfId="0" applyAlignment="1" applyBorder="1" applyFont="1" applyNumberFormat="1">
      <alignment horizontal="center" shrinkToFit="0" vertical="bottom" wrapText="0"/>
    </xf>
    <xf borderId="7" fillId="3" fontId="7" numFmtId="165" xfId="0" applyAlignment="1" applyBorder="1" applyFont="1" applyNumberFormat="1">
      <alignment horizontal="center" shrinkToFit="0" vertical="bottom" wrapText="0"/>
    </xf>
    <xf borderId="7" fillId="4" fontId="16" numFmtId="3" xfId="0" applyAlignment="1" applyBorder="1" applyFont="1" applyNumberFormat="1">
      <alignment horizontal="center" shrinkToFit="0" vertical="bottom" wrapText="1"/>
    </xf>
    <xf borderId="6" fillId="3" fontId="7" numFmtId="3" xfId="0" applyAlignment="1" applyBorder="1" applyFont="1" applyNumberFormat="1">
      <alignment horizontal="center" shrinkToFit="0" vertical="bottom" wrapText="0"/>
    </xf>
    <xf borderId="7" fillId="3" fontId="7" numFmtId="0" xfId="0" applyAlignment="1" applyBorder="1" applyFont="1">
      <alignment horizontal="center" shrinkToFit="0" vertical="bottom" wrapText="0"/>
    </xf>
    <xf borderId="7" fillId="4" fontId="7" numFmtId="164" xfId="0" applyAlignment="1" applyBorder="1" applyFont="1" applyNumberFormat="1">
      <alignment horizontal="center" shrinkToFit="0" vertical="bottom" wrapText="0"/>
    </xf>
    <xf borderId="7" fillId="4" fontId="16" numFmtId="10" xfId="0" applyAlignment="1" applyBorder="1" applyFont="1" applyNumberFormat="1">
      <alignment horizontal="center" shrinkToFit="0" vertical="bottom" wrapText="1"/>
    </xf>
    <xf borderId="0" fillId="0" fontId="4" numFmtId="0" xfId="0" applyAlignment="1" applyFont="1">
      <alignment horizontal="center" readingOrder="0" shrinkToFit="0" vertical="center" wrapText="0"/>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0"/>
    </xf>
    <xf borderId="0" fillId="0" fontId="4" numFmtId="164" xfId="0" applyAlignment="1" applyFont="1" applyNumberFormat="1">
      <alignment horizontal="center" readingOrder="0" shrinkToFit="0" vertical="center" wrapText="1"/>
    </xf>
    <xf borderId="0" fillId="0" fontId="4" numFmtId="3" xfId="0" applyAlignment="1" applyFont="1" applyNumberFormat="1">
      <alignment horizontal="center" readingOrder="0" shrinkToFit="0" vertical="center" wrapText="1"/>
    </xf>
    <xf borderId="0" fillId="0" fontId="4" numFmtId="1" xfId="0" applyAlignment="1" applyFont="1" applyNumberFormat="1">
      <alignment horizontal="center" readingOrder="0" shrinkToFit="0" vertical="center" wrapText="1"/>
    </xf>
    <xf borderId="0" fillId="0" fontId="4" numFmtId="0" xfId="0" applyAlignment="1" applyFont="1">
      <alignment horizontal="center" readingOrder="0" shrinkToFit="0" wrapText="1"/>
    </xf>
    <xf borderId="0" fillId="0" fontId="4" numFmtId="0" xfId="0" applyAlignment="1" applyFont="1">
      <alignment readingOrder="0" shrinkToFit="0" vertical="center" wrapText="1"/>
    </xf>
    <xf borderId="0" fillId="2" fontId="4" numFmtId="3"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0</xdr:row>
      <xdr:rowOff>133350</xdr:rowOff>
    </xdr:from>
    <xdr:ext cx="3286125" cy="1571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walmart.com/ip/Dove-CROWN-Collection-Holistic-Hair-Care-Defining-10-5-oz/502229889?wmlspartner=wlpa&amp;selectedSellerId=0" TargetMode="External"/><Relationship Id="rId20" Type="http://schemas.openxmlformats.org/officeDocument/2006/relationships/hyperlink" Target="https://www.acmetools.com/milwaukee-100-ft-bold-line-chalk-reel-bare-tool-48-22-3980/045242352807.html" TargetMode="External"/><Relationship Id="rId42" Type="http://schemas.openxmlformats.org/officeDocument/2006/relationships/hyperlink" Target="https://www.cashbackmonitor.com/cashback-store/walmart/" TargetMode="External"/><Relationship Id="rId41" Type="http://schemas.openxmlformats.org/officeDocument/2006/relationships/hyperlink" Target="https://www.amazon.com/Dove-Amplified-Textures-Shaping-Butter/dp/B09Z2QJJYM/" TargetMode="External"/><Relationship Id="rId22" Type="http://schemas.openxmlformats.org/officeDocument/2006/relationships/hyperlink" Target="https://www.cashbackmonitor.com/cashback-store/acme-tools/" TargetMode="External"/><Relationship Id="rId44" Type="http://schemas.openxmlformats.org/officeDocument/2006/relationships/drawing" Target="../drawings/drawing1.xml"/><Relationship Id="rId21" Type="http://schemas.openxmlformats.org/officeDocument/2006/relationships/hyperlink" Target="https://www.amazon.com/Milwaukee-48-22-3980-Bold-Line-Limited/dp/B07NLF61QR/?th=1" TargetMode="External"/><Relationship Id="rId43" Type="http://schemas.openxmlformats.org/officeDocument/2006/relationships/hyperlink" Target="https://www.raise.com/buy-walmart-gift-cards" TargetMode="External"/><Relationship Id="rId24" Type="http://schemas.openxmlformats.org/officeDocument/2006/relationships/hyperlink" Target="https://www.amazon.com/Bath-Body-Works-Aromatherapy-Energy/dp/B00LCBV5RS/" TargetMode="External"/><Relationship Id="rId23" Type="http://schemas.openxmlformats.org/officeDocument/2006/relationships/hyperlink" Target="https://www.bathandbodyworks.com/p/orange-ginger-moisturizing-body-lotion-026353214.html" TargetMode="External"/><Relationship Id="rId1" Type="http://schemas.openxmlformats.org/officeDocument/2006/relationships/hyperlink" Target="https://www.sportsmans.com/footwear-outdoor-casual-men-women-youth/mens-outdoor/accessories/laces/danner-boot-laces/p/1135365" TargetMode="External"/><Relationship Id="rId2" Type="http://schemas.openxmlformats.org/officeDocument/2006/relationships/hyperlink" Target="https://www.amazon.com/Danner-Laces-Shoelaces-Universal-Regular/dp/B003G7YI20/?th=1&amp;psc=1" TargetMode="External"/><Relationship Id="rId3" Type="http://schemas.openxmlformats.org/officeDocument/2006/relationships/hyperlink" Target="https://www.cashbackmonitor.com/cashback-store/sportsman-s-warehouse/" TargetMode="External"/><Relationship Id="rId4" Type="http://schemas.openxmlformats.org/officeDocument/2006/relationships/hyperlink" Target="https://www.raise.com/buy-sportsman-s-warehouse-gift-cards" TargetMode="External"/><Relationship Id="rId9" Type="http://schemas.openxmlformats.org/officeDocument/2006/relationships/hyperlink" Target="https://www.amazon.com/2022-Panini-Prizm-WWE-Blaster/dp/B0B2QQ2JW3/" TargetMode="External"/><Relationship Id="rId26" Type="http://schemas.openxmlformats.org/officeDocument/2006/relationships/hyperlink" Target="https://www.raise.com/buy-bath-body-works-gift-cards" TargetMode="External"/><Relationship Id="rId25" Type="http://schemas.openxmlformats.org/officeDocument/2006/relationships/hyperlink" Target="https://www.cashbackmonitor.com/cashback-store/bath-body-works/" TargetMode="External"/><Relationship Id="rId28" Type="http://schemas.openxmlformats.org/officeDocument/2006/relationships/hyperlink" Target="https://www.fish307.com/minn-kota-trolling-motor-part-maxxum-fortrex-control-box-2282500/" TargetMode="External"/><Relationship Id="rId27" Type="http://schemas.openxmlformats.org/officeDocument/2006/relationships/hyperlink" Target="http://bathandbodyworks.com/p/orange-ginger-body-wash-and-foam-bath-026353204.html" TargetMode="External"/><Relationship Id="rId5" Type="http://schemas.openxmlformats.org/officeDocument/2006/relationships/hyperlink" Target="https://us.feelunique.com/p/Tanologist-Express-Extra-Dark-Mousse-200ml?curr=USD&amp;gclid=CjwKCAjwm4ukBhAuEiwA0zQxkxnl9I3ZIyd7hcHxUc8e8-i9hhFHtXih6HEyZUW3uXxBdaB501iHxxoC9BQQAvD_BwE&amp;gclsrc=aw.ds" TargetMode="External"/><Relationship Id="rId6" Type="http://schemas.openxmlformats.org/officeDocument/2006/relationships/hyperlink" Target="https://www.amazon.com/Tanologist-Express-Self-Mousse-Extra/dp/B09XFFSP1K/?th=1" TargetMode="External"/><Relationship Id="rId29" Type="http://schemas.openxmlformats.org/officeDocument/2006/relationships/hyperlink" Target="https://www.amazon.com/Marine-Carpeting-Fortrex-Control-2282500/dp/B09MSR26WT/" TargetMode="External"/><Relationship Id="rId7" Type="http://schemas.openxmlformats.org/officeDocument/2006/relationships/hyperlink" Target="https://www.cashbackmonitor.com/cashback-store/feel-unique/" TargetMode="External"/><Relationship Id="rId8" Type="http://schemas.openxmlformats.org/officeDocument/2006/relationships/hyperlink" Target="https://www.dacardworld.com/sports-cards/2022-panini-wwe-prizm-wrestling-blaster-box-green-pulsar-prizms-lot-of-6" TargetMode="External"/><Relationship Id="rId31" Type="http://schemas.openxmlformats.org/officeDocument/2006/relationships/hyperlink" Target="https://tanninglotiondepot.com/dipped-in-dark-75/" TargetMode="External"/><Relationship Id="rId30" Type="http://schemas.openxmlformats.org/officeDocument/2006/relationships/hyperlink" Target="https://marinecarpeting.com/minn-kota-maxxum-fortrex-control-box-bottom-cover-2282500/" TargetMode="External"/><Relationship Id="rId11" Type="http://schemas.openxmlformats.org/officeDocument/2006/relationships/hyperlink" Target="https://www.amazon.com/Yankee-Candle-Large-Summer-Storm/dp/B07144Z88F/?th=1" TargetMode="External"/><Relationship Id="rId33" Type="http://schemas.openxmlformats.org/officeDocument/2006/relationships/hyperlink" Target="https://www.riteaid.com/shop//carefree-acti-fresh-body-shaped-pantiliners-unscented-long-92-count" TargetMode="External"/><Relationship Id="rId10" Type="http://schemas.openxmlformats.org/officeDocument/2006/relationships/hyperlink" Target="https://www.yankeecandle.com/yankee-candle/candles/original-jar-candles/large-jar-candles/summer-storm/ORCL_1352152.html" TargetMode="External"/><Relationship Id="rId32" Type="http://schemas.openxmlformats.org/officeDocument/2006/relationships/hyperlink" Target="https://www.amazon.com/Double-Dark-Dipped-Bronzer-7-5oz/dp/B0BY9Q6TF7/" TargetMode="External"/><Relationship Id="rId13" Type="http://schemas.openxmlformats.org/officeDocument/2006/relationships/hyperlink" Target="https://www.raise.com/buy-yankee-candle-gift-cards" TargetMode="External"/><Relationship Id="rId35" Type="http://schemas.openxmlformats.org/officeDocument/2006/relationships/hyperlink" Target="https://www.upcitemdb.com/upc/078300069829" TargetMode="External"/><Relationship Id="rId12" Type="http://schemas.openxmlformats.org/officeDocument/2006/relationships/hyperlink" Target="https://www.cashbackmonitor.com/cashback-store/yankee-candle/" TargetMode="External"/><Relationship Id="rId34" Type="http://schemas.openxmlformats.org/officeDocument/2006/relationships/hyperlink" Target="http://amazon.com/gp/product/B0868Z9C3Y" TargetMode="External"/><Relationship Id="rId15" Type="http://schemas.openxmlformats.org/officeDocument/2006/relationships/hyperlink" Target="https://www.amazon.com/dp/B00FQL25H4?th=1" TargetMode="External"/><Relationship Id="rId37" Type="http://schemas.openxmlformats.org/officeDocument/2006/relationships/hyperlink" Target="https://www.amazon.com/Voluspa-Blond-Tabac-Fragrant-Diffuser/dp/B06XNV49N8/" TargetMode="External"/><Relationship Id="rId14" Type="http://schemas.openxmlformats.org/officeDocument/2006/relationships/hyperlink" Target="https://electricalparts.com/products/lutron-mscl-vp153m-gr" TargetMode="External"/><Relationship Id="rId36" Type="http://schemas.openxmlformats.org/officeDocument/2006/relationships/hyperlink" Target="https://www.bloomingdales.com/shop/product/voluspa-blond-tabac-fragrance-diffuser?ID=2525370&amp;CategoryID=3865" TargetMode="External"/><Relationship Id="rId17" Type="http://schemas.openxmlformats.org/officeDocument/2006/relationships/hyperlink" Target="https://www.amazon.com/Columbia-Womens-Around-Nocturnal-Medium/dp/B0814BM96K/?th=1&amp;psc=1" TargetMode="External"/><Relationship Id="rId39" Type="http://schemas.openxmlformats.org/officeDocument/2006/relationships/hyperlink" Target="https://www.raise.com/buy-bloomingdale-s-gift-cards" TargetMode="External"/><Relationship Id="rId16" Type="http://schemas.openxmlformats.org/officeDocument/2006/relationships/hyperlink" Target="https://www.cabelas.com/shop/en/columbia-mix-it-around-ii-vest-for-ladies?ds_e=GOOGLE&amp;ds_c=Cabelas%7CShopping%7CPMax%7CClothing%7CGeneral%7CNAud%7CNVol%7CNMT&amp;&amp;&amp;gclid=CjwKCAjw5pShBhB_EiwAvmnNV1WsWwF6L3eAIhRF7nEMQ_BSV5u4zuG5BblrdxprejmCyURWK3UAzRoCZssQAvD_BwE&amp;gclsrc=aw.ds" TargetMode="External"/><Relationship Id="rId38" Type="http://schemas.openxmlformats.org/officeDocument/2006/relationships/hyperlink" Target="https://www.cashbackmonitor.com/cashback-store/bloomingdale-s/" TargetMode="External"/><Relationship Id="rId19" Type="http://schemas.openxmlformats.org/officeDocument/2006/relationships/hyperlink" Target="https://www.raise.com/buy-cabela-s-gift-cards" TargetMode="External"/><Relationship Id="rId18" Type="http://schemas.openxmlformats.org/officeDocument/2006/relationships/hyperlink" Target="https://www.cashbackmonitor.com/cashback-store/cabela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5.13" defaultRowHeight="15.75"/>
  <cols>
    <col customWidth="1" min="1" max="1" width="45.75"/>
    <col customWidth="1" min="2" max="2" width="15.38"/>
    <col customWidth="1" min="3" max="3" width="12.0"/>
    <col customWidth="1" min="4" max="4" width="15.13"/>
    <col customWidth="1" min="5" max="5" width="11.75"/>
    <col customWidth="1" min="6" max="6" width="8.88"/>
    <col customWidth="1" min="7" max="8" width="9.5"/>
    <col customWidth="1" min="9" max="9" width="13.38"/>
    <col customWidth="1" min="10" max="11" width="9.5"/>
    <col customWidth="1" min="12" max="12" width="20.5"/>
    <col customWidth="1" min="13" max="13" width="14.88"/>
    <col customWidth="1" min="14" max="14" width="12.25"/>
    <col customWidth="1" min="15" max="15" width="15.88"/>
    <col customWidth="1" min="16" max="16" width="13.13"/>
    <col customWidth="1" min="17" max="17" width="16.75"/>
    <col customWidth="1" min="18" max="18" width="15.38"/>
    <col customWidth="1" min="19" max="19" width="41.75"/>
  </cols>
  <sheetData>
    <row r="1">
      <c r="A1" s="1" t="s">
        <v>0</v>
      </c>
      <c r="D1" s="2"/>
      <c r="E1" s="3"/>
      <c r="F1" s="4"/>
      <c r="G1" s="5" t="s">
        <v>1</v>
      </c>
      <c r="H1" s="6"/>
      <c r="I1" s="6"/>
      <c r="J1" s="7"/>
      <c r="K1" s="8"/>
      <c r="L1" s="9" t="s">
        <v>2</v>
      </c>
      <c r="M1" s="10"/>
      <c r="N1" s="8"/>
      <c r="O1" s="8"/>
      <c r="P1" s="8"/>
      <c r="Q1" s="8"/>
      <c r="R1" s="8"/>
      <c r="S1" s="11"/>
    </row>
    <row r="2" ht="25.5" customHeight="1">
      <c r="A2" s="12" t="s">
        <v>3</v>
      </c>
      <c r="E2" s="13"/>
      <c r="G2" s="14" t="s">
        <v>4</v>
      </c>
      <c r="H2" s="15">
        <f>AVERAGE(F8:F19)</f>
        <v>13.597</v>
      </c>
      <c r="I2" s="14" t="s">
        <v>5</v>
      </c>
      <c r="J2" s="16">
        <f>AVERAGE(J8:J19)</f>
        <v>78952.3</v>
      </c>
      <c r="L2" s="17" t="str">
        <f>HYPERLINK("https://www.Raise.com","Raise.com")</f>
        <v>Raise.com</v>
      </c>
      <c r="M2" s="18" t="s">
        <v>6</v>
      </c>
      <c r="N2" s="19"/>
      <c r="O2" s="19"/>
      <c r="P2" s="13"/>
      <c r="Q2" s="13"/>
      <c r="R2" s="13"/>
      <c r="S2" s="20"/>
    </row>
    <row r="3" ht="24.0" customHeight="1">
      <c r="A3" s="21" t="s">
        <v>7</v>
      </c>
      <c r="D3" s="13"/>
      <c r="E3" s="13"/>
      <c r="G3" s="22" t="s">
        <v>8</v>
      </c>
      <c r="H3" s="15">
        <f>AVERAGE(G8:G19)</f>
        <v>35.247</v>
      </c>
      <c r="I3" s="22" t="s">
        <v>9</v>
      </c>
      <c r="J3" s="16">
        <f>AVERAGE(K8:K19)</f>
        <v>159081.1</v>
      </c>
      <c r="L3" s="23" t="str">
        <f>HYPERLINK("https://www.cashbackmonitor.com","Cashback Monitor")</f>
        <v>Cashback Monitor</v>
      </c>
      <c r="M3" s="24" t="s">
        <v>10</v>
      </c>
      <c r="N3" s="25"/>
      <c r="O3" s="25"/>
      <c r="P3" s="26"/>
      <c r="Q3" s="26"/>
      <c r="R3" s="26"/>
      <c r="S3" s="20"/>
    </row>
    <row r="4" ht="25.5" customHeight="1">
      <c r="A4" s="27" t="s">
        <v>11</v>
      </c>
      <c r="D4" s="13"/>
      <c r="E4" s="28"/>
      <c r="F4" s="29"/>
      <c r="G4" s="22" t="s">
        <v>12</v>
      </c>
      <c r="H4" s="30">
        <f>AVERAGE(H8:H19)</f>
        <v>11.318</v>
      </c>
      <c r="I4" s="22" t="s">
        <v>13</v>
      </c>
      <c r="J4" s="31">
        <f>AVERAGE(I8:I19)</f>
        <v>0.86771</v>
      </c>
      <c r="L4" s="23" t="str">
        <f>HYPERLINK("https://www.fbalibrary.com/rev","RevSeller")</f>
        <v>RevSeller</v>
      </c>
      <c r="M4" s="32" t="s">
        <v>14</v>
      </c>
      <c r="N4" s="33"/>
      <c r="O4" s="33"/>
      <c r="P4" s="26"/>
      <c r="Q4" s="26"/>
      <c r="R4" s="26"/>
      <c r="S4" s="20"/>
    </row>
    <row r="5" ht="28.5" customHeight="1">
      <c r="D5" s="13"/>
      <c r="E5" s="34"/>
      <c r="F5" s="35"/>
      <c r="H5" s="36"/>
      <c r="I5" s="37"/>
      <c r="J5" s="37"/>
      <c r="L5" s="23" t="str">
        <f>HYPERLINK("http://fbalibrary.com/informed","Informed.Co ")</f>
        <v>Informed.Co </v>
      </c>
      <c r="M5" s="24" t="s">
        <v>15</v>
      </c>
      <c r="N5" s="25"/>
      <c r="O5" s="25"/>
      <c r="P5" s="26"/>
      <c r="Q5" s="26"/>
      <c r="R5" s="26"/>
      <c r="S5" s="20"/>
    </row>
    <row r="6" ht="6.0" customHeight="1">
      <c r="B6" s="13"/>
      <c r="C6" s="38"/>
      <c r="D6" s="13"/>
      <c r="E6" s="39"/>
      <c r="F6" s="40"/>
      <c r="G6" s="41"/>
      <c r="K6" s="42"/>
      <c r="L6" s="43"/>
      <c r="M6" s="44"/>
      <c r="N6" s="26"/>
      <c r="O6" s="26"/>
      <c r="P6" s="26"/>
      <c r="Q6" s="26"/>
      <c r="R6" s="26"/>
      <c r="S6" s="45"/>
    </row>
    <row r="7" ht="30.75" customHeight="1">
      <c r="A7" s="46" t="s">
        <v>16</v>
      </c>
      <c r="B7" s="47" t="s">
        <v>17</v>
      </c>
      <c r="C7" s="48" t="s">
        <v>18</v>
      </c>
      <c r="D7" s="49" t="s">
        <v>19</v>
      </c>
      <c r="E7" s="49" t="s">
        <v>20</v>
      </c>
      <c r="F7" s="49" t="s">
        <v>21</v>
      </c>
      <c r="G7" s="49" t="s">
        <v>22</v>
      </c>
      <c r="H7" s="47" t="s">
        <v>23</v>
      </c>
      <c r="I7" s="47" t="s">
        <v>24</v>
      </c>
      <c r="J7" s="47" t="s">
        <v>25</v>
      </c>
      <c r="K7" s="47" t="s">
        <v>26</v>
      </c>
      <c r="L7" s="47" t="s">
        <v>27</v>
      </c>
      <c r="M7" s="50" t="s">
        <v>28</v>
      </c>
      <c r="N7" s="51" t="s">
        <v>29</v>
      </c>
      <c r="O7" s="47" t="s">
        <v>30</v>
      </c>
      <c r="P7" s="47" t="s">
        <v>31</v>
      </c>
      <c r="Q7" s="47" t="s">
        <v>32</v>
      </c>
      <c r="R7" s="47" t="s">
        <v>33</v>
      </c>
      <c r="S7" s="52" t="s">
        <v>34</v>
      </c>
    </row>
    <row r="8" ht="15.75" customHeight="1">
      <c r="A8" s="53" t="s">
        <v>35</v>
      </c>
      <c r="B8" s="54" t="s">
        <v>36</v>
      </c>
      <c r="C8" s="55" t="s">
        <v>37</v>
      </c>
      <c r="D8" s="55" t="s">
        <v>38</v>
      </c>
      <c r="E8" s="54" t="s">
        <v>39</v>
      </c>
      <c r="F8" s="56">
        <v>5.99</v>
      </c>
      <c r="G8" s="56">
        <v>19.7</v>
      </c>
      <c r="H8" s="56">
        <v>5.92</v>
      </c>
      <c r="I8" s="57">
        <v>0.9883</v>
      </c>
      <c r="J8" s="58">
        <v>90894.0</v>
      </c>
      <c r="K8" s="59">
        <v>171511.0</v>
      </c>
      <c r="L8" s="57" t="s">
        <v>40</v>
      </c>
      <c r="M8" s="60" t="s">
        <v>41</v>
      </c>
      <c r="N8" s="61">
        <v>3.0</v>
      </c>
      <c r="O8" s="54"/>
      <c r="P8" s="62"/>
      <c r="Q8" s="63" t="s">
        <v>42</v>
      </c>
      <c r="R8" s="63" t="s">
        <v>43</v>
      </c>
      <c r="S8" s="64" t="s">
        <v>44</v>
      </c>
    </row>
    <row r="9" ht="15.75" customHeight="1">
      <c r="A9" s="53" t="s">
        <v>45</v>
      </c>
      <c r="B9" s="54" t="s">
        <v>46</v>
      </c>
      <c r="C9" s="55" t="s">
        <v>47</v>
      </c>
      <c r="D9" s="55" t="s">
        <v>48</v>
      </c>
      <c r="E9" s="64" t="s">
        <v>49</v>
      </c>
      <c r="F9" s="56">
        <v>15.95</v>
      </c>
      <c r="G9" s="56">
        <v>32.98</v>
      </c>
      <c r="H9" s="56">
        <v>7.82</v>
      </c>
      <c r="I9" s="57">
        <v>0.4903</v>
      </c>
      <c r="J9" s="59">
        <v>3048.0</v>
      </c>
      <c r="K9" s="59">
        <v>2695.0</v>
      </c>
      <c r="L9" s="57" t="s">
        <v>50</v>
      </c>
      <c r="M9" s="60" t="s">
        <v>51</v>
      </c>
      <c r="N9" s="61">
        <v>14.0</v>
      </c>
      <c r="O9" s="54" t="s">
        <v>52</v>
      </c>
      <c r="P9" s="62"/>
      <c r="Q9" s="63" t="s">
        <v>53</v>
      </c>
      <c r="R9" s="63" t="s">
        <v>54</v>
      </c>
      <c r="S9" s="64" t="s">
        <v>55</v>
      </c>
    </row>
    <row r="10" ht="15.75" customHeight="1">
      <c r="A10" s="53" t="s">
        <v>56</v>
      </c>
      <c r="B10" s="54" t="s">
        <v>57</v>
      </c>
      <c r="C10" s="55" t="s">
        <v>58</v>
      </c>
      <c r="D10" s="55" t="s">
        <v>59</v>
      </c>
      <c r="E10" s="64" t="s">
        <v>60</v>
      </c>
      <c r="F10" s="56">
        <v>17.08</v>
      </c>
      <c r="G10" s="56">
        <v>34.48</v>
      </c>
      <c r="H10" s="56">
        <v>8.12</v>
      </c>
      <c r="I10" s="57">
        <v>0.4754</v>
      </c>
      <c r="J10" s="59">
        <v>62593.0</v>
      </c>
      <c r="K10" s="59">
        <v>98521.0</v>
      </c>
      <c r="L10" s="57" t="s">
        <v>61</v>
      </c>
      <c r="M10" s="60">
        <v>95.0</v>
      </c>
      <c r="N10" s="61">
        <v>2.0</v>
      </c>
      <c r="O10" s="54" t="s">
        <v>62</v>
      </c>
      <c r="P10" s="62"/>
      <c r="Q10" s="63" t="s">
        <v>54</v>
      </c>
      <c r="R10" s="63" t="s">
        <v>54</v>
      </c>
      <c r="S10" s="64" t="s">
        <v>63</v>
      </c>
    </row>
    <row r="11" ht="15.75" customHeight="1">
      <c r="A11" s="53" t="s">
        <v>64</v>
      </c>
      <c r="B11" s="54" t="s">
        <v>65</v>
      </c>
      <c r="C11" s="55" t="s">
        <v>66</v>
      </c>
      <c r="D11" s="55" t="s">
        <v>67</v>
      </c>
      <c r="E11" s="54" t="s">
        <v>68</v>
      </c>
      <c r="F11" s="56">
        <v>12.5</v>
      </c>
      <c r="G11" s="56">
        <v>33.95</v>
      </c>
      <c r="H11" s="56">
        <v>8.8</v>
      </c>
      <c r="I11" s="57">
        <v>0.704</v>
      </c>
      <c r="J11" s="59">
        <v>680.0</v>
      </c>
      <c r="K11" s="59">
        <v>405.0</v>
      </c>
      <c r="L11" s="57" t="s">
        <v>69</v>
      </c>
      <c r="M11" s="60" t="s">
        <v>70</v>
      </c>
      <c r="N11" s="61">
        <v>8.0</v>
      </c>
      <c r="O11" s="54"/>
      <c r="P11" s="65"/>
      <c r="Q11" s="63" t="s">
        <v>71</v>
      </c>
      <c r="R11" s="63" t="s">
        <v>72</v>
      </c>
      <c r="S11" s="64" t="s">
        <v>73</v>
      </c>
    </row>
    <row r="12" ht="15.75" customHeight="1">
      <c r="A12" s="53" t="s">
        <v>74</v>
      </c>
      <c r="B12" s="54" t="s">
        <v>75</v>
      </c>
      <c r="C12" s="55" t="s">
        <v>76</v>
      </c>
      <c r="D12" s="55" t="s">
        <v>77</v>
      </c>
      <c r="E12" s="64" t="s">
        <v>78</v>
      </c>
      <c r="F12" s="56">
        <v>9.01</v>
      </c>
      <c r="G12" s="56">
        <v>37.47</v>
      </c>
      <c r="H12" s="56">
        <v>18.75</v>
      </c>
      <c r="I12" s="57">
        <v>2.081</v>
      </c>
      <c r="J12" s="58">
        <v>81928.0</v>
      </c>
      <c r="K12" s="59">
        <v>172527.0</v>
      </c>
      <c r="L12" s="57" t="s">
        <v>79</v>
      </c>
      <c r="M12" s="60" t="s">
        <v>80</v>
      </c>
      <c r="N12" s="61">
        <v>0.0</v>
      </c>
      <c r="O12" s="54"/>
      <c r="P12" s="62"/>
      <c r="Q12" s="63" t="s">
        <v>54</v>
      </c>
      <c r="R12" s="63" t="s">
        <v>54</v>
      </c>
      <c r="S12" s="64" t="s">
        <v>81</v>
      </c>
    </row>
    <row r="13" ht="15.75" customHeight="1">
      <c r="A13" s="53" t="s">
        <v>82</v>
      </c>
      <c r="B13" s="54" t="s">
        <v>83</v>
      </c>
      <c r="C13" s="55" t="s">
        <v>84</v>
      </c>
      <c r="D13" s="55" t="s">
        <v>85</v>
      </c>
      <c r="E13" s="54" t="s">
        <v>86</v>
      </c>
      <c r="F13" s="56">
        <v>33.97</v>
      </c>
      <c r="G13" s="56">
        <v>87.56</v>
      </c>
      <c r="H13" s="56">
        <v>32.21</v>
      </c>
      <c r="I13" s="57">
        <v>0.9482</v>
      </c>
      <c r="J13" s="58">
        <v>135634.0</v>
      </c>
      <c r="K13" s="59">
        <v>221411.0</v>
      </c>
      <c r="L13" s="57" t="s">
        <v>87</v>
      </c>
      <c r="M13" s="60" t="s">
        <v>88</v>
      </c>
      <c r="N13" s="61">
        <v>1.0</v>
      </c>
      <c r="O13" s="54"/>
      <c r="P13" s="62"/>
      <c r="Q13" s="63" t="s">
        <v>89</v>
      </c>
      <c r="R13" s="63" t="s">
        <v>90</v>
      </c>
      <c r="S13" s="64" t="s">
        <v>91</v>
      </c>
    </row>
    <row r="14" ht="15.75" customHeight="1">
      <c r="A14" s="66" t="s">
        <v>92</v>
      </c>
      <c r="B14" s="67" t="s">
        <v>93</v>
      </c>
      <c r="C14" s="68" t="s">
        <v>94</v>
      </c>
      <c r="D14" s="68" t="s">
        <v>95</v>
      </c>
      <c r="E14" s="67" t="s">
        <v>96</v>
      </c>
      <c r="F14" s="69">
        <v>7.59</v>
      </c>
      <c r="G14" s="69">
        <v>21.44</v>
      </c>
      <c r="H14" s="69">
        <v>6.35</v>
      </c>
      <c r="I14" s="70">
        <v>0.8366</v>
      </c>
      <c r="J14" s="71">
        <v>106699.0</v>
      </c>
      <c r="K14" s="71">
        <v>314702.0</v>
      </c>
      <c r="L14" s="70" t="s">
        <v>79</v>
      </c>
      <c r="M14" s="72">
        <v>44.0</v>
      </c>
      <c r="N14" s="73">
        <v>2.0</v>
      </c>
      <c r="O14" s="67" t="s">
        <v>97</v>
      </c>
      <c r="P14" s="74"/>
      <c r="Q14" s="75" t="s">
        <v>98</v>
      </c>
      <c r="R14" s="75" t="s">
        <v>54</v>
      </c>
      <c r="S14" s="76" t="s">
        <v>99</v>
      </c>
    </row>
    <row r="15" ht="15.75" customHeight="1">
      <c r="A15" s="53" t="s">
        <v>100</v>
      </c>
      <c r="B15" s="54" t="s">
        <v>101</v>
      </c>
      <c r="C15" s="55" t="s">
        <v>102</v>
      </c>
      <c r="D15" s="55" t="s">
        <v>103</v>
      </c>
      <c r="E15" s="54" t="s">
        <v>104</v>
      </c>
      <c r="F15" s="56">
        <v>7.76</v>
      </c>
      <c r="G15" s="56">
        <v>22.89</v>
      </c>
      <c r="H15" s="56">
        <v>5.95</v>
      </c>
      <c r="I15" s="57">
        <v>0.5688</v>
      </c>
      <c r="J15" s="59">
        <v>55955.0</v>
      </c>
      <c r="K15" s="59">
        <v>50735.0</v>
      </c>
      <c r="L15" s="57" t="s">
        <v>50</v>
      </c>
      <c r="M15" s="60">
        <v>341.0</v>
      </c>
      <c r="N15" s="61">
        <v>9.0</v>
      </c>
      <c r="O15" s="54"/>
      <c r="P15" s="62"/>
      <c r="Q15" s="63" t="s">
        <v>105</v>
      </c>
      <c r="R15" s="63" t="s">
        <v>106</v>
      </c>
      <c r="S15" s="64" t="s">
        <v>107</v>
      </c>
    </row>
    <row r="16" ht="15.75" customHeight="1">
      <c r="A16" s="66" t="s">
        <v>108</v>
      </c>
      <c r="B16" s="67" t="s">
        <v>101</v>
      </c>
      <c r="C16" s="68" t="s">
        <v>109</v>
      </c>
      <c r="D16" s="77"/>
      <c r="E16" s="76"/>
      <c r="F16" s="77"/>
      <c r="G16" s="77"/>
      <c r="H16" s="77"/>
      <c r="I16" s="78"/>
      <c r="J16" s="79"/>
      <c r="K16" s="79"/>
      <c r="L16" s="78"/>
      <c r="M16" s="76"/>
      <c r="N16" s="80"/>
      <c r="O16" s="67"/>
      <c r="P16" s="74"/>
      <c r="Q16" s="70"/>
      <c r="R16" s="70"/>
      <c r="S16" s="76"/>
    </row>
    <row r="17" ht="15.75" customHeight="1">
      <c r="A17" s="53" t="s">
        <v>110</v>
      </c>
      <c r="B17" s="54" t="s">
        <v>111</v>
      </c>
      <c r="C17" s="55" t="s">
        <v>112</v>
      </c>
      <c r="D17" s="55" t="s">
        <v>113</v>
      </c>
      <c r="E17" s="64" t="s">
        <v>114</v>
      </c>
      <c r="F17" s="56">
        <v>7.27</v>
      </c>
      <c r="G17" s="56">
        <v>20.0</v>
      </c>
      <c r="H17" s="56">
        <v>6.66</v>
      </c>
      <c r="I17" s="57">
        <v>0.9161</v>
      </c>
      <c r="J17" s="58">
        <v>120266.0</v>
      </c>
      <c r="K17" s="59">
        <v>259429.0</v>
      </c>
      <c r="L17" s="57" t="s">
        <v>61</v>
      </c>
      <c r="M17" s="60">
        <v>18.0</v>
      </c>
      <c r="N17" s="61">
        <v>0.0</v>
      </c>
      <c r="O17" s="54"/>
      <c r="P17" s="62"/>
      <c r="Q17" s="63" t="s">
        <v>54</v>
      </c>
      <c r="R17" s="63" t="s">
        <v>54</v>
      </c>
      <c r="S17" s="81" t="s">
        <v>115</v>
      </c>
    </row>
    <row r="18" ht="15.75" customHeight="1">
      <c r="A18" s="53" t="s">
        <v>116</v>
      </c>
      <c r="B18" s="54" t="s">
        <v>117</v>
      </c>
      <c r="C18" s="55" t="s">
        <v>118</v>
      </c>
      <c r="D18" s="55" t="s">
        <v>119</v>
      </c>
      <c r="E18" s="54" t="s">
        <v>120</v>
      </c>
      <c r="F18" s="56">
        <v>18.85</v>
      </c>
      <c r="G18" s="56">
        <v>42.0</v>
      </c>
      <c r="H18" s="56">
        <v>12.6</v>
      </c>
      <c r="I18" s="57">
        <v>0.6684</v>
      </c>
      <c r="J18" s="58">
        <v>131826.0</v>
      </c>
      <c r="K18" s="59">
        <v>298875.0</v>
      </c>
      <c r="L18" s="57" t="s">
        <v>50</v>
      </c>
      <c r="M18" s="60">
        <v>22.0</v>
      </c>
      <c r="N18" s="61">
        <v>3.0</v>
      </c>
      <c r="O18" s="54" t="s">
        <v>121</v>
      </c>
      <c r="P18" s="65"/>
      <c r="Q18" s="63" t="s">
        <v>54</v>
      </c>
      <c r="R18" s="63" t="s">
        <v>54</v>
      </c>
      <c r="S18" s="64" t="s">
        <v>122</v>
      </c>
    </row>
    <row r="19" ht="15.75" customHeight="1">
      <c r="A19" s="53"/>
      <c r="B19" s="54"/>
      <c r="C19" s="55"/>
      <c r="D19" s="82"/>
      <c r="E19" s="83"/>
      <c r="F19" s="82"/>
      <c r="G19" s="82"/>
      <c r="H19" s="82"/>
      <c r="I19" s="84"/>
      <c r="J19" s="85"/>
      <c r="K19" s="85"/>
      <c r="L19" s="84"/>
      <c r="M19" s="86"/>
      <c r="N19" s="87"/>
      <c r="O19" s="83"/>
      <c r="P19" s="65"/>
      <c r="Q19" s="63"/>
      <c r="R19" s="63"/>
      <c r="S19" s="64"/>
    </row>
    <row r="20" ht="17.25" customHeight="1">
      <c r="A20" s="88"/>
      <c r="B20" s="89"/>
      <c r="C20" s="90"/>
      <c r="D20" s="90"/>
      <c r="E20" s="89"/>
      <c r="F20" s="91"/>
      <c r="G20" s="91"/>
      <c r="H20" s="91"/>
      <c r="I20" s="92"/>
      <c r="J20" s="93"/>
      <c r="K20" s="93"/>
      <c r="L20" s="93"/>
      <c r="M20" s="93"/>
      <c r="N20" s="94"/>
      <c r="O20" s="89"/>
      <c r="P20" s="95"/>
      <c r="Q20" s="96"/>
      <c r="R20" s="97"/>
      <c r="S20" s="88"/>
    </row>
    <row r="21" ht="22.5" customHeight="1">
      <c r="A21" s="98" t="s">
        <v>123</v>
      </c>
      <c r="B21" s="54"/>
      <c r="C21" s="55"/>
      <c r="D21" s="55"/>
      <c r="E21" s="54"/>
      <c r="F21" s="56"/>
      <c r="G21" s="56"/>
      <c r="H21" s="56"/>
      <c r="I21" s="57"/>
      <c r="J21" s="99"/>
      <c r="K21" s="99"/>
      <c r="L21" s="99"/>
      <c r="M21" s="99"/>
      <c r="N21" s="100"/>
      <c r="O21" s="54"/>
      <c r="P21" s="101"/>
      <c r="Q21" s="102"/>
      <c r="R21" s="103"/>
      <c r="S21" s="64"/>
    </row>
    <row r="22" ht="23.25" customHeight="1">
      <c r="A22" s="104" t="s">
        <v>124</v>
      </c>
      <c r="E22" s="54"/>
      <c r="F22" s="54"/>
      <c r="G22" s="105" t="s">
        <v>125</v>
      </c>
      <c r="H22" s="6"/>
      <c r="I22" s="6"/>
      <c r="J22" s="7"/>
      <c r="N22" s="100"/>
      <c r="O22" s="54"/>
      <c r="P22" s="101"/>
      <c r="Q22" s="102"/>
      <c r="R22" s="103"/>
      <c r="S22" s="64"/>
    </row>
    <row r="23" ht="17.25" customHeight="1">
      <c r="E23" s="54"/>
      <c r="F23" s="54"/>
      <c r="G23" s="106" t="s">
        <v>4</v>
      </c>
      <c r="H23" s="107">
        <f>AVERAGE(F28:F30)</f>
        <v>16.32</v>
      </c>
      <c r="I23" s="108" t="s">
        <v>5</v>
      </c>
      <c r="J23" s="109">
        <f>AVERAGE(J28:J30)</f>
        <v>161662.6667</v>
      </c>
      <c r="N23" s="100"/>
      <c r="O23" s="54"/>
      <c r="P23" s="101"/>
      <c r="Q23" s="102"/>
      <c r="R23" s="103"/>
      <c r="S23" s="64"/>
    </row>
    <row r="24">
      <c r="E24" s="54"/>
      <c r="F24" s="54"/>
      <c r="G24" s="110" t="s">
        <v>8</v>
      </c>
      <c r="H24" s="107">
        <f>AVERAGE(G28:G30)</f>
        <v>38.86</v>
      </c>
      <c r="I24" s="111" t="s">
        <v>9</v>
      </c>
      <c r="J24" s="109">
        <f>AVERAGE(K28:K30)</f>
        <v>182288.3333</v>
      </c>
      <c r="N24" s="8"/>
      <c r="O24" s="8"/>
      <c r="P24" s="8"/>
      <c r="Q24" s="8"/>
      <c r="R24" s="8"/>
      <c r="S24" s="11"/>
    </row>
    <row r="25">
      <c r="E25" s="54"/>
      <c r="F25" s="54"/>
      <c r="G25" s="110" t="s">
        <v>12</v>
      </c>
      <c r="H25" s="112">
        <f>AVERAGE(H28:H30)</f>
        <v>10.66</v>
      </c>
      <c r="I25" s="111" t="s">
        <v>13</v>
      </c>
      <c r="J25" s="113">
        <f>AVERAGE(I28:I30)</f>
        <v>0.6125333333</v>
      </c>
      <c r="N25" s="13"/>
      <c r="O25" s="13"/>
      <c r="P25" s="13"/>
      <c r="Q25" s="13"/>
      <c r="R25" s="13"/>
    </row>
    <row r="26" ht="15.75" customHeight="1">
      <c r="A26" s="114"/>
      <c r="B26" s="115"/>
      <c r="C26" s="116"/>
      <c r="D26" s="117"/>
      <c r="E26" s="117"/>
      <c r="F26" s="117"/>
      <c r="G26" s="117"/>
      <c r="H26" s="115"/>
      <c r="I26" s="115"/>
      <c r="J26" s="118"/>
      <c r="K26" s="118"/>
      <c r="L26" s="115"/>
      <c r="M26" s="119"/>
      <c r="N26" s="120"/>
      <c r="O26" s="115"/>
      <c r="P26" s="115"/>
      <c r="Q26" s="115"/>
      <c r="R26" s="115"/>
      <c r="S26" s="121"/>
    </row>
    <row r="27" ht="30.75" customHeight="1">
      <c r="A27" s="46" t="s">
        <v>16</v>
      </c>
      <c r="B27" s="47" t="s">
        <v>17</v>
      </c>
      <c r="C27" s="48" t="s">
        <v>18</v>
      </c>
      <c r="D27" s="49" t="s">
        <v>19</v>
      </c>
      <c r="E27" s="49" t="s">
        <v>20</v>
      </c>
      <c r="F27" s="49" t="s">
        <v>21</v>
      </c>
      <c r="G27" s="49" t="s">
        <v>22</v>
      </c>
      <c r="H27" s="47" t="s">
        <v>23</v>
      </c>
      <c r="I27" s="47" t="s">
        <v>24</v>
      </c>
      <c r="J27" s="122" t="s">
        <v>25</v>
      </c>
      <c r="K27" s="122" t="s">
        <v>26</v>
      </c>
      <c r="L27" s="47" t="s">
        <v>27</v>
      </c>
      <c r="M27" s="50" t="s">
        <v>28</v>
      </c>
      <c r="N27" s="51" t="s">
        <v>29</v>
      </c>
      <c r="O27" s="47" t="s">
        <v>30</v>
      </c>
      <c r="P27" s="47" t="s">
        <v>31</v>
      </c>
      <c r="Q27" s="47" t="s">
        <v>32</v>
      </c>
      <c r="R27" s="47" t="s">
        <v>126</v>
      </c>
      <c r="S27" s="52" t="s">
        <v>34</v>
      </c>
    </row>
    <row r="28">
      <c r="A28" s="53" t="s">
        <v>127</v>
      </c>
      <c r="B28" s="54" t="s">
        <v>128</v>
      </c>
      <c r="C28" s="55" t="s">
        <v>129</v>
      </c>
      <c r="D28" s="55" t="s">
        <v>130</v>
      </c>
      <c r="E28" s="54" t="s">
        <v>131</v>
      </c>
      <c r="F28" s="56">
        <v>10.48</v>
      </c>
      <c r="G28" s="56">
        <v>27.88</v>
      </c>
      <c r="H28" s="56">
        <v>5.28</v>
      </c>
      <c r="I28" s="57">
        <v>0.5038</v>
      </c>
      <c r="J28" s="59">
        <v>102548.0</v>
      </c>
      <c r="K28" s="59">
        <v>137585.0</v>
      </c>
      <c r="L28" s="57" t="s">
        <v>132</v>
      </c>
      <c r="M28" s="60">
        <v>79.0</v>
      </c>
      <c r="N28" s="61">
        <v>7.0</v>
      </c>
      <c r="O28" s="54"/>
      <c r="P28" s="62"/>
      <c r="Q28" s="63" t="str">
        <f>HYPERLINK("https://www.cashbackmonitor.com/cashback-store/rite-aid/","RetailMeNot 10%($50**)")</f>
        <v>RetailMeNot 10%($50**)</v>
      </c>
      <c r="R28" s="63" t="str">
        <f>hyperlink("https://www.raise.com/buy-rite-aid-gift-cards","N/A")</f>
        <v>N/A</v>
      </c>
      <c r="S28" s="81" t="s">
        <v>133</v>
      </c>
    </row>
    <row r="29">
      <c r="A29" s="53" t="s">
        <v>134</v>
      </c>
      <c r="B29" s="54" t="s">
        <v>135</v>
      </c>
      <c r="C29" s="55" t="s">
        <v>136</v>
      </c>
      <c r="D29" s="55" t="s">
        <v>137</v>
      </c>
      <c r="E29" s="54" t="s">
        <v>138</v>
      </c>
      <c r="F29" s="56">
        <v>31.5</v>
      </c>
      <c r="G29" s="56">
        <v>69.75</v>
      </c>
      <c r="H29" s="56">
        <v>22.34</v>
      </c>
      <c r="I29" s="57">
        <v>0.7092</v>
      </c>
      <c r="J29" s="59">
        <v>245071.0</v>
      </c>
      <c r="K29" s="59">
        <v>288566.0</v>
      </c>
      <c r="L29" s="57" t="s">
        <v>132</v>
      </c>
      <c r="M29" s="60">
        <v>10.0</v>
      </c>
      <c r="N29" s="61">
        <v>2.0</v>
      </c>
      <c r="O29" s="54" t="s">
        <v>139</v>
      </c>
      <c r="P29" s="62"/>
      <c r="Q29" s="63" t="s">
        <v>140</v>
      </c>
      <c r="R29" s="63" t="s">
        <v>141</v>
      </c>
      <c r="S29" s="64" t="s">
        <v>142</v>
      </c>
    </row>
    <row r="30">
      <c r="A30" s="53" t="s">
        <v>143</v>
      </c>
      <c r="B30" s="54" t="s">
        <v>144</v>
      </c>
      <c r="C30" s="55" t="s">
        <v>145</v>
      </c>
      <c r="D30" s="55" t="s">
        <v>146</v>
      </c>
      <c r="E30" s="54" t="s">
        <v>147</v>
      </c>
      <c r="F30" s="56">
        <v>6.98</v>
      </c>
      <c r="G30" s="56">
        <v>18.95</v>
      </c>
      <c r="H30" s="56">
        <v>4.36</v>
      </c>
      <c r="I30" s="57">
        <v>0.6246</v>
      </c>
      <c r="J30" s="59">
        <v>137369.0</v>
      </c>
      <c r="K30" s="59">
        <v>120714.0</v>
      </c>
      <c r="L30" s="57" t="s">
        <v>50</v>
      </c>
      <c r="M30" s="60">
        <v>52.0</v>
      </c>
      <c r="N30" s="61">
        <v>3.0</v>
      </c>
      <c r="O30" s="54"/>
      <c r="P30" s="62"/>
      <c r="Q30" s="63" t="s">
        <v>148</v>
      </c>
      <c r="R30" s="63" t="s">
        <v>149</v>
      </c>
      <c r="S30" s="64" t="s">
        <v>150</v>
      </c>
    </row>
  </sheetData>
  <mergeCells count="4">
    <mergeCell ref="G1:J1"/>
    <mergeCell ref="A4:A5"/>
    <mergeCell ref="A22:D25"/>
    <mergeCell ref="G22:J22"/>
  </mergeCells>
  <hyperlinks>
    <hyperlink r:id="rId1" ref="C8"/>
    <hyperlink r:id="rId2" ref="D8"/>
    <hyperlink r:id="rId3" ref="Q8"/>
    <hyperlink r:id="rId4" ref="R8"/>
    <hyperlink r:id="rId5" location="fo_c=709&amp;fo_k=b0eeb30f5958a44fb3b8e955e7b59d59&amp;fo_s=gplaus" ref="C9"/>
    <hyperlink r:id="rId6" ref="D9"/>
    <hyperlink r:id="rId7" ref="Q9"/>
    <hyperlink r:id="rId8" ref="C10"/>
    <hyperlink r:id="rId9" ref="D10"/>
    <hyperlink r:id="rId10" ref="C11"/>
    <hyperlink r:id="rId11" ref="D11"/>
    <hyperlink r:id="rId12" ref="Q11"/>
    <hyperlink r:id="rId13" ref="R11"/>
    <hyperlink r:id="rId14" ref="C12"/>
    <hyperlink r:id="rId15" ref="D12"/>
    <hyperlink r:id="rId16" ref="C13"/>
    <hyperlink r:id="rId17" ref="D13"/>
    <hyperlink r:id="rId18" ref="Q13"/>
    <hyperlink r:id="rId19" ref="R13"/>
    <hyperlink r:id="rId20" ref="C14"/>
    <hyperlink r:id="rId21" ref="D14"/>
    <hyperlink r:id="rId22" ref="Q14"/>
    <hyperlink r:id="rId23" location="q=orange+ginger&amp;start=9" ref="C15"/>
    <hyperlink r:id="rId24" ref="D15"/>
    <hyperlink r:id="rId25" ref="Q15"/>
    <hyperlink r:id="rId26" ref="R15"/>
    <hyperlink r:id="rId27" ref="C16"/>
    <hyperlink r:id="rId28" ref="C17"/>
    <hyperlink r:id="rId29" ref="D17"/>
    <hyperlink r:id="rId30" ref="S17"/>
    <hyperlink r:id="rId31" ref="C18"/>
    <hyperlink r:id="rId32" ref="D18"/>
    <hyperlink r:id="rId33" ref="C28"/>
    <hyperlink r:id="rId34" ref="D28"/>
    <hyperlink r:id="rId35" ref="S28"/>
    <hyperlink r:id="rId36" ref="C29"/>
    <hyperlink r:id="rId37" ref="D29"/>
    <hyperlink r:id="rId38" ref="Q29"/>
    <hyperlink r:id="rId39" ref="R29"/>
    <hyperlink r:id="rId40" ref="C30"/>
    <hyperlink r:id="rId41" ref="D30"/>
    <hyperlink r:id="rId42" ref="Q30"/>
    <hyperlink r:id="rId43" ref="R30"/>
  </hyperlinks>
  <drawing r:id="rId44"/>
</worksheet>
</file>