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2045"/>
  </bookViews>
  <sheets>
    <sheet name="Boston_Office_ListingRentIndex_" sheetId="1" r:id="rId1"/>
  </sheets>
  <calcPr calcId="145621"/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10" i="1"/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11" i="1"/>
  <c r="O16" i="1" l="1"/>
  <c r="O24" i="1"/>
  <c r="O32" i="1"/>
  <c r="O10" i="1"/>
  <c r="N10" i="1"/>
  <c r="M14" i="1"/>
  <c r="M16" i="1"/>
  <c r="M19" i="1"/>
  <c r="M22" i="1"/>
  <c r="M24" i="1"/>
  <c r="M27" i="1"/>
  <c r="M30" i="1"/>
  <c r="M32" i="1"/>
  <c r="M35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1" i="1"/>
  <c r="J12" i="1"/>
  <c r="J13" i="1"/>
  <c r="J14" i="1"/>
  <c r="O14" i="1" s="1"/>
  <c r="J15" i="1"/>
  <c r="M15" i="1" s="1"/>
  <c r="J16" i="1"/>
  <c r="N16" i="1" s="1"/>
  <c r="J17" i="1"/>
  <c r="J18" i="1"/>
  <c r="J19" i="1"/>
  <c r="O19" i="1" s="1"/>
  <c r="J20" i="1"/>
  <c r="J21" i="1"/>
  <c r="J22" i="1"/>
  <c r="O22" i="1" s="1"/>
  <c r="J23" i="1"/>
  <c r="M23" i="1" s="1"/>
  <c r="J24" i="1"/>
  <c r="N24" i="1" s="1"/>
  <c r="J25" i="1"/>
  <c r="J26" i="1"/>
  <c r="J27" i="1"/>
  <c r="O27" i="1" s="1"/>
  <c r="J28" i="1"/>
  <c r="J29" i="1"/>
  <c r="J30" i="1"/>
  <c r="O30" i="1" s="1"/>
  <c r="J31" i="1"/>
  <c r="M31" i="1" s="1"/>
  <c r="J32" i="1"/>
  <c r="N32" i="1" s="1"/>
  <c r="J33" i="1"/>
  <c r="J34" i="1"/>
  <c r="J35" i="1"/>
  <c r="O35" i="1" s="1"/>
  <c r="J36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1" i="1"/>
  <c r="N18" i="1" l="1"/>
  <c r="N17" i="1"/>
  <c r="O13" i="1"/>
  <c r="N34" i="1"/>
  <c r="N25" i="1"/>
  <c r="O28" i="1"/>
  <c r="O12" i="1"/>
  <c r="N13" i="1"/>
  <c r="M11" i="1"/>
  <c r="N11" i="1" s="1"/>
  <c r="M29" i="1"/>
  <c r="N29" i="1" s="1"/>
  <c r="M21" i="1"/>
  <c r="N21" i="1" s="1"/>
  <c r="M13" i="1"/>
  <c r="N31" i="1"/>
  <c r="N23" i="1"/>
  <c r="N15" i="1"/>
  <c r="O34" i="1"/>
  <c r="O26" i="1"/>
  <c r="O18" i="1"/>
  <c r="M36" i="1"/>
  <c r="O36" i="1" s="1"/>
  <c r="M28" i="1"/>
  <c r="M20" i="1"/>
  <c r="O20" i="1" s="1"/>
  <c r="M12" i="1"/>
  <c r="N12" i="1" s="1"/>
  <c r="N30" i="1"/>
  <c r="N22" i="1"/>
  <c r="N14" i="1"/>
  <c r="O33" i="1"/>
  <c r="O25" i="1"/>
  <c r="M34" i="1"/>
  <c r="M26" i="1"/>
  <c r="N26" i="1" s="1"/>
  <c r="M18" i="1"/>
  <c r="N28" i="1"/>
  <c r="N20" i="1"/>
  <c r="O31" i="1"/>
  <c r="O23" i="1"/>
  <c r="O15" i="1"/>
  <c r="M33" i="1"/>
  <c r="N33" i="1" s="1"/>
  <c r="M25" i="1"/>
  <c r="M17" i="1"/>
  <c r="O17" i="1" s="1"/>
  <c r="N35" i="1"/>
  <c r="N27" i="1"/>
  <c r="N19" i="1"/>
  <c r="O21" i="1" l="1"/>
  <c r="O11" i="1"/>
  <c r="N36" i="1"/>
  <c r="O29" i="1"/>
</calcChain>
</file>

<file path=xl/sharedStrings.xml><?xml version="1.0" encoding="utf-8"?>
<sst xmlns="http://schemas.openxmlformats.org/spreadsheetml/2006/main" count="55" uniqueCount="54">
  <si>
    <t>value</t>
  </si>
  <si>
    <t>s.e.</t>
  </si>
  <si>
    <t>(Intercept)</t>
  </si>
  <si>
    <t>Quarters</t>
  </si>
  <si>
    <t>ListAge</t>
  </si>
  <si>
    <t>Floor</t>
  </si>
  <si>
    <t>BldgClass2_ClassB</t>
  </si>
  <si>
    <t>BldgClass3_ClassC</t>
  </si>
  <si>
    <t>ST1_Net</t>
  </si>
  <si>
    <t>ST2_Between</t>
  </si>
  <si>
    <t>ST3_FullService</t>
  </si>
  <si>
    <t>QuarterOff2005Q3</t>
  </si>
  <si>
    <t>QuarterOff2005Q4</t>
  </si>
  <si>
    <t>QuarterOff2006Q1</t>
  </si>
  <si>
    <t>QuarterOff2006Q2</t>
  </si>
  <si>
    <t>QuarterOff2006Q3</t>
  </si>
  <si>
    <t>QuarterOff2006Q4</t>
  </si>
  <si>
    <t>QuarterOff2007Q1</t>
  </si>
  <si>
    <t>QuarterOff2007Q2</t>
  </si>
  <si>
    <t>QuarterOff2007Q3</t>
  </si>
  <si>
    <t>QuarterOff2007Q4</t>
  </si>
  <si>
    <t>QuarterOff2008Q1</t>
  </si>
  <si>
    <t>QuarterOff2008Q2</t>
  </si>
  <si>
    <t>QuarterOff2008Q3</t>
  </si>
  <si>
    <t>QuarterOff2008Q4</t>
  </si>
  <si>
    <t>QuarterOff2009Q1</t>
  </si>
  <si>
    <t>QuarterOff2009Q2</t>
  </si>
  <si>
    <t>QuarterOff2009Q3</t>
  </si>
  <si>
    <t>QuarterOff2009Q4</t>
  </si>
  <si>
    <t>QuarterOff2010Q1</t>
  </si>
  <si>
    <t>QuarterOff2010Q2</t>
  </si>
  <si>
    <t>QuarterOff2010Q3</t>
  </si>
  <si>
    <t>QuarterOff2010Q4</t>
  </si>
  <si>
    <t>QuarterOff2011Q1</t>
  </si>
  <si>
    <t>QuarterOff2011Q2</t>
  </si>
  <si>
    <t>QuarterOff2011Q3</t>
  </si>
  <si>
    <t>QuarterOff2011Q4</t>
  </si>
  <si>
    <t>Lambda</t>
  </si>
  <si>
    <t>2005Q2</t>
  </si>
  <si>
    <t>EW</t>
  </si>
  <si>
    <t>VW</t>
  </si>
  <si>
    <t>RentIndex</t>
  </si>
  <si>
    <t>EqualW_Avg</t>
  </si>
  <si>
    <t>VacantW_Avg</t>
  </si>
  <si>
    <t>RI.se</t>
  </si>
  <si>
    <t>RI.95%up</t>
  </si>
  <si>
    <t>RI.95%down</t>
  </si>
  <si>
    <t>RentIndex_SpatialDecay</t>
  </si>
  <si>
    <t>SpatialDecay</t>
  </si>
  <si>
    <t>SpatialDist:2km</t>
  </si>
  <si>
    <t>RentIndex_2km</t>
  </si>
  <si>
    <t>SpatialDist:5km</t>
  </si>
  <si>
    <t>RentIndex_5km</t>
  </si>
  <si>
    <t>RentIndex_CBD_5km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</si>
</sst>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 Rental Index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Boston_Office_ListingRentIndex_!$J$9</c:f>
              <c:strCache>
                <c:ptCount val="1"/>
                <c:pt idx="0">
                  <c:v>RentIndex</c:v>
                </c:pt>
              </c:strCache>
            </c:strRef>
          </c:tx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Boston_Office_ListingRentIndex_!$J$10:$J$36</c:f>
              <c:numCache>
                <c:formatCode>General</c:formatCode>
                <c:ptCount val="27"/>
                <c:pt idx="0">
                  <c:v>100</c:v>
                </c:pt>
                <c:pt idx="1">
                  <c:v>99.992363763112721</c:v>
                </c:pt>
                <c:pt idx="2">
                  <c:v>100.76749203280622</c:v>
                </c:pt>
                <c:pt idx="3">
                  <c:v>99.329356718112621</c:v>
                </c:pt>
                <c:pt idx="4">
                  <c:v>102.86560674020582</c:v>
                </c:pt>
                <c:pt idx="5">
                  <c:v>104.17404955756639</c:v>
                </c:pt>
                <c:pt idx="6">
                  <c:v>103.26178667641079</c:v>
                </c:pt>
                <c:pt idx="7">
                  <c:v>105.41297788895405</c:v>
                </c:pt>
                <c:pt idx="8">
                  <c:v>110.22566360064468</c:v>
                </c:pt>
                <c:pt idx="9">
                  <c:v>113.61402383323167</c:v>
                </c:pt>
                <c:pt idx="10">
                  <c:v>117.33867877563</c:v>
                </c:pt>
                <c:pt idx="11">
                  <c:v>111.02459435154539</c:v>
                </c:pt>
                <c:pt idx="12">
                  <c:v>119.38832717060792</c:v>
                </c:pt>
                <c:pt idx="13">
                  <c:v>121.05089469763564</c:v>
                </c:pt>
                <c:pt idx="14">
                  <c:v>114.43052469504428</c:v>
                </c:pt>
                <c:pt idx="15">
                  <c:v>111.40219839657945</c:v>
                </c:pt>
                <c:pt idx="16">
                  <c:v>113.86852488774409</c:v>
                </c:pt>
                <c:pt idx="17">
                  <c:v>111.34853798802918</c:v>
                </c:pt>
                <c:pt idx="18">
                  <c:v>107.16345470853832</c:v>
                </c:pt>
                <c:pt idx="19">
                  <c:v>111.69100769250717</c:v>
                </c:pt>
                <c:pt idx="20">
                  <c:v>103.99996062752032</c:v>
                </c:pt>
                <c:pt idx="21">
                  <c:v>105.77388319066694</c:v>
                </c:pt>
                <c:pt idx="22">
                  <c:v>107.76952121404409</c:v>
                </c:pt>
                <c:pt idx="23">
                  <c:v>103.01604152320816</c:v>
                </c:pt>
                <c:pt idx="24">
                  <c:v>104.50311347570155</c:v>
                </c:pt>
                <c:pt idx="25">
                  <c:v>106.69940436535965</c:v>
                </c:pt>
                <c:pt idx="26">
                  <c:v>102.43802092786112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Boston_Office_ListingRentIndex_!$K$9</c:f>
              <c:strCache>
                <c:ptCount val="1"/>
                <c:pt idx="0">
                  <c:v>EqualW_Avg</c:v>
                </c:pt>
              </c:strCache>
            </c:strRef>
          </c:tx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Boston_Office_ListingRentIndex_!$K$10:$K$36</c:f>
              <c:numCache>
                <c:formatCode>General</c:formatCode>
                <c:ptCount val="27"/>
                <c:pt idx="0">
                  <c:v>100</c:v>
                </c:pt>
                <c:pt idx="1">
                  <c:v>100.21192894613495</c:v>
                </c:pt>
                <c:pt idx="2">
                  <c:v>100.32305155263622</c:v>
                </c:pt>
                <c:pt idx="3">
                  <c:v>101.54062928345419</c:v>
                </c:pt>
                <c:pt idx="4">
                  <c:v>102.70733833219123</c:v>
                </c:pt>
                <c:pt idx="5">
                  <c:v>103.85700536967872</c:v>
                </c:pt>
                <c:pt idx="6">
                  <c:v>106.93863602204672</c:v>
                </c:pt>
                <c:pt idx="7">
                  <c:v>109.19958794916114</c:v>
                </c:pt>
                <c:pt idx="8">
                  <c:v>111.56356767455944</c:v>
                </c:pt>
                <c:pt idx="9">
                  <c:v>113.99274238233947</c:v>
                </c:pt>
                <c:pt idx="10">
                  <c:v>115.43307493903083</c:v>
                </c:pt>
                <c:pt idx="11">
                  <c:v>115.19375657586349</c:v>
                </c:pt>
                <c:pt idx="12">
                  <c:v>116.04468025978125</c:v>
                </c:pt>
                <c:pt idx="13">
                  <c:v>117.50570055647924</c:v>
                </c:pt>
                <c:pt idx="14">
                  <c:v>116.82882466333486</c:v>
                </c:pt>
                <c:pt idx="15">
                  <c:v>115.96765492015946</c:v>
                </c:pt>
                <c:pt idx="16">
                  <c:v>113.69906690101585</c:v>
                </c:pt>
                <c:pt idx="17">
                  <c:v>113.12079859953357</c:v>
                </c:pt>
                <c:pt idx="18">
                  <c:v>106.19578211720982</c:v>
                </c:pt>
                <c:pt idx="19">
                  <c:v>104.77120971753125</c:v>
                </c:pt>
                <c:pt idx="20">
                  <c:v>104.45118739164909</c:v>
                </c:pt>
                <c:pt idx="21">
                  <c:v>104.07365405137273</c:v>
                </c:pt>
                <c:pt idx="22">
                  <c:v>102.9489453793572</c:v>
                </c:pt>
                <c:pt idx="23">
                  <c:v>102.58392596793459</c:v>
                </c:pt>
                <c:pt idx="24">
                  <c:v>101.58934349143071</c:v>
                </c:pt>
                <c:pt idx="25">
                  <c:v>102.23656376930114</c:v>
                </c:pt>
                <c:pt idx="26">
                  <c:v>103.07029032223211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Boston_Office_ListingRentIndex_!$L$9</c:f>
              <c:strCache>
                <c:ptCount val="1"/>
                <c:pt idx="0">
                  <c:v>VacantW_Avg</c:v>
                </c:pt>
              </c:strCache>
            </c:strRef>
          </c:tx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Boston_Office_ListingRentIndex_!$L$10:$L$36</c:f>
              <c:numCache>
                <c:formatCode>General</c:formatCode>
                <c:ptCount val="27"/>
                <c:pt idx="0">
                  <c:v>100</c:v>
                </c:pt>
                <c:pt idx="1">
                  <c:v>97.319266990849911</c:v>
                </c:pt>
                <c:pt idx="2">
                  <c:v>95.971787479494381</c:v>
                </c:pt>
                <c:pt idx="3">
                  <c:v>99.56273056227576</c:v>
                </c:pt>
                <c:pt idx="4">
                  <c:v>99.99991506857576</c:v>
                </c:pt>
                <c:pt idx="5">
                  <c:v>100.39009003155628</c:v>
                </c:pt>
                <c:pt idx="6">
                  <c:v>102.49813044702381</c:v>
                </c:pt>
                <c:pt idx="7">
                  <c:v>102.05882265511769</c:v>
                </c:pt>
                <c:pt idx="8">
                  <c:v>103.72262925607292</c:v>
                </c:pt>
                <c:pt idx="9">
                  <c:v>104.2548095603907</c:v>
                </c:pt>
                <c:pt idx="10">
                  <c:v>102.96363958330946</c:v>
                </c:pt>
                <c:pt idx="11">
                  <c:v>101.44374928073701</c:v>
                </c:pt>
                <c:pt idx="12">
                  <c:v>100.66212538341229</c:v>
                </c:pt>
                <c:pt idx="13">
                  <c:v>104.21845891081394</c:v>
                </c:pt>
                <c:pt idx="14">
                  <c:v>105.08853888648957</c:v>
                </c:pt>
                <c:pt idx="15">
                  <c:v>104.32653414816542</c:v>
                </c:pt>
                <c:pt idx="16">
                  <c:v>103.80352643766606</c:v>
                </c:pt>
                <c:pt idx="17">
                  <c:v>101.39444658896291</c:v>
                </c:pt>
                <c:pt idx="18">
                  <c:v>94.293967193538762</c:v>
                </c:pt>
                <c:pt idx="19">
                  <c:v>93.157754599992089</c:v>
                </c:pt>
                <c:pt idx="20">
                  <c:v>95.088628064485036</c:v>
                </c:pt>
                <c:pt idx="21">
                  <c:v>94.055522219971536</c:v>
                </c:pt>
                <c:pt idx="22">
                  <c:v>91.4171699915196</c:v>
                </c:pt>
                <c:pt idx="23">
                  <c:v>94.162960471641185</c:v>
                </c:pt>
                <c:pt idx="24">
                  <c:v>93.545933674502862</c:v>
                </c:pt>
                <c:pt idx="25">
                  <c:v>91.463075426323897</c:v>
                </c:pt>
                <c:pt idx="26">
                  <c:v>91.068738823555378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Boston_Office_ListingRentIndex_!$N$9</c:f>
              <c:strCache>
                <c:ptCount val="1"/>
                <c:pt idx="0">
                  <c:v>RI.95%up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Boston_Office_ListingRentIndex_!$N$10:$N$36</c:f>
              <c:numCache>
                <c:formatCode>General</c:formatCode>
                <c:ptCount val="27"/>
                <c:pt idx="0">
                  <c:v>100</c:v>
                </c:pt>
                <c:pt idx="1">
                  <c:v>103.42255279797763</c:v>
                </c:pt>
                <c:pt idx="2">
                  <c:v>104.22232548784866</c:v>
                </c:pt>
                <c:pt idx="3">
                  <c:v>102.67838275993873</c:v>
                </c:pt>
                <c:pt idx="4">
                  <c:v>106.25960281740407</c:v>
                </c:pt>
                <c:pt idx="5">
                  <c:v>107.69028833541412</c:v>
                </c:pt>
                <c:pt idx="6">
                  <c:v>107.10228822946139</c:v>
                </c:pt>
                <c:pt idx="7">
                  <c:v>109.14111501494295</c:v>
                </c:pt>
                <c:pt idx="8">
                  <c:v>114.13627845637227</c:v>
                </c:pt>
                <c:pt idx="9">
                  <c:v>117.91540405496721</c:v>
                </c:pt>
                <c:pt idx="10">
                  <c:v>122.09036927251447</c:v>
                </c:pt>
                <c:pt idx="11">
                  <c:v>115.16096772931517</c:v>
                </c:pt>
                <c:pt idx="12">
                  <c:v>124.12155790545414</c:v>
                </c:pt>
                <c:pt idx="13">
                  <c:v>125.58175885600576</c:v>
                </c:pt>
                <c:pt idx="14">
                  <c:v>118.98548077201127</c:v>
                </c:pt>
                <c:pt idx="15">
                  <c:v>115.91697698379416</c:v>
                </c:pt>
                <c:pt idx="16">
                  <c:v>118.44936032371746</c:v>
                </c:pt>
                <c:pt idx="17">
                  <c:v>115.89581714687566</c:v>
                </c:pt>
                <c:pt idx="18">
                  <c:v>111.45568190544044</c:v>
                </c:pt>
                <c:pt idx="19">
                  <c:v>116.03006218646705</c:v>
                </c:pt>
                <c:pt idx="20">
                  <c:v>107.92764835651847</c:v>
                </c:pt>
                <c:pt idx="21">
                  <c:v>110.03179513838109</c:v>
                </c:pt>
                <c:pt idx="22">
                  <c:v>111.79946490630394</c:v>
                </c:pt>
                <c:pt idx="23">
                  <c:v>106.91547450319985</c:v>
                </c:pt>
                <c:pt idx="24">
                  <c:v>108.46763725772948</c:v>
                </c:pt>
                <c:pt idx="25">
                  <c:v>110.94532489710309</c:v>
                </c:pt>
                <c:pt idx="26">
                  <c:v>106.40146483853925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Boston_Office_ListingRentIndex_!$O$9</c:f>
              <c:strCache>
                <c:ptCount val="1"/>
                <c:pt idx="0">
                  <c:v>RI.95%down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Boston_Office_ListingRentIndex_!$O$10:$O$36</c:f>
              <c:numCache>
                <c:formatCode>General</c:formatCode>
                <c:ptCount val="27"/>
                <c:pt idx="0">
                  <c:v>100</c:v>
                </c:pt>
                <c:pt idx="1">
                  <c:v>96.562174728247811</c:v>
                </c:pt>
                <c:pt idx="2">
                  <c:v>97.31265857776377</c:v>
                </c:pt>
                <c:pt idx="3">
                  <c:v>95.980330676286513</c:v>
                </c:pt>
                <c:pt idx="4">
                  <c:v>99.471610663007567</c:v>
                </c:pt>
                <c:pt idx="5">
                  <c:v>100.65781077971866</c:v>
                </c:pt>
                <c:pt idx="6">
                  <c:v>99.421285123360192</c:v>
                </c:pt>
                <c:pt idx="7">
                  <c:v>101.68484076296514</c:v>
                </c:pt>
                <c:pt idx="8">
                  <c:v>106.31504874491709</c:v>
                </c:pt>
                <c:pt idx="9">
                  <c:v>109.31264361149613</c:v>
                </c:pt>
                <c:pt idx="10">
                  <c:v>112.58698827874554</c:v>
                </c:pt>
                <c:pt idx="11">
                  <c:v>106.8882209737756</c:v>
                </c:pt>
                <c:pt idx="12">
                  <c:v>114.65509643576171</c:v>
                </c:pt>
                <c:pt idx="13">
                  <c:v>116.52003053926552</c:v>
                </c:pt>
                <c:pt idx="14">
                  <c:v>109.8755686180773</c:v>
                </c:pt>
                <c:pt idx="15">
                  <c:v>106.88741980936474</c:v>
                </c:pt>
                <c:pt idx="16">
                  <c:v>109.28768945177072</c:v>
                </c:pt>
                <c:pt idx="17">
                  <c:v>106.8012588291827</c:v>
                </c:pt>
                <c:pt idx="18">
                  <c:v>102.87122751163621</c:v>
                </c:pt>
                <c:pt idx="19">
                  <c:v>107.35195319854729</c:v>
                </c:pt>
                <c:pt idx="20">
                  <c:v>100.07227289852217</c:v>
                </c:pt>
                <c:pt idx="21">
                  <c:v>101.51597124295279</c:v>
                </c:pt>
                <c:pt idx="22">
                  <c:v>103.73957752178424</c:v>
                </c:pt>
                <c:pt idx="23">
                  <c:v>99.116608543216472</c:v>
                </c:pt>
                <c:pt idx="24">
                  <c:v>100.53858969367363</c:v>
                </c:pt>
                <c:pt idx="25">
                  <c:v>102.45348383361622</c:v>
                </c:pt>
                <c:pt idx="26">
                  <c:v>98.47457701718298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Boston_Office_ListingRentIndex_!$P$9</c:f>
              <c:strCache>
                <c:ptCount val="1"/>
                <c:pt idx="0">
                  <c:v>RentIndex_SpatialDecay</c:v>
                </c:pt>
              </c:strCache>
            </c:strRef>
          </c:tx>
          <c:marker>
            <c:symbol val="none"/>
          </c:marker>
          <c:val>
            <c:numRef>
              <c:f>Boston_Office_ListingRentIndex_!$P$10:$P$36</c:f>
              <c:numCache>
                <c:formatCode>General</c:formatCode>
                <c:ptCount val="27"/>
                <c:pt idx="0">
                  <c:v>100</c:v>
                </c:pt>
                <c:pt idx="1">
                  <c:v>99.617430862148169</c:v>
                </c:pt>
                <c:pt idx="2">
                  <c:v>101.47776009613811</c:v>
                </c:pt>
                <c:pt idx="3">
                  <c:v>99.695093600239119</c:v>
                </c:pt>
                <c:pt idx="4">
                  <c:v>103.2206105594117</c:v>
                </c:pt>
                <c:pt idx="5">
                  <c:v>104.13542478310774</c:v>
                </c:pt>
                <c:pt idx="6">
                  <c:v>103.89765463573796</c:v>
                </c:pt>
                <c:pt idx="7">
                  <c:v>105.58847867367267</c:v>
                </c:pt>
                <c:pt idx="8">
                  <c:v>110.58380279427493</c:v>
                </c:pt>
                <c:pt idx="9">
                  <c:v>113.47327699734603</c:v>
                </c:pt>
                <c:pt idx="10">
                  <c:v>118.42960509601855</c:v>
                </c:pt>
                <c:pt idx="11">
                  <c:v>110.81250874475145</c:v>
                </c:pt>
                <c:pt idx="12">
                  <c:v>118.64039169905185</c:v>
                </c:pt>
                <c:pt idx="13">
                  <c:v>121.41409866705915</c:v>
                </c:pt>
                <c:pt idx="14">
                  <c:v>115.32666960620696</c:v>
                </c:pt>
                <c:pt idx="15">
                  <c:v>111.72908705888425</c:v>
                </c:pt>
                <c:pt idx="16">
                  <c:v>114.91039174604289</c:v>
                </c:pt>
                <c:pt idx="17">
                  <c:v>110.55078634509124</c:v>
                </c:pt>
                <c:pt idx="18">
                  <c:v>107.7379684407304</c:v>
                </c:pt>
                <c:pt idx="19">
                  <c:v>111.68375987887853</c:v>
                </c:pt>
                <c:pt idx="20">
                  <c:v>104.37646058258343</c:v>
                </c:pt>
                <c:pt idx="21">
                  <c:v>105.77185876244543</c:v>
                </c:pt>
                <c:pt idx="22">
                  <c:v>108.77118633202439</c:v>
                </c:pt>
                <c:pt idx="23">
                  <c:v>103.3043392129813</c:v>
                </c:pt>
                <c:pt idx="24">
                  <c:v>105.29056133392423</c:v>
                </c:pt>
                <c:pt idx="25">
                  <c:v>106.96227659226287</c:v>
                </c:pt>
                <c:pt idx="26">
                  <c:v>103.27364867828778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Boston_Office_ListingRentIndex_!$Q$9</c:f>
              <c:strCache>
                <c:ptCount val="1"/>
                <c:pt idx="0">
                  <c:v>RentIndex_2km</c:v>
                </c:pt>
              </c:strCache>
            </c:strRef>
          </c:tx>
          <c:marker>
            <c:symbol val="none"/>
          </c:marker>
          <c:val>
            <c:numRef>
              <c:f>Boston_Office_ListingRentIndex_!$Q$10:$Q$36</c:f>
              <c:numCache>
                <c:formatCode>General</c:formatCode>
                <c:ptCount val="27"/>
                <c:pt idx="0">
                  <c:v>100</c:v>
                </c:pt>
                <c:pt idx="1">
                  <c:v>98.989129461399287</c:v>
                </c:pt>
                <c:pt idx="2">
                  <c:v>101.14310397272932</c:v>
                </c:pt>
                <c:pt idx="3">
                  <c:v>98.847481534159456</c:v>
                </c:pt>
                <c:pt idx="4">
                  <c:v>102.99561445771968</c:v>
                </c:pt>
                <c:pt idx="5">
                  <c:v>103.30190036709197</c:v>
                </c:pt>
                <c:pt idx="6">
                  <c:v>104.16491887038435</c:v>
                </c:pt>
                <c:pt idx="7">
                  <c:v>104.27822175743631</c:v>
                </c:pt>
                <c:pt idx="8">
                  <c:v>108.82139123031875</c:v>
                </c:pt>
                <c:pt idx="9">
                  <c:v>112.97964670376197</c:v>
                </c:pt>
                <c:pt idx="10">
                  <c:v>115.59395343993117</c:v>
                </c:pt>
                <c:pt idx="11">
                  <c:v>110.19571600183491</c:v>
                </c:pt>
                <c:pt idx="12">
                  <c:v>116.79623206558576</c:v>
                </c:pt>
                <c:pt idx="13">
                  <c:v>118.4528241250941</c:v>
                </c:pt>
                <c:pt idx="14">
                  <c:v>111.95944646325025</c:v>
                </c:pt>
                <c:pt idx="15">
                  <c:v>111.11385029943939</c:v>
                </c:pt>
                <c:pt idx="16">
                  <c:v>113.33341264074835</c:v>
                </c:pt>
                <c:pt idx="17">
                  <c:v>109.51361240703088</c:v>
                </c:pt>
                <c:pt idx="18">
                  <c:v>106.33702851914595</c:v>
                </c:pt>
                <c:pt idx="19">
                  <c:v>109.54133875508438</c:v>
                </c:pt>
                <c:pt idx="20">
                  <c:v>104.61017821997811</c:v>
                </c:pt>
                <c:pt idx="21">
                  <c:v>103.77081882315105</c:v>
                </c:pt>
                <c:pt idx="22">
                  <c:v>108.871024759694</c:v>
                </c:pt>
                <c:pt idx="23">
                  <c:v>103.0559538189729</c:v>
                </c:pt>
                <c:pt idx="24">
                  <c:v>104.77507071702878</c:v>
                </c:pt>
                <c:pt idx="25">
                  <c:v>105.80756230002039</c:v>
                </c:pt>
                <c:pt idx="26">
                  <c:v>105.52425674121646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Boston_Office_ListingRentIndex_!$R$9</c:f>
              <c:strCache>
                <c:ptCount val="1"/>
                <c:pt idx="0">
                  <c:v>RentIndex_5km</c:v>
                </c:pt>
              </c:strCache>
            </c:strRef>
          </c:tx>
          <c:marker>
            <c:symbol val="none"/>
          </c:marker>
          <c:val>
            <c:numRef>
              <c:f>Boston_Office_ListingRentIndex_!$R$10:$R$36</c:f>
              <c:numCache>
                <c:formatCode>General</c:formatCode>
                <c:ptCount val="27"/>
                <c:pt idx="0">
                  <c:v>100</c:v>
                </c:pt>
                <c:pt idx="1">
                  <c:v>99.486307706010237</c:v>
                </c:pt>
                <c:pt idx="2">
                  <c:v>101.64551138422384</c:v>
                </c:pt>
                <c:pt idx="3">
                  <c:v>98.855672803907339</c:v>
                </c:pt>
                <c:pt idx="4">
                  <c:v>103.24621599821604</c:v>
                </c:pt>
                <c:pt idx="5">
                  <c:v>103.03950464728695</c:v>
                </c:pt>
                <c:pt idx="6">
                  <c:v>103.78735045307164</c:v>
                </c:pt>
                <c:pt idx="7">
                  <c:v>105.80009433212452</c:v>
                </c:pt>
                <c:pt idx="8">
                  <c:v>108.70177320384499</c:v>
                </c:pt>
                <c:pt idx="9">
                  <c:v>112.29907270864248</c:v>
                </c:pt>
                <c:pt idx="10">
                  <c:v>115.47840112721495</c:v>
                </c:pt>
                <c:pt idx="11">
                  <c:v>108.49264828100154</c:v>
                </c:pt>
                <c:pt idx="12">
                  <c:v>116.97392053718931</c:v>
                </c:pt>
                <c:pt idx="13">
                  <c:v>117.7556407297277</c:v>
                </c:pt>
                <c:pt idx="14">
                  <c:v>110.82355801001422</c:v>
                </c:pt>
                <c:pt idx="15">
                  <c:v>110.23635125775988</c:v>
                </c:pt>
                <c:pt idx="16">
                  <c:v>113.48725675798146</c:v>
                </c:pt>
                <c:pt idx="17">
                  <c:v>109.26898899798687</c:v>
                </c:pt>
                <c:pt idx="18">
                  <c:v>106.37635252401725</c:v>
                </c:pt>
                <c:pt idx="19">
                  <c:v>109.41687852726518</c:v>
                </c:pt>
                <c:pt idx="20">
                  <c:v>104.14218476046044</c:v>
                </c:pt>
                <c:pt idx="21">
                  <c:v>103.82332500266915</c:v>
                </c:pt>
                <c:pt idx="22">
                  <c:v>108.25055641005723</c:v>
                </c:pt>
                <c:pt idx="23">
                  <c:v>103.49386550731239</c:v>
                </c:pt>
                <c:pt idx="24">
                  <c:v>105.29974405880699</c:v>
                </c:pt>
                <c:pt idx="25">
                  <c:v>104.72585074778007</c:v>
                </c:pt>
                <c:pt idx="26">
                  <c:v>105.84794676209957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Boston_Office_ListingRentIndex_!$S$9</c:f>
              <c:strCache>
                <c:ptCount val="1"/>
                <c:pt idx="0">
                  <c:v>RentIndex_CBD_5km</c:v>
                </c:pt>
              </c:strCache>
            </c:strRef>
          </c:tx>
          <c:marker>
            <c:symbol val="none"/>
          </c:marker>
          <c:val>
            <c:numRef>
              <c:f>Boston_Office_ListingRentIndex_!$S$10:$S$36</c:f>
              <c:numCache>
                <c:formatCode>General</c:formatCode>
                <c:ptCount val="27"/>
                <c:pt idx="0">
                  <c:v>100</c:v>
                </c:pt>
                <c:pt idx="1">
                  <c:v>97.882927663802434</c:v>
                </c:pt>
                <c:pt idx="2">
                  <c:v>94.820213286014038</c:v>
                </c:pt>
                <c:pt idx="3">
                  <c:v>99.617284656530487</c:v>
                </c:pt>
                <c:pt idx="4">
                  <c:v>97.201486176316422</c:v>
                </c:pt>
                <c:pt idx="5">
                  <c:v>99.475174025752509</c:v>
                </c:pt>
                <c:pt idx="6">
                  <c:v>106.82374682217663</c:v>
                </c:pt>
                <c:pt idx="7">
                  <c:v>103.38378448637158</c:v>
                </c:pt>
                <c:pt idx="8">
                  <c:v>106.45287814448395</c:v>
                </c:pt>
                <c:pt idx="9">
                  <c:v>120.59886501608648</c:v>
                </c:pt>
                <c:pt idx="10">
                  <c:v>113.91538998359468</c:v>
                </c:pt>
                <c:pt idx="11">
                  <c:v>109.09589708840832</c:v>
                </c:pt>
                <c:pt idx="12">
                  <c:v>130.12138588794585</c:v>
                </c:pt>
                <c:pt idx="13">
                  <c:v>125.28745020675642</c:v>
                </c:pt>
                <c:pt idx="14">
                  <c:v>118.87302842105724</c:v>
                </c:pt>
                <c:pt idx="15">
                  <c:v>117.96854839161095</c:v>
                </c:pt>
                <c:pt idx="16">
                  <c:v>132.31828409102093</c:v>
                </c:pt>
                <c:pt idx="17">
                  <c:v>116.83396802270134</c:v>
                </c:pt>
                <c:pt idx="18">
                  <c:v>123.85947027441782</c:v>
                </c:pt>
                <c:pt idx="19">
                  <c:v>112.72328350223246</c:v>
                </c:pt>
                <c:pt idx="20">
                  <c:v>111.66785501774929</c:v>
                </c:pt>
                <c:pt idx="21">
                  <c:v>105.52668484176033</c:v>
                </c:pt>
                <c:pt idx="22">
                  <c:v>110.32976774284009</c:v>
                </c:pt>
                <c:pt idx="23">
                  <c:v>118.39201902905162</c:v>
                </c:pt>
                <c:pt idx="24">
                  <c:v>109.77067159283709</c:v>
                </c:pt>
                <c:pt idx="25">
                  <c:v>105.0630891972735</c:v>
                </c:pt>
                <c:pt idx="26">
                  <c:v>108.47087855556954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7600"/>
        <c:axId val="190140800"/>
      </c:lineChart>
      <c:catAx>
        <c:axId val="1334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40800"/>
        <c:crosses val="autoZero"/>
        <c:auto val="1"/>
        <c:lblAlgn val="ctr"/>
        <c:lblOffset val="100"/>
        <c:noMultiLvlLbl val="0"/>
      </c:catAx>
      <c:valAx>
        <c:axId val="190140800"/>
        <c:scaling>
          <c:orientation val="minMax"/>
          <c:max val="135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1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400047</xdr:colOff>
      <xdr:row>0</xdr:row>
      <xdr:rowOff>104773</xdr:rowOff>
    </xdr:from>
    <xdr:to>
      <xdr:col>19</xdr:col>
      <xdr:colOff>523874</xdr:colOff>
      <xdr:row>39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F1" workbookViewId="0">
      <selection activeCell="P38" sqref="P38"/>
    </sheetView>
  </sheetViews>
  <sheetFormatPr defaultRowHeight="15" x14ac:dyDescent="0.25"/>
  <cols>
    <col min="1" max="1" width="18.85546875" customWidth="1"/>
    <col min="4" max="4" width="13" customWidth="1"/>
    <col min="5" max="6" width="15.42578125" customWidth="1"/>
    <col min="10" max="10" width="10.140625" customWidth="1"/>
    <col min="11" max="11" width="12" customWidth="1"/>
    <col min="12" max="12" width="12.5703125" customWidth="1"/>
    <col min="16" max="16" width="22.7109375" customWidth="1"/>
    <col min="17" max="18" width="15.140625" customWidth="1"/>
  </cols>
  <sheetData>
    <row r="1" spans="1:19" x14ac:dyDescent="0.25">
      <c r="A1" t="s">
        <v>0</v>
      </c>
      <c r="B1" t="s">
        <v>1</v>
      </c>
    </row>
    <row r="2" spans="1:19" x14ac:dyDescent="0.25">
      <c r="A2" t="s">
        <v>2</v>
      </c>
      <c r="B2">
        <v>2.9948946642666101</v>
      </c>
      <c r="C2">
        <v>1.84543534660737E-2</v>
      </c>
    </row>
    <row r="3" spans="1:19" x14ac:dyDescent="0.25">
      <c r="A3" t="s">
        <v>3</v>
      </c>
      <c r="B3">
        <v>-1.0837408279194599E-3</v>
      </c>
      <c r="C3">
        <v>7.4650357888893498E-4</v>
      </c>
    </row>
    <row r="4" spans="1:19" x14ac:dyDescent="0.25">
      <c r="A4" t="s">
        <v>4</v>
      </c>
      <c r="B4">
        <v>-9.8874507583440198E-4</v>
      </c>
      <c r="C4">
        <v>1.34817847160076E-4</v>
      </c>
    </row>
    <row r="5" spans="1:19" x14ac:dyDescent="0.25">
      <c r="A5" t="s">
        <v>5</v>
      </c>
      <c r="B5">
        <v>1.46218427145658E-2</v>
      </c>
      <c r="C5">
        <v>9.2120600690946404E-4</v>
      </c>
    </row>
    <row r="6" spans="1:19" x14ac:dyDescent="0.25">
      <c r="A6" t="s">
        <v>6</v>
      </c>
      <c r="B6">
        <v>-0.18650937874430301</v>
      </c>
      <c r="C6">
        <v>7.3363057900935396E-3</v>
      </c>
    </row>
    <row r="7" spans="1:19" x14ac:dyDescent="0.25">
      <c r="A7" t="s">
        <v>7</v>
      </c>
      <c r="B7">
        <v>-0.320158821901944</v>
      </c>
      <c r="C7">
        <v>9.6128365529686809E-3</v>
      </c>
    </row>
    <row r="8" spans="1:19" x14ac:dyDescent="0.25">
      <c r="A8" t="s">
        <v>8</v>
      </c>
      <c r="B8">
        <v>-0.12841301466791999</v>
      </c>
      <c r="C8">
        <v>1.17345196849627E-2</v>
      </c>
    </row>
    <row r="9" spans="1:19" x14ac:dyDescent="0.25">
      <c r="A9" t="s">
        <v>9</v>
      </c>
      <c r="B9">
        <v>-1.8426895314608598E-2</v>
      </c>
      <c r="C9">
        <v>9.9133161542099505E-3</v>
      </c>
      <c r="D9" t="s">
        <v>48</v>
      </c>
      <c r="E9" t="s">
        <v>49</v>
      </c>
      <c r="F9" t="s">
        <v>51</v>
      </c>
      <c r="G9" t="s">
        <v>39</v>
      </c>
      <c r="H9" t="s">
        <v>40</v>
      </c>
      <c r="I9" t="s">
        <v>3</v>
      </c>
      <c r="J9" t="s">
        <v>41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50</v>
      </c>
      <c r="R9" t="s">
        <v>52</v>
      </c>
      <c r="S9" t="s">
        <v>53</v>
      </c>
    </row>
    <row r="10" spans="1:19" x14ac:dyDescent="0.25">
      <c r="A10" t="s">
        <v>10</v>
      </c>
      <c r="B10">
        <v>-4.4885712489234298E-3</v>
      </c>
      <c r="C10">
        <v>1.0379161984183399E-2</v>
      </c>
      <c r="D10">
        <v>0</v>
      </c>
      <c r="E10">
        <v>0</v>
      </c>
      <c r="F10">
        <v>0</v>
      </c>
      <c r="G10">
        <v>23.832264574508187</v>
      </c>
      <c r="H10">
        <v>23.548410000000001</v>
      </c>
      <c r="I10" t="s">
        <v>38</v>
      </c>
      <c r="J10" s="2">
        <v>100</v>
      </c>
      <c r="K10">
        <v>100</v>
      </c>
      <c r="L10">
        <v>100</v>
      </c>
      <c r="M10">
        <v>0</v>
      </c>
      <c r="N10">
        <f>J10+M10*2</f>
        <v>100</v>
      </c>
      <c r="O10">
        <f>J10-M10*2</f>
        <v>100</v>
      </c>
      <c r="P10">
        <v>100</v>
      </c>
      <c r="Q10">
        <f>100*EXP(E10)</f>
        <v>100</v>
      </c>
      <c r="R10">
        <f>100*EXP(F10)</f>
        <v>100</v>
      </c>
      <c r="S10">
        <v>100</v>
      </c>
    </row>
    <row r="11" spans="1:19" x14ac:dyDescent="0.25">
      <c r="A11" t="s">
        <v>11</v>
      </c>
      <c r="B11" s="1">
        <v>-7.6365284626862598E-5</v>
      </c>
      <c r="C11">
        <v>1.7152254961144899E-2</v>
      </c>
      <c r="D11">
        <v>-3.8330280536610999E-3</v>
      </c>
      <c r="E11">
        <v>-1.01601453025476E-2</v>
      </c>
      <c r="F11">
        <v>-5.1501622876779403E-3</v>
      </c>
      <c r="G11">
        <v>23.882772041661035</v>
      </c>
      <c r="H11">
        <v>22.91714</v>
      </c>
      <c r="I11" t="str">
        <f>MID(A11,11,6)</f>
        <v>2005Q3</v>
      </c>
      <c r="J11" s="2">
        <f>100*EXP(B11)</f>
        <v>99.992363763112721</v>
      </c>
      <c r="K11">
        <f>G11/G$10*100</f>
        <v>100.21192894613495</v>
      </c>
      <c r="L11">
        <f>H11/H$10*100</f>
        <v>97.319266990849911</v>
      </c>
      <c r="M11">
        <f>J11*C11</f>
        <v>1.7150945174324554</v>
      </c>
      <c r="N11">
        <f t="shared" ref="N11:N36" si="0">J11+M11*2</f>
        <v>103.42255279797763</v>
      </c>
      <c r="O11">
        <f t="shared" ref="O11:O36" si="1">J11-M11*2</f>
        <v>96.562174728247811</v>
      </c>
      <c r="P11">
        <f>100*EXP(D11)</f>
        <v>99.617430862148169</v>
      </c>
      <c r="Q11">
        <f t="shared" ref="Q11:Q36" si="2">100*EXP(E11)</f>
        <v>98.989129461399287</v>
      </c>
      <c r="R11">
        <f t="shared" ref="R11:R36" si="3">100*EXP(F11)</f>
        <v>99.486307706010237</v>
      </c>
      <c r="S11">
        <v>97.882927663802434</v>
      </c>
    </row>
    <row r="12" spans="1:19" x14ac:dyDescent="0.25">
      <c r="A12" t="s">
        <v>12</v>
      </c>
      <c r="B12">
        <v>7.6456179604319002E-3</v>
      </c>
      <c r="C12">
        <v>1.7142599192196201E-2</v>
      </c>
      <c r="D12">
        <v>1.4669476131812799E-2</v>
      </c>
      <c r="E12">
        <v>1.13661990556781E-2</v>
      </c>
      <c r="F12">
        <v>1.6321195553236901E-2</v>
      </c>
      <c r="G12">
        <v>23.909255075244506</v>
      </c>
      <c r="H12">
        <v>22.599830000000001</v>
      </c>
      <c r="I12" t="str">
        <f t="shared" ref="I12:I36" si="4">MID(A12,11,6)</f>
        <v>2005Q4</v>
      </c>
      <c r="J12" s="2">
        <f t="shared" ref="J12:J36" si="5">100*EXP(B12)</f>
        <v>100.76749203280622</v>
      </c>
      <c r="K12">
        <f t="shared" ref="K12:K36" si="6">G12/G$10*100</f>
        <v>100.32305155263622</v>
      </c>
      <c r="L12">
        <f t="shared" ref="L12:L36" si="7">H12/H$10*100</f>
        <v>95.971787479494381</v>
      </c>
      <c r="M12">
        <f t="shared" ref="M12:M36" si="8">J12*C12</f>
        <v>1.7274167275212211</v>
      </c>
      <c r="N12">
        <f t="shared" si="0"/>
        <v>104.22232548784866</v>
      </c>
      <c r="O12">
        <f t="shared" si="1"/>
        <v>97.31265857776377</v>
      </c>
      <c r="P12">
        <f t="shared" ref="P12:P36" si="9">100*EXP(D12)</f>
        <v>101.47776009613811</v>
      </c>
      <c r="Q12">
        <f t="shared" si="2"/>
        <v>101.14310397272932</v>
      </c>
      <c r="R12">
        <f t="shared" si="3"/>
        <v>101.64551138422384</v>
      </c>
      <c r="S12">
        <v>94.820213286014038</v>
      </c>
    </row>
    <row r="13" spans="1:19" x14ac:dyDescent="0.25">
      <c r="A13" t="s">
        <v>13</v>
      </c>
      <c r="B13">
        <v>-6.7290219912748001E-3</v>
      </c>
      <c r="C13">
        <v>1.6858188517873601E-2</v>
      </c>
      <c r="D13">
        <v>-3.0537218637371501E-3</v>
      </c>
      <c r="E13">
        <v>-1.1592114347422799E-2</v>
      </c>
      <c r="F13">
        <v>-1.15092500170078E-2</v>
      </c>
      <c r="G13">
        <v>24.19943142145334</v>
      </c>
      <c r="H13">
        <v>23.445440000000001</v>
      </c>
      <c r="I13" t="str">
        <f t="shared" si="4"/>
        <v>2006Q1</v>
      </c>
      <c r="J13" s="2">
        <f t="shared" si="5"/>
        <v>99.329356718112621</v>
      </c>
      <c r="K13">
        <f t="shared" si="6"/>
        <v>101.54062928345419</v>
      </c>
      <c r="L13">
        <f t="shared" si="7"/>
        <v>99.56273056227576</v>
      </c>
      <c r="M13">
        <f t="shared" si="8"/>
        <v>1.6745130209130572</v>
      </c>
      <c r="N13">
        <f t="shared" si="0"/>
        <v>102.67838275993873</v>
      </c>
      <c r="O13">
        <f t="shared" si="1"/>
        <v>95.980330676286513</v>
      </c>
      <c r="P13">
        <f t="shared" si="9"/>
        <v>99.695093600239119</v>
      </c>
      <c r="Q13">
        <f t="shared" si="2"/>
        <v>98.847481534159456</v>
      </c>
      <c r="R13">
        <f t="shared" si="3"/>
        <v>98.855672803907339</v>
      </c>
      <c r="S13">
        <v>99.617284656530487</v>
      </c>
    </row>
    <row r="14" spans="1:19" x14ac:dyDescent="0.25">
      <c r="A14" t="s">
        <v>14</v>
      </c>
      <c r="B14">
        <v>2.8253161333245898E-2</v>
      </c>
      <c r="C14">
        <v>1.64972345215929E-2</v>
      </c>
      <c r="D14">
        <v>3.1698361842022099E-2</v>
      </c>
      <c r="E14">
        <v>2.9516223254680798E-2</v>
      </c>
      <c r="F14">
        <v>3.1946396253772699E-2</v>
      </c>
      <c r="G14">
        <v>24.477484608763078</v>
      </c>
      <c r="H14">
        <v>23.548390000000001</v>
      </c>
      <c r="I14" t="str">
        <f t="shared" si="4"/>
        <v>2006Q2</v>
      </c>
      <c r="J14" s="2">
        <f t="shared" si="5"/>
        <v>102.86560674020582</v>
      </c>
      <c r="K14">
        <f t="shared" si="6"/>
        <v>102.70733833219123</v>
      </c>
      <c r="L14">
        <f t="shared" si="7"/>
        <v>99.99991506857576</v>
      </c>
      <c r="M14">
        <f t="shared" si="8"/>
        <v>1.6969980385991228</v>
      </c>
      <c r="N14">
        <f t="shared" si="0"/>
        <v>106.25960281740407</v>
      </c>
      <c r="O14">
        <f t="shared" si="1"/>
        <v>99.471610663007567</v>
      </c>
      <c r="P14">
        <f t="shared" si="9"/>
        <v>103.2206105594117</v>
      </c>
      <c r="Q14">
        <f t="shared" si="2"/>
        <v>102.99561445771968</v>
      </c>
      <c r="R14">
        <f t="shared" si="3"/>
        <v>103.24621599821604</v>
      </c>
      <c r="S14">
        <v>97.201486176316422</v>
      </c>
    </row>
    <row r="15" spans="1:19" x14ac:dyDescent="0.25">
      <c r="A15" t="s">
        <v>15</v>
      </c>
      <c r="B15">
        <v>4.08928677613251E-2</v>
      </c>
      <c r="C15">
        <v>1.6876749981312101E-2</v>
      </c>
      <c r="D15">
        <v>4.0522027452466698E-2</v>
      </c>
      <c r="E15">
        <v>3.2485586551945299E-2</v>
      </c>
      <c r="F15">
        <v>2.9942268973700101E-2</v>
      </c>
      <c r="G15">
        <v>24.751476298863007</v>
      </c>
      <c r="H15">
        <v>23.640270000000001</v>
      </c>
      <c r="I15" t="str">
        <f t="shared" si="4"/>
        <v>2006Q3</v>
      </c>
      <c r="J15" s="2">
        <f t="shared" si="5"/>
        <v>104.17404955756639</v>
      </c>
      <c r="K15">
        <f t="shared" si="6"/>
        <v>103.85700536967872</v>
      </c>
      <c r="L15">
        <f t="shared" si="7"/>
        <v>100.39009003155628</v>
      </c>
      <c r="M15">
        <f t="shared" si="8"/>
        <v>1.7581193889238644</v>
      </c>
      <c r="N15">
        <f t="shared" si="0"/>
        <v>107.69028833541412</v>
      </c>
      <c r="O15">
        <f t="shared" si="1"/>
        <v>100.65781077971866</v>
      </c>
      <c r="P15">
        <f t="shared" si="9"/>
        <v>104.13542478310774</v>
      </c>
      <c r="Q15">
        <f t="shared" si="2"/>
        <v>103.30190036709197</v>
      </c>
      <c r="R15">
        <f t="shared" si="3"/>
        <v>103.03950464728695</v>
      </c>
      <c r="S15">
        <v>99.475174025752509</v>
      </c>
    </row>
    <row r="16" spans="1:19" x14ac:dyDescent="0.25">
      <c r="A16" t="s">
        <v>16</v>
      </c>
      <c r="B16">
        <v>3.2097196009933202E-2</v>
      </c>
      <c r="C16">
        <v>1.85959476233231E-2</v>
      </c>
      <c r="D16">
        <v>3.82361385777861E-2</v>
      </c>
      <c r="E16">
        <v>4.08052155351784E-2</v>
      </c>
      <c r="F16">
        <v>3.7173912703648199E-2</v>
      </c>
      <c r="G16">
        <v>25.48589866914449</v>
      </c>
      <c r="H16">
        <v>24.136679999999998</v>
      </c>
      <c r="I16" t="str">
        <f t="shared" si="4"/>
        <v>2006Q4</v>
      </c>
      <c r="J16" s="2">
        <f t="shared" si="5"/>
        <v>103.26178667641079</v>
      </c>
      <c r="K16">
        <f t="shared" si="6"/>
        <v>106.93863602204672</v>
      </c>
      <c r="L16">
        <f t="shared" si="7"/>
        <v>102.49813044702381</v>
      </c>
      <c r="M16">
        <f t="shared" si="8"/>
        <v>1.9202507765252983</v>
      </c>
      <c r="N16">
        <f t="shared" si="0"/>
        <v>107.10228822946139</v>
      </c>
      <c r="O16">
        <f t="shared" si="1"/>
        <v>99.421285123360192</v>
      </c>
      <c r="P16">
        <f t="shared" si="9"/>
        <v>103.89765463573796</v>
      </c>
      <c r="Q16">
        <f t="shared" si="2"/>
        <v>104.16491887038435</v>
      </c>
      <c r="R16">
        <f t="shared" si="3"/>
        <v>103.78735045307164</v>
      </c>
      <c r="S16">
        <v>106.82374682217663</v>
      </c>
    </row>
    <row r="17" spans="1:19" x14ac:dyDescent="0.25">
      <c r="A17" t="s">
        <v>17</v>
      </c>
      <c r="B17">
        <v>5.2715572415533998E-2</v>
      </c>
      <c r="C17">
        <v>1.76834826254328E-2</v>
      </c>
      <c r="D17">
        <v>5.4379075862844503E-2</v>
      </c>
      <c r="E17">
        <v>4.1892350356403402E-2</v>
      </c>
      <c r="F17">
        <v>5.63812250436923E-2</v>
      </c>
      <c r="G17">
        <v>26.024734714316839</v>
      </c>
      <c r="H17">
        <v>24.03323</v>
      </c>
      <c r="I17" t="str">
        <f t="shared" si="4"/>
        <v>2007Q1</v>
      </c>
      <c r="J17" s="2">
        <f t="shared" si="5"/>
        <v>105.41297788895405</v>
      </c>
      <c r="K17">
        <f t="shared" si="6"/>
        <v>109.19958794916114</v>
      </c>
      <c r="L17">
        <f t="shared" si="7"/>
        <v>102.05882265511769</v>
      </c>
      <c r="M17">
        <f t="shared" si="8"/>
        <v>1.8640685629944507</v>
      </c>
      <c r="N17">
        <f t="shared" si="0"/>
        <v>109.14111501494295</v>
      </c>
      <c r="O17">
        <f t="shared" si="1"/>
        <v>101.68484076296514</v>
      </c>
      <c r="P17">
        <f t="shared" si="9"/>
        <v>105.58847867367267</v>
      </c>
      <c r="Q17">
        <f t="shared" si="2"/>
        <v>104.27822175743631</v>
      </c>
      <c r="R17">
        <f t="shared" si="3"/>
        <v>105.80009433212452</v>
      </c>
      <c r="S17">
        <v>103.38378448637158</v>
      </c>
    </row>
    <row r="18" spans="1:19" x14ac:dyDescent="0.25">
      <c r="A18" t="s">
        <v>18</v>
      </c>
      <c r="B18">
        <v>9.7359565656428004E-2</v>
      </c>
      <c r="C18">
        <v>1.77391304709946E-2</v>
      </c>
      <c r="D18">
        <v>0.100603443860819</v>
      </c>
      <c r="E18">
        <v>8.4537739681207799E-2</v>
      </c>
      <c r="F18">
        <v>8.3437920828880893E-2</v>
      </c>
      <c r="G18">
        <v>26.588124616961494</v>
      </c>
      <c r="H18">
        <v>24.42503</v>
      </c>
      <c r="I18" t="str">
        <f t="shared" si="4"/>
        <v>2007Q2</v>
      </c>
      <c r="J18" s="2">
        <f t="shared" si="5"/>
        <v>110.22566360064468</v>
      </c>
      <c r="K18">
        <f t="shared" si="6"/>
        <v>111.56356767455944</v>
      </c>
      <c r="L18">
        <f t="shared" si="7"/>
        <v>103.72262925607292</v>
      </c>
      <c r="M18">
        <f t="shared" si="8"/>
        <v>1.9553074278637963</v>
      </c>
      <c r="N18">
        <f t="shared" si="0"/>
        <v>114.13627845637227</v>
      </c>
      <c r="O18">
        <f t="shared" si="1"/>
        <v>106.31504874491709</v>
      </c>
      <c r="P18">
        <f t="shared" si="9"/>
        <v>110.58380279427493</v>
      </c>
      <c r="Q18">
        <f t="shared" si="2"/>
        <v>108.82139123031875</v>
      </c>
      <c r="R18">
        <f t="shared" si="3"/>
        <v>108.70177320384499</v>
      </c>
      <c r="S18">
        <v>106.45287814448395</v>
      </c>
    </row>
    <row r="19" spans="1:19" x14ac:dyDescent="0.25">
      <c r="A19" t="s">
        <v>19</v>
      </c>
      <c r="B19">
        <v>0.12763676191592399</v>
      </c>
      <c r="C19">
        <v>1.8929794388980199E-2</v>
      </c>
      <c r="D19">
        <v>0.12639717825454699</v>
      </c>
      <c r="E19">
        <v>0.122037498835291</v>
      </c>
      <c r="F19">
        <v>0.11599541845278</v>
      </c>
      <c r="G19">
        <v>27.167051960296671</v>
      </c>
      <c r="H19">
        <v>24.550350000000002</v>
      </c>
      <c r="I19" t="str">
        <f t="shared" si="4"/>
        <v>2007Q3</v>
      </c>
      <c r="J19" s="2">
        <f t="shared" si="5"/>
        <v>113.61402383323167</v>
      </c>
      <c r="K19">
        <f t="shared" si="6"/>
        <v>113.99274238233947</v>
      </c>
      <c r="L19">
        <f t="shared" si="7"/>
        <v>104.2548095603907</v>
      </c>
      <c r="M19">
        <f t="shared" si="8"/>
        <v>2.1506901108677714</v>
      </c>
      <c r="N19">
        <f t="shared" si="0"/>
        <v>117.91540405496721</v>
      </c>
      <c r="O19">
        <f t="shared" si="1"/>
        <v>109.31264361149613</v>
      </c>
      <c r="P19">
        <f t="shared" si="9"/>
        <v>113.47327699734603</v>
      </c>
      <c r="Q19">
        <f t="shared" si="2"/>
        <v>112.97964670376197</v>
      </c>
      <c r="R19">
        <f t="shared" si="3"/>
        <v>112.29907270864248</v>
      </c>
      <c r="S19">
        <v>120.59886501608648</v>
      </c>
    </row>
    <row r="20" spans="1:19" x14ac:dyDescent="0.25">
      <c r="A20" t="s">
        <v>20</v>
      </c>
      <c r="B20">
        <v>0.15989425765102</v>
      </c>
      <c r="C20">
        <v>2.0247758652415199E-2</v>
      </c>
      <c r="D20">
        <v>0.16914854824695999</v>
      </c>
      <c r="E20">
        <v>0.14491346299923699</v>
      </c>
      <c r="F20">
        <v>0.143913323258897</v>
      </c>
      <c r="G20">
        <v>27.510315825960131</v>
      </c>
      <c r="H20">
        <v>24.246300000000002</v>
      </c>
      <c r="I20" t="str">
        <f t="shared" si="4"/>
        <v>2007Q4</v>
      </c>
      <c r="J20" s="2">
        <f t="shared" si="5"/>
        <v>117.33867877563</v>
      </c>
      <c r="K20">
        <f t="shared" si="6"/>
        <v>115.43307493903083</v>
      </c>
      <c r="L20">
        <f t="shared" si="7"/>
        <v>102.96363958330946</v>
      </c>
      <c r="M20">
        <f t="shared" si="8"/>
        <v>2.3758452484422299</v>
      </c>
      <c r="N20">
        <f t="shared" si="0"/>
        <v>122.09036927251447</v>
      </c>
      <c r="O20">
        <f t="shared" si="1"/>
        <v>112.58698827874554</v>
      </c>
      <c r="P20">
        <f t="shared" si="9"/>
        <v>118.42960509601855</v>
      </c>
      <c r="Q20">
        <f t="shared" si="2"/>
        <v>115.59395343993117</v>
      </c>
      <c r="R20">
        <f t="shared" si="3"/>
        <v>115.47840112721495</v>
      </c>
      <c r="S20">
        <v>113.91538998359468</v>
      </c>
    </row>
    <row r="21" spans="1:19" x14ac:dyDescent="0.25">
      <c r="A21" t="s">
        <v>21</v>
      </c>
      <c r="B21">
        <v>0.104581561515716</v>
      </c>
      <c r="C21">
        <v>1.8628185051829501E-2</v>
      </c>
      <c r="D21">
        <v>0.102669476761179</v>
      </c>
      <c r="E21">
        <v>9.7087835218590698E-2</v>
      </c>
      <c r="F21">
        <v>8.1512226917973093E-2</v>
      </c>
      <c r="G21">
        <v>27.453280840474708</v>
      </c>
      <c r="H21">
        <v>23.888390000000001</v>
      </c>
      <c r="I21" t="str">
        <f t="shared" si="4"/>
        <v>2008Q1</v>
      </c>
      <c r="J21" s="2">
        <f t="shared" si="5"/>
        <v>111.02459435154539</v>
      </c>
      <c r="K21">
        <f t="shared" si="6"/>
        <v>115.19375657586349</v>
      </c>
      <c r="L21">
        <f t="shared" si="7"/>
        <v>101.44374928073701</v>
      </c>
      <c r="M21">
        <f t="shared" si="8"/>
        <v>2.0681866888848917</v>
      </c>
      <c r="N21">
        <f t="shared" si="0"/>
        <v>115.16096772931517</v>
      </c>
      <c r="O21">
        <f t="shared" si="1"/>
        <v>106.8882209737756</v>
      </c>
      <c r="P21">
        <f t="shared" si="9"/>
        <v>110.81250874475145</v>
      </c>
      <c r="Q21">
        <f t="shared" si="2"/>
        <v>110.19571600183491</v>
      </c>
      <c r="R21">
        <f t="shared" si="3"/>
        <v>108.49264828100154</v>
      </c>
      <c r="S21">
        <v>109.09589708840832</v>
      </c>
    </row>
    <row r="22" spans="1:19" x14ac:dyDescent="0.25">
      <c r="A22" t="s">
        <v>22</v>
      </c>
      <c r="B22">
        <v>0.17721124780113801</v>
      </c>
      <c r="C22">
        <v>1.98228371525901E-2</v>
      </c>
      <c r="D22">
        <v>0.170926813412769</v>
      </c>
      <c r="E22">
        <v>0.155260624173229</v>
      </c>
      <c r="F22">
        <v>0.156780822571913</v>
      </c>
      <c r="G22">
        <v>27.656075224153142</v>
      </c>
      <c r="H22">
        <v>23.704329999999999</v>
      </c>
      <c r="I22" t="str">
        <f t="shared" si="4"/>
        <v>2008Q2</v>
      </c>
      <c r="J22" s="2">
        <f t="shared" si="5"/>
        <v>119.38832717060792</v>
      </c>
      <c r="K22">
        <f t="shared" si="6"/>
        <v>116.04468025978125</v>
      </c>
      <c r="L22">
        <f t="shared" si="7"/>
        <v>100.66212538341229</v>
      </c>
      <c r="M22">
        <f t="shared" si="8"/>
        <v>2.3666153674231087</v>
      </c>
      <c r="N22">
        <f t="shared" si="0"/>
        <v>124.12155790545414</v>
      </c>
      <c r="O22">
        <f t="shared" si="1"/>
        <v>114.65509643576171</v>
      </c>
      <c r="P22">
        <f t="shared" si="9"/>
        <v>118.64039169905185</v>
      </c>
      <c r="Q22">
        <f t="shared" si="2"/>
        <v>116.79623206558576</v>
      </c>
      <c r="R22">
        <f t="shared" si="3"/>
        <v>116.97392053718931</v>
      </c>
      <c r="S22">
        <v>130.12138588794585</v>
      </c>
    </row>
    <row r="23" spans="1:19" x14ac:dyDescent="0.25">
      <c r="A23" t="s">
        <v>23</v>
      </c>
      <c r="B23">
        <v>0.19104088850980699</v>
      </c>
      <c r="C23">
        <v>1.8714707436435898E-2</v>
      </c>
      <c r="D23">
        <v>0.19403681988982099</v>
      </c>
      <c r="E23">
        <v>0.16934458667181301</v>
      </c>
      <c r="F23">
        <v>0.16344145004749699</v>
      </c>
      <c r="G23">
        <v>28.004269446749472</v>
      </c>
      <c r="H23">
        <v>24.541789999999999</v>
      </c>
      <c r="I23" t="str">
        <f t="shared" si="4"/>
        <v>2008Q3</v>
      </c>
      <c r="J23" s="2">
        <f t="shared" si="5"/>
        <v>121.05089469763564</v>
      </c>
      <c r="K23">
        <f t="shared" si="6"/>
        <v>117.50570055647924</v>
      </c>
      <c r="L23">
        <f t="shared" si="7"/>
        <v>104.21845891081394</v>
      </c>
      <c r="M23">
        <f t="shared" si="8"/>
        <v>2.2654320791850604</v>
      </c>
      <c r="N23">
        <f t="shared" si="0"/>
        <v>125.58175885600576</v>
      </c>
      <c r="O23">
        <f t="shared" si="1"/>
        <v>116.52003053926552</v>
      </c>
      <c r="P23">
        <f t="shared" si="9"/>
        <v>121.41409866705915</v>
      </c>
      <c r="Q23">
        <f t="shared" si="2"/>
        <v>118.4528241250941</v>
      </c>
      <c r="R23">
        <f t="shared" si="3"/>
        <v>117.7556407297277</v>
      </c>
      <c r="S23">
        <v>125.28745020675642</v>
      </c>
    </row>
    <row r="24" spans="1:19" x14ac:dyDescent="0.25">
      <c r="A24" t="s">
        <v>24</v>
      </c>
      <c r="B24">
        <v>0.13479768162372499</v>
      </c>
      <c r="C24">
        <v>1.99027142849597E-2</v>
      </c>
      <c r="D24">
        <v>0.14259852075144699</v>
      </c>
      <c r="E24">
        <v>0.11296653458879601</v>
      </c>
      <c r="F24">
        <v>0.102769183144113</v>
      </c>
      <c r="G24">
        <v>27.842954593054237</v>
      </c>
      <c r="H24">
        <v>24.746680000000001</v>
      </c>
      <c r="I24" t="str">
        <f t="shared" si="4"/>
        <v>2008Q4</v>
      </c>
      <c r="J24" s="2">
        <f t="shared" si="5"/>
        <v>114.43052469504428</v>
      </c>
      <c r="K24">
        <f t="shared" si="6"/>
        <v>116.82882466333486</v>
      </c>
      <c r="L24">
        <f t="shared" si="7"/>
        <v>105.08853888648957</v>
      </c>
      <c r="M24">
        <f t="shared" si="8"/>
        <v>2.2774780384834914</v>
      </c>
      <c r="N24">
        <f t="shared" si="0"/>
        <v>118.98548077201127</v>
      </c>
      <c r="O24">
        <f t="shared" si="1"/>
        <v>109.8755686180773</v>
      </c>
      <c r="P24">
        <f t="shared" si="9"/>
        <v>115.32666960620696</v>
      </c>
      <c r="Q24">
        <f t="shared" si="2"/>
        <v>111.95944646325025</v>
      </c>
      <c r="R24">
        <f t="shared" si="3"/>
        <v>110.82355801001422</v>
      </c>
      <c r="S24">
        <v>118.87302842105724</v>
      </c>
    </row>
    <row r="25" spans="1:19" x14ac:dyDescent="0.25">
      <c r="A25" t="s">
        <v>25</v>
      </c>
      <c r="B25">
        <v>0.107976875570513</v>
      </c>
      <c r="C25">
        <v>2.0263417832844698E-2</v>
      </c>
      <c r="D25">
        <v>0.110906889579966</v>
      </c>
      <c r="E25">
        <v>0.105385168048908</v>
      </c>
      <c r="F25">
        <v>9.7456522559688202E-2</v>
      </c>
      <c r="G25">
        <v>27.637718341425064</v>
      </c>
      <c r="H25">
        <v>24.567240000000002</v>
      </c>
      <c r="I25" t="str">
        <f t="shared" si="4"/>
        <v>2009Q1</v>
      </c>
      <c r="J25" s="2">
        <f t="shared" si="5"/>
        <v>111.40219839657945</v>
      </c>
      <c r="K25">
        <f t="shared" si="6"/>
        <v>115.96765492015946</v>
      </c>
      <c r="L25">
        <f t="shared" si="7"/>
        <v>104.32653414816542</v>
      </c>
      <c r="M25">
        <f t="shared" si="8"/>
        <v>2.2573892936073512</v>
      </c>
      <c r="N25">
        <f t="shared" si="0"/>
        <v>115.91697698379416</v>
      </c>
      <c r="O25">
        <f t="shared" si="1"/>
        <v>106.88741980936474</v>
      </c>
      <c r="P25">
        <f t="shared" si="9"/>
        <v>111.72908705888425</v>
      </c>
      <c r="Q25">
        <f t="shared" si="2"/>
        <v>111.11385029943939</v>
      </c>
      <c r="R25">
        <f t="shared" si="3"/>
        <v>110.23635125775988</v>
      </c>
      <c r="S25">
        <v>117.96854839161095</v>
      </c>
    </row>
    <row r="26" spans="1:19" x14ac:dyDescent="0.25">
      <c r="A26" t="s">
        <v>26</v>
      </c>
      <c r="B26">
        <v>0.12987430639681299</v>
      </c>
      <c r="C26">
        <v>2.0114581445967301E-2</v>
      </c>
      <c r="D26">
        <v>0.138982436431004</v>
      </c>
      <c r="E26">
        <v>0.12516384272507</v>
      </c>
      <c r="F26">
        <v>0.12652036936995201</v>
      </c>
      <c r="G26">
        <v>27.097062442597167</v>
      </c>
      <c r="H26">
        <v>24.44408</v>
      </c>
      <c r="I26" t="str">
        <f t="shared" si="4"/>
        <v>2009Q2</v>
      </c>
      <c r="J26" s="2">
        <f t="shared" si="5"/>
        <v>113.86852488774409</v>
      </c>
      <c r="K26">
        <f t="shared" si="6"/>
        <v>113.69906690101585</v>
      </c>
      <c r="L26">
        <f t="shared" si="7"/>
        <v>103.80352643766606</v>
      </c>
      <c r="M26">
        <f t="shared" si="8"/>
        <v>2.2904177179866831</v>
      </c>
      <c r="N26">
        <f t="shared" si="0"/>
        <v>118.44936032371746</v>
      </c>
      <c r="O26">
        <f t="shared" si="1"/>
        <v>109.28768945177072</v>
      </c>
      <c r="P26">
        <f t="shared" si="9"/>
        <v>114.91039174604289</v>
      </c>
      <c r="Q26">
        <f t="shared" si="2"/>
        <v>113.33341264074835</v>
      </c>
      <c r="R26">
        <f t="shared" si="3"/>
        <v>113.48725675798146</v>
      </c>
      <c r="S26">
        <v>132.31828409102093</v>
      </c>
    </row>
    <row r="27" spans="1:19" x14ac:dyDescent="0.25">
      <c r="A27" t="s">
        <v>27</v>
      </c>
      <c r="B27">
        <v>0.107495077750589</v>
      </c>
      <c r="C27">
        <v>2.0419123775721901E-2</v>
      </c>
      <c r="D27">
        <v>0.100304834316672</v>
      </c>
      <c r="E27">
        <v>9.0878669761551997E-2</v>
      </c>
      <c r="F27">
        <v>8.8642445222546301E-2</v>
      </c>
      <c r="G27">
        <v>26.959248011037392</v>
      </c>
      <c r="H27">
        <v>23.87678</v>
      </c>
      <c r="I27" t="str">
        <f t="shared" si="4"/>
        <v>2009Q3</v>
      </c>
      <c r="J27" s="2">
        <f t="shared" si="5"/>
        <v>111.34853798802918</v>
      </c>
      <c r="K27">
        <f t="shared" si="6"/>
        <v>113.12079859953357</v>
      </c>
      <c r="L27">
        <f t="shared" si="7"/>
        <v>101.39444658896291</v>
      </c>
      <c r="M27">
        <f t="shared" si="8"/>
        <v>2.2736395794232398</v>
      </c>
      <c r="N27">
        <f t="shared" si="0"/>
        <v>115.89581714687566</v>
      </c>
      <c r="O27">
        <f t="shared" si="1"/>
        <v>106.8012588291827</v>
      </c>
      <c r="P27">
        <f t="shared" si="9"/>
        <v>110.55078634509124</v>
      </c>
      <c r="Q27">
        <f t="shared" si="2"/>
        <v>109.51361240703088</v>
      </c>
      <c r="R27">
        <f t="shared" si="3"/>
        <v>109.26898899798687</v>
      </c>
      <c r="S27">
        <v>116.83396802270134</v>
      </c>
    </row>
    <row r="28" spans="1:19" x14ac:dyDescent="0.25">
      <c r="A28" t="s">
        <v>28</v>
      </c>
      <c r="B28">
        <v>6.9185096956809702E-2</v>
      </c>
      <c r="C28">
        <v>2.00265436037689E-2</v>
      </c>
      <c r="D28">
        <v>7.4531874958156399E-2</v>
      </c>
      <c r="E28">
        <v>6.1443378488597697E-2</v>
      </c>
      <c r="F28">
        <v>6.1813115503979103E-2</v>
      </c>
      <c r="G28">
        <v>25.308859761141694</v>
      </c>
      <c r="H28">
        <v>22.204730000000001</v>
      </c>
      <c r="I28" t="str">
        <f t="shared" si="4"/>
        <v>2009Q4</v>
      </c>
      <c r="J28" s="2">
        <f t="shared" si="5"/>
        <v>107.16345470853832</v>
      </c>
      <c r="K28">
        <f t="shared" si="6"/>
        <v>106.19578211720982</v>
      </c>
      <c r="L28">
        <f t="shared" si="7"/>
        <v>94.293967193538762</v>
      </c>
      <c r="M28">
        <f t="shared" si="8"/>
        <v>2.1461135984510564</v>
      </c>
      <c r="N28">
        <f t="shared" si="0"/>
        <v>111.45568190544044</v>
      </c>
      <c r="O28">
        <f t="shared" si="1"/>
        <v>102.87122751163621</v>
      </c>
      <c r="P28">
        <f t="shared" si="9"/>
        <v>107.7379684407304</v>
      </c>
      <c r="Q28">
        <f t="shared" si="2"/>
        <v>106.33702851914595</v>
      </c>
      <c r="R28">
        <f t="shared" si="3"/>
        <v>106.37635252401725</v>
      </c>
      <c r="S28">
        <v>123.85947027441782</v>
      </c>
    </row>
    <row r="29" spans="1:19" x14ac:dyDescent="0.25">
      <c r="A29" t="s">
        <v>29</v>
      </c>
      <c r="B29">
        <v>0.110566012750707</v>
      </c>
      <c r="C29">
        <v>1.9424368100901999E-2</v>
      </c>
      <c r="D29">
        <v>0.110501118996502</v>
      </c>
      <c r="E29">
        <v>9.1131814902115804E-2</v>
      </c>
      <c r="F29">
        <v>8.9994974798388305E-2</v>
      </c>
      <c r="G29">
        <v>24.969351897794876</v>
      </c>
      <c r="H29">
        <v>21.937169999999998</v>
      </c>
      <c r="I29" t="str">
        <f t="shared" si="4"/>
        <v>2010Q1</v>
      </c>
      <c r="J29" s="2">
        <f t="shared" si="5"/>
        <v>111.69100769250717</v>
      </c>
      <c r="K29">
        <f t="shared" si="6"/>
        <v>104.77120971753125</v>
      </c>
      <c r="L29">
        <f t="shared" si="7"/>
        <v>93.157754599992089</v>
      </c>
      <c r="M29">
        <f t="shared" si="8"/>
        <v>2.169527246979936</v>
      </c>
      <c r="N29">
        <f t="shared" si="0"/>
        <v>116.03006218646705</v>
      </c>
      <c r="O29">
        <f t="shared" si="1"/>
        <v>107.35195319854729</v>
      </c>
      <c r="P29">
        <f t="shared" si="9"/>
        <v>111.68375987887853</v>
      </c>
      <c r="Q29">
        <f t="shared" si="2"/>
        <v>109.54133875508438</v>
      </c>
      <c r="R29">
        <f t="shared" si="3"/>
        <v>109.41687852726518</v>
      </c>
      <c r="S29">
        <v>112.72328350223246</v>
      </c>
    </row>
    <row r="30" spans="1:19" x14ac:dyDescent="0.25">
      <c r="A30" t="s">
        <v>30</v>
      </c>
      <c r="B30">
        <v>3.9220334571674398E-2</v>
      </c>
      <c r="C30">
        <v>1.8883121230522899E-2</v>
      </c>
      <c r="D30">
        <v>4.2833990690608302E-2</v>
      </c>
      <c r="E30">
        <v>4.50706670271354E-2</v>
      </c>
      <c r="F30">
        <v>4.0586940597666397E-2</v>
      </c>
      <c r="G30">
        <v>24.893083330393146</v>
      </c>
      <c r="H30">
        <v>22.391860000000001</v>
      </c>
      <c r="I30" t="str">
        <f t="shared" si="4"/>
        <v>2010Q2</v>
      </c>
      <c r="J30" s="2">
        <f t="shared" si="5"/>
        <v>103.99996062752032</v>
      </c>
      <c r="K30">
        <f t="shared" si="6"/>
        <v>104.45118739164909</v>
      </c>
      <c r="L30">
        <f t="shared" si="7"/>
        <v>95.088628064485036</v>
      </c>
      <c r="M30">
        <f t="shared" si="8"/>
        <v>1.9638438644990746</v>
      </c>
      <c r="N30">
        <f t="shared" si="0"/>
        <v>107.92764835651847</v>
      </c>
      <c r="O30">
        <f t="shared" si="1"/>
        <v>100.07227289852217</v>
      </c>
      <c r="P30">
        <f t="shared" si="9"/>
        <v>104.37646058258343</v>
      </c>
      <c r="Q30">
        <f t="shared" si="2"/>
        <v>104.61017821997811</v>
      </c>
      <c r="R30">
        <f t="shared" si="3"/>
        <v>104.14218476046044</v>
      </c>
      <c r="S30">
        <v>111.66785501774929</v>
      </c>
    </row>
    <row r="31" spans="1:19" x14ac:dyDescent="0.25">
      <c r="A31" t="s">
        <v>31</v>
      </c>
      <c r="B31">
        <v>5.6133452213606397E-2</v>
      </c>
      <c r="C31">
        <v>2.0127425689945001E-2</v>
      </c>
      <c r="D31">
        <v>5.6114312823677098E-2</v>
      </c>
      <c r="E31">
        <v>3.7014616348190803E-2</v>
      </c>
      <c r="F31">
        <v>3.7520470508333202E-2</v>
      </c>
      <c r="G31">
        <v>24.803108585881503</v>
      </c>
      <c r="H31">
        <v>22.148579999999999</v>
      </c>
      <c r="I31" t="str">
        <f t="shared" si="4"/>
        <v>2010Q3</v>
      </c>
      <c r="J31" s="2">
        <f t="shared" si="5"/>
        <v>105.77388319066694</v>
      </c>
      <c r="K31">
        <f t="shared" si="6"/>
        <v>104.07365405137273</v>
      </c>
      <c r="L31">
        <f t="shared" si="7"/>
        <v>94.055522219971536</v>
      </c>
      <c r="M31">
        <f t="shared" si="8"/>
        <v>2.1289559738570714</v>
      </c>
      <c r="N31">
        <f t="shared" si="0"/>
        <v>110.03179513838109</v>
      </c>
      <c r="O31">
        <f t="shared" si="1"/>
        <v>101.51597124295279</v>
      </c>
      <c r="P31">
        <f t="shared" si="9"/>
        <v>105.77185876244543</v>
      </c>
      <c r="Q31">
        <f t="shared" si="2"/>
        <v>103.77081882315105</v>
      </c>
      <c r="R31">
        <f t="shared" si="3"/>
        <v>103.82332500266915</v>
      </c>
      <c r="S31">
        <v>105.52668484176033</v>
      </c>
    </row>
    <row r="32" spans="1:19" x14ac:dyDescent="0.25">
      <c r="A32" t="s">
        <v>32</v>
      </c>
      <c r="B32">
        <v>7.4824697946254695E-2</v>
      </c>
      <c r="C32">
        <v>1.8697047397361399E-2</v>
      </c>
      <c r="D32">
        <v>8.4076281852565896E-2</v>
      </c>
      <c r="E32">
        <v>8.4993736551926102E-2</v>
      </c>
      <c r="F32">
        <v>7.92783209280159E-2</v>
      </c>
      <c r="G32">
        <v>24.535065039474329</v>
      </c>
      <c r="H32">
        <v>21.527290000000001</v>
      </c>
      <c r="I32" t="str">
        <f t="shared" si="4"/>
        <v>2010Q4</v>
      </c>
      <c r="J32" s="2">
        <f t="shared" si="5"/>
        <v>107.76952121404409</v>
      </c>
      <c r="K32">
        <f t="shared" si="6"/>
        <v>102.9489453793572</v>
      </c>
      <c r="L32">
        <f t="shared" si="7"/>
        <v>91.4171699915196</v>
      </c>
      <c r="M32">
        <f t="shared" si="8"/>
        <v>2.0149718461299271</v>
      </c>
      <c r="N32">
        <f t="shared" si="0"/>
        <v>111.79946490630394</v>
      </c>
      <c r="O32">
        <f t="shared" si="1"/>
        <v>103.73957752178424</v>
      </c>
      <c r="P32">
        <f t="shared" si="9"/>
        <v>108.77118633202439</v>
      </c>
      <c r="Q32">
        <f t="shared" si="2"/>
        <v>108.871024759694</v>
      </c>
      <c r="R32">
        <f t="shared" si="3"/>
        <v>108.25055641005723</v>
      </c>
      <c r="S32">
        <v>110.32976774284009</v>
      </c>
    </row>
    <row r="33" spans="1:19" x14ac:dyDescent="0.25">
      <c r="A33" t="s">
        <v>33</v>
      </c>
      <c r="B33">
        <v>2.9714533058639799E-2</v>
      </c>
      <c r="C33">
        <v>1.89263386669405E-2</v>
      </c>
      <c r="D33">
        <v>3.25091951892683E-2</v>
      </c>
      <c r="E33">
        <v>3.0101895700492601E-2</v>
      </c>
      <c r="F33">
        <v>3.4342154500019401E-2</v>
      </c>
      <c r="G33">
        <v>24.448072647595783</v>
      </c>
      <c r="H33">
        <v>22.17388</v>
      </c>
      <c r="I33" t="str">
        <f t="shared" si="4"/>
        <v>2011Q1</v>
      </c>
      <c r="J33" s="2">
        <f t="shared" si="5"/>
        <v>103.01604152320816</v>
      </c>
      <c r="K33">
        <f t="shared" si="6"/>
        <v>102.58392596793459</v>
      </c>
      <c r="L33">
        <f t="shared" si="7"/>
        <v>94.162960471641185</v>
      </c>
      <c r="M33">
        <f t="shared" si="8"/>
        <v>1.9497164899958428</v>
      </c>
      <c r="N33">
        <f t="shared" si="0"/>
        <v>106.91547450319985</v>
      </c>
      <c r="O33">
        <f t="shared" si="1"/>
        <v>99.116608543216472</v>
      </c>
      <c r="P33">
        <f t="shared" si="9"/>
        <v>103.3043392129813</v>
      </c>
      <c r="Q33">
        <f t="shared" si="2"/>
        <v>103.0559538189729</v>
      </c>
      <c r="R33">
        <f t="shared" si="3"/>
        <v>103.49386550731239</v>
      </c>
      <c r="S33">
        <v>118.39201902905162</v>
      </c>
    </row>
    <row r="34" spans="1:19" x14ac:dyDescent="0.25">
      <c r="A34" t="s">
        <v>34</v>
      </c>
      <c r="B34">
        <v>4.4046678998793297E-2</v>
      </c>
      <c r="C34">
        <v>1.8968448164703399E-2</v>
      </c>
      <c r="D34">
        <v>5.1553593179160501E-2</v>
      </c>
      <c r="E34">
        <v>4.6645682764632199E-2</v>
      </c>
      <c r="F34">
        <v>5.1640802558257697E-2</v>
      </c>
      <c r="G34">
        <v>24.211041120383683</v>
      </c>
      <c r="H34">
        <v>22.028580000000002</v>
      </c>
      <c r="I34" t="str">
        <f t="shared" si="4"/>
        <v>2011Q2</v>
      </c>
      <c r="J34" s="2">
        <f t="shared" si="5"/>
        <v>104.50311347570155</v>
      </c>
      <c r="K34">
        <f t="shared" si="6"/>
        <v>101.58934349143071</v>
      </c>
      <c r="L34">
        <f t="shared" si="7"/>
        <v>93.545933674502862</v>
      </c>
      <c r="M34">
        <f t="shared" si="8"/>
        <v>1.9822618910139622</v>
      </c>
      <c r="N34">
        <f t="shared" si="0"/>
        <v>108.46763725772948</v>
      </c>
      <c r="O34">
        <f t="shared" si="1"/>
        <v>100.53858969367363</v>
      </c>
      <c r="P34">
        <f t="shared" si="9"/>
        <v>105.29056133392423</v>
      </c>
      <c r="Q34">
        <f t="shared" si="2"/>
        <v>104.77507071702878</v>
      </c>
      <c r="R34">
        <f t="shared" si="3"/>
        <v>105.29974405880699</v>
      </c>
      <c r="S34">
        <v>109.77067159283709</v>
      </c>
    </row>
    <row r="35" spans="1:19" x14ac:dyDescent="0.25">
      <c r="A35" t="s">
        <v>35</v>
      </c>
      <c r="B35">
        <v>6.4845389973759895E-2</v>
      </c>
      <c r="C35">
        <v>1.9896645895063202E-2</v>
      </c>
      <c r="D35">
        <v>6.7306031099118493E-2</v>
      </c>
      <c r="E35">
        <v>5.6451808197608797E-2</v>
      </c>
      <c r="F35">
        <v>4.61758044480104E-2</v>
      </c>
      <c r="G35">
        <v>24.365288369385627</v>
      </c>
      <c r="H35">
        <v>21.5381</v>
      </c>
      <c r="I35" t="str">
        <f t="shared" si="4"/>
        <v>2011Q3</v>
      </c>
      <c r="J35" s="2">
        <f t="shared" si="5"/>
        <v>106.69940436535965</v>
      </c>
      <c r="K35">
        <f t="shared" si="6"/>
        <v>102.23656376930114</v>
      </c>
      <c r="L35">
        <f t="shared" si="7"/>
        <v>91.463075426323897</v>
      </c>
      <c r="M35">
        <f t="shared" si="8"/>
        <v>2.1229602658717219</v>
      </c>
      <c r="N35">
        <f t="shared" si="0"/>
        <v>110.94532489710309</v>
      </c>
      <c r="O35">
        <f t="shared" si="1"/>
        <v>102.45348383361622</v>
      </c>
      <c r="P35">
        <f t="shared" si="9"/>
        <v>106.96227659226287</v>
      </c>
      <c r="Q35">
        <f t="shared" si="2"/>
        <v>105.80756230002039</v>
      </c>
      <c r="R35">
        <f t="shared" si="3"/>
        <v>104.72585074778007</v>
      </c>
      <c r="S35">
        <v>105.0630891972735</v>
      </c>
    </row>
    <row r="36" spans="1:19" x14ac:dyDescent="0.25">
      <c r="A36" t="s">
        <v>36</v>
      </c>
      <c r="B36">
        <v>2.4087755826869301E-2</v>
      </c>
      <c r="C36">
        <v>1.9345570496082098E-2</v>
      </c>
      <c r="D36">
        <v>3.2212062515718599E-2</v>
      </c>
      <c r="E36">
        <v>5.3770662217774101E-2</v>
      </c>
      <c r="F36">
        <v>5.6833413786314603E-2</v>
      </c>
      <c r="G36">
        <v>24.563984287308063</v>
      </c>
      <c r="H36">
        <v>21.445239999999998</v>
      </c>
      <c r="I36" t="str">
        <f t="shared" si="4"/>
        <v>2011Q4</v>
      </c>
      <c r="J36" s="2">
        <f t="shared" si="5"/>
        <v>102.43802092786112</v>
      </c>
      <c r="K36">
        <f t="shared" si="6"/>
        <v>103.07029032223211</v>
      </c>
      <c r="L36">
        <f t="shared" si="7"/>
        <v>91.068738823555378</v>
      </c>
      <c r="M36">
        <f t="shared" si="8"/>
        <v>1.9817219553390706</v>
      </c>
      <c r="N36">
        <f t="shared" si="0"/>
        <v>106.40146483853925</v>
      </c>
      <c r="O36">
        <f t="shared" si="1"/>
        <v>98.47457701718298</v>
      </c>
      <c r="P36">
        <f t="shared" si="9"/>
        <v>103.27364867828778</v>
      </c>
      <c r="Q36">
        <f t="shared" si="2"/>
        <v>105.52425674121646</v>
      </c>
      <c r="R36">
        <f t="shared" si="3"/>
        <v>105.84794676209957</v>
      </c>
      <c r="S36">
        <v>108.47087855556954</v>
      </c>
    </row>
    <row r="37" spans="1:19" x14ac:dyDescent="0.25">
      <c r="A37" t="s">
        <v>37</v>
      </c>
      <c r="B37">
        <v>0.79432293878313598</v>
      </c>
      <c r="C37">
        <v>8.7485729997409199E-3</v>
      </c>
      <c r="D37">
        <v>0.79913840148008597</v>
      </c>
      <c r="E37">
        <v>0.86084396870187896</v>
      </c>
      <c r="F37">
        <v>0.92132877403584001</v>
      </c>
      <c r="S37">
        <v>0.80377170313856805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Boston_Office_ListingRentIndex_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Sam He</cp:lastModifiedBy>
  <cp:lastPrinted>2012-05-14T19:44:16Z</cp:lastPrinted>
  <dcterms:created xsi:type="dcterms:W3CDTF">2012-05-11T19:46:48Z</dcterms:created>
  <dcterms:modified xsi:type="dcterms:W3CDTF">2012-05-14T19:51:18Z</dcterms:modified>
</cp:coreProperties>
</file>