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2" sheetId="2" r:id="rId1"/>
    <sheet name="Sheet1" sheetId="1" r:id="rId2"/>
    <sheet name="GLS_W" sheetId="3" r:id="rId3"/>
    <sheet name="Lease" sheetId="4" r:id="rId4"/>
  </sheets>
  <calcPr calcId="144525"/>
</workbook>
</file>

<file path=xl/calcChain.xml><?xml version="1.0" encoding="utf-8"?>
<calcChain xmlns="http://schemas.openxmlformats.org/spreadsheetml/2006/main">
  <c r="E31" i="4" l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0" i="4"/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0" i="3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9" i="2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9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9" i="2"/>
</calcChain>
</file>

<file path=xl/sharedStrings.xml><?xml version="1.0" encoding="utf-8"?>
<sst xmlns="http://schemas.openxmlformats.org/spreadsheetml/2006/main" count="155" uniqueCount="91">
  <si>
    <t>SignQuarter</t>
  </si>
  <si>
    <t>(No column name)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</si>
  <si>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</si>
  <si>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</si>
  <si>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</si>
  <si>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</si>
  <si>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</si>
  <si>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</si>
  <si>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</si>
  <si>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</si>
  <si>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</si>
  <si>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</si>
  <si>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</si>
  <si>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</si>
  <si>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</si>
  <si>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</si>
  <si>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</si>
  <si>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</si>
  <si>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</si>
  <si>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</si>
  <si>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</si>
  <si>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</si>
  <si>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</si>
  <si>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</si>
  <si>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</si>
  <si>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</si>
  <si>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</si>
  <si>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</si>
  <si>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</si>
  <si>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 xml:space="preserve">                            </t>
  </si>
  <si>
    <t xml:space="preserve">(Intercept)                 </t>
  </si>
  <si>
    <t xml:space="preserve">NumStoriesAboveGrade        </t>
  </si>
  <si>
    <t xml:space="preserve">as.factor(ST)1_Net          </t>
  </si>
  <si>
    <t xml:space="preserve">as.factor(ST)2_Plus         </t>
  </si>
  <si>
    <t xml:space="preserve">as.factor(ST)3_FullService  </t>
  </si>
  <si>
    <t>as.factor(BldgClass)2_ClassB</t>
  </si>
  <si>
    <t>as.factor(BldgClass)3_ClassC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</si>
  <si>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</si>
  <si>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</si>
  <si>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</si>
  <si>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</si>
  <si>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</si>
  <si>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</si>
  <si>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</si>
  <si>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</si>
  <si>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</si>
  <si>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</si>
  <si>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</si>
  <si>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</si>
  <si>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</si>
  <si>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</si>
  <si>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</si>
  <si>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</si>
  <si>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</si>
  <si>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</si>
  <si>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</si>
  <si>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</si>
  <si>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</si>
  <si>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</si>
  <si>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as.factor(SignQuarter)2011Q1</t>
  </si>
  <si>
    <t>as.factor(SignQuarter)2011Q2</t>
  </si>
  <si>
    <t>as.factor(SignQuarter)2011Q3</t>
  </si>
  <si>
    <t>as.factor(SignQuarter)2011Q4</t>
  </si>
  <si>
    <t>Year</t>
  </si>
  <si>
    <t>EWRent</t>
  </si>
  <si>
    <t>SWRent</t>
  </si>
  <si>
    <t>Forecast_EW</t>
  </si>
  <si>
    <t>GLS_W</t>
  </si>
  <si>
    <t>as.factor(SignQuarter)2000Q2</t>
  </si>
  <si>
    <t>as.factor(SignQuarter)2000Q3</t>
  </si>
  <si>
    <t>as.factor(SignQuarter)2000Q4</t>
  </si>
  <si>
    <t>as.factor(SignQuarter)2001Q1</t>
  </si>
  <si>
    <t>as.factor(SignQuarter)2001Q2</t>
  </si>
  <si>
    <t>as.factor(SignQuarter)2001Q3</t>
  </si>
  <si>
    <t>as.factor(SignQuarter)2001Q4</t>
  </si>
  <si>
    <t>as.factor(SignQuarter)2002Q1</t>
  </si>
  <si>
    <t>as.factor(SignQuarter)2002Q2</t>
  </si>
  <si>
    <t>as.factor(SignQuarter)2002Q3</t>
  </si>
  <si>
    <t>as.factor(SignQuarter)2002Q4</t>
  </si>
  <si>
    <t>as.factor(SignQuarter)2003Q1</t>
  </si>
  <si>
    <t>as.factor(SignQuarter)2003Q2</t>
  </si>
  <si>
    <t>as.factor(SignQuarter)2003Q3</t>
  </si>
  <si>
    <t>as.factor(SignQuarter)2003Q4</t>
  </si>
  <si>
    <t>as.factor(SignQuarter)2004Q1</t>
  </si>
  <si>
    <t>as.factor(SignQuarter)2004Q2</t>
  </si>
  <si>
    <t>as.factor(SignQuarter)2004Q3</t>
  </si>
  <si>
    <t>as.factor(SignQuarter)2004Q4</t>
  </si>
  <si>
    <t>as.factor(SignQuarter)2005Q1</t>
  </si>
  <si>
    <t>as.factor(SignQuarter)2005Q2</t>
  </si>
  <si>
    <t>RentIndex_List</t>
  </si>
  <si>
    <t>RentIndex_Lease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</si>
</sst>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2" borderId="0" xfId="1" applyFill="1" applyAlignment="1">
      <alignment vertic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RentIndex_List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Sheet2!$F$8:$F$34</c:f>
              <c:numCache>
                <c:formatCode>General</c:formatCode>
                <c:ptCount val="27"/>
                <c:pt idx="0">
                  <c:v>100</c:v>
                </c:pt>
                <c:pt idx="1">
                  <c:v>98.532077591363475</c:v>
                </c:pt>
                <c:pt idx="2">
                  <c:v>101.44748607136341</c:v>
                </c:pt>
                <c:pt idx="3">
                  <c:v>98.238890050399164</c:v>
                </c:pt>
                <c:pt idx="4">
                  <c:v>99.893713524130007</c:v>
                </c:pt>
                <c:pt idx="5">
                  <c:v>102.72599039895687</c:v>
                </c:pt>
                <c:pt idx="6">
                  <c:v>103.33963036681742</c:v>
                </c:pt>
                <c:pt idx="7">
                  <c:v>105.63992801261422</c:v>
                </c:pt>
                <c:pt idx="8">
                  <c:v>107.60703385471278</c:v>
                </c:pt>
                <c:pt idx="9">
                  <c:v>112.02626984595906</c:v>
                </c:pt>
                <c:pt idx="10">
                  <c:v>111.80922894175849</c:v>
                </c:pt>
                <c:pt idx="11">
                  <c:v>109.45382337628236</c:v>
                </c:pt>
                <c:pt idx="12">
                  <c:v>114.24874510931585</c:v>
                </c:pt>
                <c:pt idx="13">
                  <c:v>114.31834264254988</c:v>
                </c:pt>
                <c:pt idx="14">
                  <c:v>111.20899801991176</c:v>
                </c:pt>
                <c:pt idx="15">
                  <c:v>111.59746068705218</c:v>
                </c:pt>
                <c:pt idx="16">
                  <c:v>109.15169543925956</c:v>
                </c:pt>
                <c:pt idx="17">
                  <c:v>108.25388181776842</c:v>
                </c:pt>
                <c:pt idx="18">
                  <c:v>106.69005257521493</c:v>
                </c:pt>
                <c:pt idx="19">
                  <c:v>106.85429697611981</c:v>
                </c:pt>
                <c:pt idx="20">
                  <c:v>102.62916237127423</c:v>
                </c:pt>
                <c:pt idx="21">
                  <c:v>104.76109855563722</c:v>
                </c:pt>
                <c:pt idx="22">
                  <c:v>104.50424744526437</c:v>
                </c:pt>
                <c:pt idx="23">
                  <c:v>101.36343413246094</c:v>
                </c:pt>
                <c:pt idx="24">
                  <c:v>104.05555882707975</c:v>
                </c:pt>
                <c:pt idx="25">
                  <c:v>103.43595676711564</c:v>
                </c:pt>
                <c:pt idx="26">
                  <c:v>101.70287844907891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Sheet2!$L$7</c:f>
              <c:strCache>
                <c:ptCount val="1"/>
                <c:pt idx="0">
                  <c:v>Forecast_EW</c:v>
                </c:pt>
              </c:strCache>
            </c:strRef>
          </c:tx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Sheet2!$L$8:$L$34</c:f>
              <c:numCache>
                <c:formatCode>General</c:formatCode>
                <c:ptCount val="27"/>
                <c:pt idx="0">
                  <c:v>100</c:v>
                </c:pt>
                <c:pt idx="1">
                  <c:v>97.265121850818218</c:v>
                </c:pt>
                <c:pt idx="2">
                  <c:v>95.917115058792064</c:v>
                </c:pt>
                <c:pt idx="3">
                  <c:v>99.478911944427637</c:v>
                </c:pt>
                <c:pt idx="4">
                  <c:v>99.911402720875898</c:v>
                </c:pt>
                <c:pt idx="5">
                  <c:v>100.31567842232703</c:v>
                </c:pt>
                <c:pt idx="6">
                  <c:v>102.40961923497139</c:v>
                </c:pt>
                <c:pt idx="7">
                  <c:v>102.03648215675905</c:v>
                </c:pt>
                <c:pt idx="8">
                  <c:v>103.69926034229483</c:v>
                </c:pt>
                <c:pt idx="9">
                  <c:v>104.32332046405213</c:v>
                </c:pt>
                <c:pt idx="10">
                  <c:v>102.99332467282784</c:v>
                </c:pt>
                <c:pt idx="11">
                  <c:v>101.5309998559282</c:v>
                </c:pt>
                <c:pt idx="12">
                  <c:v>100.74345588831366</c:v>
                </c:pt>
                <c:pt idx="13">
                  <c:v>104.29718669625201</c:v>
                </c:pt>
                <c:pt idx="14">
                  <c:v>105.22635673491978</c:v>
                </c:pt>
                <c:pt idx="15">
                  <c:v>104.45079040677732</c:v>
                </c:pt>
                <c:pt idx="16">
                  <c:v>103.79968948840255</c:v>
                </c:pt>
                <c:pt idx="17">
                  <c:v>101.37359796223018</c:v>
                </c:pt>
                <c:pt idx="18">
                  <c:v>94.1507412247594</c:v>
                </c:pt>
                <c:pt idx="19">
                  <c:v>93.012452452861027</c:v>
                </c:pt>
                <c:pt idx="20">
                  <c:v>94.94459390173752</c:v>
                </c:pt>
                <c:pt idx="21">
                  <c:v>93.957252541685065</c:v>
                </c:pt>
                <c:pt idx="22">
                  <c:v>91.330100261507738</c:v>
                </c:pt>
                <c:pt idx="23">
                  <c:v>94.026567359968709</c:v>
                </c:pt>
                <c:pt idx="24">
                  <c:v>93.406564572474807</c:v>
                </c:pt>
                <c:pt idx="25">
                  <c:v>91.32173454036193</c:v>
                </c:pt>
                <c:pt idx="26">
                  <c:v>90.904930503371034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Sheet2!$N$7</c:f>
              <c:strCache>
                <c:ptCount val="1"/>
                <c:pt idx="0">
                  <c:v>RentIndex_Lease</c:v>
                </c:pt>
              </c:strCache>
            </c:strRef>
          </c:tx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Sheet2!$N$8:$N$30</c:f>
              <c:numCache>
                <c:formatCode>General</c:formatCode>
                <c:ptCount val="23"/>
                <c:pt idx="0">
                  <c:v>100</c:v>
                </c:pt>
                <c:pt idx="1">
                  <c:v>97.296207981157679</c:v>
                </c:pt>
                <c:pt idx="2">
                  <c:v>100.12262812687598</c:v>
                </c:pt>
                <c:pt idx="3">
                  <c:v>97.955546242496268</c:v>
                </c:pt>
                <c:pt idx="4">
                  <c:v>101.2500020251461</c:v>
                </c:pt>
                <c:pt idx="5">
                  <c:v>104.00313739938122</c:v>
                </c:pt>
                <c:pt idx="6">
                  <c:v>101.42083424593504</c:v>
                </c:pt>
                <c:pt idx="7">
                  <c:v>101.53726215995741</c:v>
                </c:pt>
                <c:pt idx="8">
                  <c:v>108.05136176653414</c:v>
                </c:pt>
                <c:pt idx="9">
                  <c:v>109.02759398192417</c:v>
                </c:pt>
                <c:pt idx="10">
                  <c:v>111.30540460396023</c:v>
                </c:pt>
                <c:pt idx="11">
                  <c:v>108.1951905709832</c:v>
                </c:pt>
                <c:pt idx="12">
                  <c:v>111.10581838630372</c:v>
                </c:pt>
                <c:pt idx="13">
                  <c:v>112.4422252039693</c:v>
                </c:pt>
                <c:pt idx="14">
                  <c:v>114.71088117060815</c:v>
                </c:pt>
                <c:pt idx="15">
                  <c:v>105.17935607180377</c:v>
                </c:pt>
                <c:pt idx="16">
                  <c:v>106.47580071405001</c:v>
                </c:pt>
                <c:pt idx="17">
                  <c:v>101.61938721521064</c:v>
                </c:pt>
                <c:pt idx="18">
                  <c:v>104.56620965482095</c:v>
                </c:pt>
                <c:pt idx="19">
                  <c:v>103.91646923516932</c:v>
                </c:pt>
                <c:pt idx="20">
                  <c:v>99.866974557386555</c:v>
                </c:pt>
                <c:pt idx="21">
                  <c:v>102.52638047868339</c:v>
                </c:pt>
                <c:pt idx="22">
                  <c:v>105.31306189017253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5504"/>
        <c:axId val="133447040"/>
      </c:lineChart>
      <c:catAx>
        <c:axId val="133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47040"/>
        <c:crosses val="autoZero"/>
        <c:auto val="1"/>
        <c:lblAlgn val="ctr"/>
        <c:lblOffset val="100"/>
        <c:noMultiLvlLbl val="0"/>
      </c:catAx>
      <c:valAx>
        <c:axId val="133447040"/>
        <c:scaling>
          <c:orientation val="minMax"/>
          <c:max val="13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4</xdr:row>
      <xdr:rowOff>161926</xdr:rowOff>
    </xdr:from>
    <xdr:to>
      <xdr:col>9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30" sqref="O30"/>
    </sheetView>
  </sheetViews>
  <sheetFormatPr defaultRowHeight="15" x14ac:dyDescent="0.25"/>
  <cols>
    <col min="1" max="1" width="28.140625" customWidth="1"/>
    <col min="6" max="6" width="16.28515625" customWidth="1"/>
    <col min="12" max="12" width="12.28515625" customWidth="1"/>
    <col min="13" max="13" width="11.28515625" customWidth="1"/>
  </cols>
  <sheetData>
    <row r="1" spans="1:14" x14ac:dyDescent="0.25">
      <c r="A1" t="s">
        <v>29</v>
      </c>
    </row>
    <row r="2" spans="1:14" x14ac:dyDescent="0.25">
      <c r="A2" t="s">
        <v>30</v>
      </c>
      <c r="C2">
        <v>2.7971826599999998</v>
      </c>
    </row>
    <row r="3" spans="1:14" x14ac:dyDescent="0.25">
      <c r="A3" t="s">
        <v>31</v>
      </c>
      <c r="C3">
        <v>1.128875E-2</v>
      </c>
    </row>
    <row r="4" spans="1:14" x14ac:dyDescent="0.25">
      <c r="A4" t="s">
        <v>32</v>
      </c>
      <c r="C4">
        <v>-1.6452939999999999E-2</v>
      </c>
    </row>
    <row r="5" spans="1:14" x14ac:dyDescent="0.25">
      <c r="A5" t="s">
        <v>33</v>
      </c>
      <c r="C5">
        <v>-3.260072E-2</v>
      </c>
    </row>
    <row r="6" spans="1:14" x14ac:dyDescent="0.25">
      <c r="A6" t="s">
        <v>34</v>
      </c>
      <c r="C6">
        <v>-6.2514399999999996E-3</v>
      </c>
    </row>
    <row r="7" spans="1:14" x14ac:dyDescent="0.25">
      <c r="A7" t="s">
        <v>35</v>
      </c>
      <c r="B7" t="s">
        <v>63</v>
      </c>
      <c r="C7">
        <v>-0.1560328</v>
      </c>
      <c r="F7" t="s">
        <v>89</v>
      </c>
      <c r="H7" t="s">
        <v>64</v>
      </c>
      <c r="J7" t="s">
        <v>65</v>
      </c>
      <c r="L7" t="s">
        <v>66</v>
      </c>
      <c r="M7" t="s">
        <v>67</v>
      </c>
      <c r="N7" t="s">
        <v>90</v>
      </c>
    </row>
    <row r="8" spans="1:14" x14ac:dyDescent="0.25">
      <c r="A8" t="s">
        <v>36</v>
      </c>
      <c r="B8" t="s">
        <v>2</v>
      </c>
      <c r="C8">
        <v>-0.24976857999999999</v>
      </c>
      <c r="D8">
        <v>0</v>
      </c>
      <c r="F8">
        <v>100</v>
      </c>
      <c r="G8">
        <v>22.450865</v>
      </c>
      <c r="H8">
        <v>100</v>
      </c>
      <c r="I8">
        <v>24.378581000000001</v>
      </c>
      <c r="J8">
        <v>100</v>
      </c>
      <c r="K8" s="1">
        <v>23.551958084106445</v>
      </c>
      <c r="L8">
        <v>100</v>
      </c>
      <c r="M8" s="2">
        <v>100</v>
      </c>
      <c r="N8">
        <v>100</v>
      </c>
    </row>
    <row r="9" spans="1:14" x14ac:dyDescent="0.25">
      <c r="A9" t="s">
        <v>37</v>
      </c>
      <c r="B9" t="str">
        <f>RIGHT(A9,6)</f>
        <v>2005Q3</v>
      </c>
      <c r="C9">
        <v>-1.4788030000000001E-2</v>
      </c>
      <c r="D9">
        <v>-1.4788030000000001E-2</v>
      </c>
      <c r="E9">
        <f>EXP(D9-D8)-1</f>
        <v>-1.4679224086365239E-2</v>
      </c>
      <c r="F9">
        <f>F8*(1+E9)</f>
        <v>98.532077591363475</v>
      </c>
      <c r="G9">
        <v>23.217666000000001</v>
      </c>
      <c r="H9">
        <f>G9/$G$8*100</f>
        <v>103.41546305676863</v>
      </c>
      <c r="I9">
        <v>25.180700999999999</v>
      </c>
      <c r="J9">
        <f>I9/$I$8*100</f>
        <v>103.29026533578801</v>
      </c>
      <c r="K9" s="1">
        <v>22.907840728759766</v>
      </c>
      <c r="L9">
        <f>K9/$K$8*100</f>
        <v>97.265121850818218</v>
      </c>
      <c r="M9" s="2">
        <v>98.044402813313269</v>
      </c>
      <c r="N9">
        <v>97.296207981157679</v>
      </c>
    </row>
    <row r="10" spans="1:14" x14ac:dyDescent="0.25">
      <c r="A10" t="s">
        <v>38</v>
      </c>
      <c r="B10" t="str">
        <f t="shared" ref="B10:B34" si="0">RIGHT(A10,6)</f>
        <v>2005Q4</v>
      </c>
      <c r="C10">
        <v>1.4371099999999999E-2</v>
      </c>
      <c r="D10">
        <v>1.4371099999999999E-2</v>
      </c>
      <c r="E10">
        <f t="shared" ref="E10:E34" si="1">EXP(D10-D9)-1</f>
        <v>2.9588419845269609E-2</v>
      </c>
      <c r="F10">
        <f t="shared" ref="F10:F34" si="2">F9*(1+E10)</f>
        <v>101.44748607136341</v>
      </c>
      <c r="G10">
        <v>22.017288000000001</v>
      </c>
      <c r="H10">
        <f t="shared" ref="H10:H34" si="3">G10/$G$8*100</f>
        <v>98.068773742125302</v>
      </c>
      <c r="I10">
        <v>22.917684000000001</v>
      </c>
      <c r="J10">
        <f t="shared" ref="J10:J34" si="4">I10/$I$8*100</f>
        <v>94.007456791681193</v>
      </c>
      <c r="K10" s="1">
        <v>22.590358734130859</v>
      </c>
      <c r="L10">
        <f t="shared" ref="L10:L34" si="5">K10/$K$8*100</f>
        <v>95.917115058792064</v>
      </c>
      <c r="M10" s="2">
        <v>100.49388762402444</v>
      </c>
      <c r="N10">
        <v>100.12262812687598</v>
      </c>
    </row>
    <row r="11" spans="1:14" x14ac:dyDescent="0.25">
      <c r="A11" t="s">
        <v>39</v>
      </c>
      <c r="B11" t="str">
        <f t="shared" si="0"/>
        <v>2006Q1</v>
      </c>
      <c r="C11">
        <v>-1.7768019999999999E-2</v>
      </c>
      <c r="D11">
        <v>-1.7768019999999999E-2</v>
      </c>
      <c r="E11">
        <f t="shared" si="1"/>
        <v>-3.1628147184516342E-2</v>
      </c>
      <c r="F11">
        <f t="shared" si="2"/>
        <v>98.238890050399164</v>
      </c>
      <c r="G11">
        <v>21.728503</v>
      </c>
      <c r="H11">
        <f t="shared" si="3"/>
        <v>96.782475864515689</v>
      </c>
      <c r="I11">
        <v>24.244565000000001</v>
      </c>
      <c r="J11">
        <f t="shared" si="4"/>
        <v>99.450271531390612</v>
      </c>
      <c r="K11" s="1">
        <v>23.429231643676758</v>
      </c>
      <c r="L11">
        <f t="shared" si="5"/>
        <v>99.478911944427637</v>
      </c>
      <c r="M11" s="2">
        <v>98.702081560401822</v>
      </c>
      <c r="N11">
        <v>97.955546242496268</v>
      </c>
    </row>
    <row r="12" spans="1:14" x14ac:dyDescent="0.25">
      <c r="A12" t="s">
        <v>40</v>
      </c>
      <c r="B12" t="str">
        <f t="shared" si="0"/>
        <v>2006Q2</v>
      </c>
      <c r="C12">
        <v>-1.06343E-3</v>
      </c>
      <c r="D12">
        <v>-1.06343E-3</v>
      </c>
      <c r="E12">
        <f t="shared" si="1"/>
        <v>1.6844891802847872E-2</v>
      </c>
      <c r="F12">
        <f t="shared" si="2"/>
        <v>99.893713524130007</v>
      </c>
      <c r="G12">
        <v>21.767863999999999</v>
      </c>
      <c r="H12">
        <f t="shared" si="3"/>
        <v>96.957796503609089</v>
      </c>
      <c r="I12">
        <v>24.519580999999999</v>
      </c>
      <c r="J12">
        <f t="shared" si="4"/>
        <v>100.57837656752868</v>
      </c>
      <c r="K12" s="1">
        <v>23.531091690063477</v>
      </c>
      <c r="L12">
        <f t="shared" si="5"/>
        <v>99.911402720875898</v>
      </c>
      <c r="M12" s="2">
        <v>103.75674675787613</v>
      </c>
      <c r="N12">
        <v>101.2500020251461</v>
      </c>
    </row>
    <row r="13" spans="1:14" x14ac:dyDescent="0.25">
      <c r="A13" t="s">
        <v>41</v>
      </c>
      <c r="B13" t="str">
        <f t="shared" si="0"/>
        <v>2006Q3</v>
      </c>
      <c r="C13">
        <v>2.6894970000000001E-2</v>
      </c>
      <c r="D13">
        <v>2.6894970000000001E-2</v>
      </c>
      <c r="E13">
        <f t="shared" si="1"/>
        <v>2.835290405079105E-2</v>
      </c>
      <c r="F13">
        <f t="shared" si="2"/>
        <v>102.72599039895687</v>
      </c>
      <c r="G13">
        <v>21.115974000000001</v>
      </c>
      <c r="H13">
        <f t="shared" si="3"/>
        <v>94.054166732551295</v>
      </c>
      <c r="I13">
        <v>24.097971999999999</v>
      </c>
      <c r="J13">
        <f t="shared" si="4"/>
        <v>98.848952693349943</v>
      </c>
      <c r="K13" s="1">
        <v>23.626306533813477</v>
      </c>
      <c r="L13">
        <f t="shared" si="5"/>
        <v>100.31567842232703</v>
      </c>
      <c r="M13" s="2">
        <v>108.01106396397844</v>
      </c>
      <c r="N13">
        <v>104.00313739938122</v>
      </c>
    </row>
    <row r="14" spans="1:14" x14ac:dyDescent="0.25">
      <c r="A14" t="s">
        <v>42</v>
      </c>
      <c r="B14" t="str">
        <f t="shared" si="0"/>
        <v>2006Q4</v>
      </c>
      <c r="C14">
        <v>3.285076E-2</v>
      </c>
      <c r="D14">
        <v>3.285076E-2</v>
      </c>
      <c r="E14">
        <f t="shared" si="1"/>
        <v>5.9735609798197142E-3</v>
      </c>
      <c r="F14">
        <f t="shared" si="2"/>
        <v>103.33963036681742</v>
      </c>
      <c r="G14">
        <v>22.055492000000001</v>
      </c>
      <c r="H14">
        <f t="shared" si="3"/>
        <v>98.238940904949544</v>
      </c>
      <c r="I14">
        <v>24.495691999999998</v>
      </c>
      <c r="J14">
        <f t="shared" si="4"/>
        <v>100.48038480992803</v>
      </c>
      <c r="K14" s="1">
        <v>24.119470596313473</v>
      </c>
      <c r="L14">
        <f t="shared" si="5"/>
        <v>102.40961923497139</v>
      </c>
      <c r="M14" s="2">
        <v>106.48430314619212</v>
      </c>
      <c r="N14">
        <v>101.42083424593504</v>
      </c>
    </row>
    <row r="15" spans="1:14" x14ac:dyDescent="0.25">
      <c r="A15" t="s">
        <v>43</v>
      </c>
      <c r="B15" t="str">
        <f t="shared" si="0"/>
        <v>2007Q1</v>
      </c>
      <c r="C15">
        <v>5.486622E-2</v>
      </c>
      <c r="D15">
        <v>5.486622E-2</v>
      </c>
      <c r="E15">
        <f t="shared" si="1"/>
        <v>2.2259588481510884E-2</v>
      </c>
      <c r="F15">
        <f t="shared" si="2"/>
        <v>105.63992801261422</v>
      </c>
      <c r="G15">
        <v>24.386423000000001</v>
      </c>
      <c r="H15">
        <f t="shared" si="3"/>
        <v>108.6213070186828</v>
      </c>
      <c r="I15">
        <v>23.883247000000001</v>
      </c>
      <c r="J15">
        <f t="shared" si="4"/>
        <v>97.968159016310267</v>
      </c>
      <c r="K15" s="1">
        <v>24.031589508056641</v>
      </c>
      <c r="L15">
        <f t="shared" si="5"/>
        <v>102.03648215675905</v>
      </c>
      <c r="M15" s="2">
        <v>103.64318286376215</v>
      </c>
      <c r="N15">
        <v>101.53726215995741</v>
      </c>
    </row>
    <row r="16" spans="1:14" x14ac:dyDescent="0.25">
      <c r="A16" t="s">
        <v>44</v>
      </c>
      <c r="B16" t="str">
        <f t="shared" si="0"/>
        <v>2007Q2</v>
      </c>
      <c r="C16">
        <v>7.3315829999999999E-2</v>
      </c>
      <c r="D16">
        <v>7.3315829999999999E-2</v>
      </c>
      <c r="E16">
        <f t="shared" si="1"/>
        <v>1.8620855571424455E-2</v>
      </c>
      <c r="F16">
        <f t="shared" si="2"/>
        <v>107.60703385471278</v>
      </c>
      <c r="G16">
        <v>22.195302999999999</v>
      </c>
      <c r="H16">
        <f t="shared" si="3"/>
        <v>98.861683057646104</v>
      </c>
      <c r="I16">
        <v>26.226282000000001</v>
      </c>
      <c r="J16">
        <f t="shared" si="4"/>
        <v>107.57919831347034</v>
      </c>
      <c r="K16" s="1">
        <v>24.4232063293457</v>
      </c>
      <c r="L16">
        <f t="shared" si="5"/>
        <v>103.69926034229483</v>
      </c>
      <c r="M16" s="2">
        <v>112.68183365429682</v>
      </c>
      <c r="N16">
        <v>108.05136176653414</v>
      </c>
    </row>
    <row r="17" spans="1:14" x14ac:dyDescent="0.25">
      <c r="A17" t="s">
        <v>45</v>
      </c>
      <c r="B17" t="str">
        <f t="shared" si="0"/>
        <v>2007Q3</v>
      </c>
      <c r="C17">
        <v>0.11356321</v>
      </c>
      <c r="D17">
        <v>0.11356321</v>
      </c>
      <c r="E17">
        <f t="shared" si="1"/>
        <v>4.1068281811512231E-2</v>
      </c>
      <c r="F17">
        <f t="shared" si="2"/>
        <v>112.02626984595906</v>
      </c>
      <c r="G17">
        <v>22.915457</v>
      </c>
      <c r="H17">
        <f t="shared" si="3"/>
        <v>102.06937238275675</v>
      </c>
      <c r="I17">
        <v>27.329698</v>
      </c>
      <c r="J17">
        <f t="shared" si="4"/>
        <v>112.10536823287623</v>
      </c>
      <c r="K17" s="1">
        <v>24.570184707641598</v>
      </c>
      <c r="L17">
        <f t="shared" si="5"/>
        <v>104.32332046405213</v>
      </c>
      <c r="M17" s="2">
        <v>123.82311385176048</v>
      </c>
      <c r="N17">
        <v>109.02759398192417</v>
      </c>
    </row>
    <row r="18" spans="1:14" x14ac:dyDescent="0.25">
      <c r="A18" t="s">
        <v>46</v>
      </c>
      <c r="B18" t="str">
        <f t="shared" si="0"/>
        <v>2007Q4</v>
      </c>
      <c r="C18">
        <v>0.11162392</v>
      </c>
      <c r="D18">
        <v>0.11162392</v>
      </c>
      <c r="E18">
        <f t="shared" si="1"/>
        <v>-1.9374107921206196E-3</v>
      </c>
      <c r="F18">
        <f t="shared" si="2"/>
        <v>111.80922894175849</v>
      </c>
      <c r="G18">
        <v>25.263634</v>
      </c>
      <c r="H18">
        <f t="shared" si="3"/>
        <v>112.52855513584888</v>
      </c>
      <c r="I18">
        <v>24.693079999999998</v>
      </c>
      <c r="J18">
        <f t="shared" si="4"/>
        <v>101.29006278093051</v>
      </c>
      <c r="K18" s="1">
        <v>24.256944656372074</v>
      </c>
      <c r="L18">
        <f t="shared" si="5"/>
        <v>102.99332467282784</v>
      </c>
      <c r="M18" s="2">
        <v>117.30621475718053</v>
      </c>
      <c r="N18">
        <v>111.30540460396023</v>
      </c>
    </row>
    <row r="19" spans="1:14" x14ac:dyDescent="0.25">
      <c r="A19" t="s">
        <v>47</v>
      </c>
      <c r="B19" t="str">
        <f t="shared" si="0"/>
        <v>2008Q1</v>
      </c>
      <c r="C19">
        <v>9.0332570000000001E-2</v>
      </c>
      <c r="D19">
        <v>9.0332570000000001E-2</v>
      </c>
      <c r="E19">
        <f t="shared" si="1"/>
        <v>-2.1066289319489617E-2</v>
      </c>
      <c r="F19">
        <f t="shared" si="2"/>
        <v>109.45382337628236</v>
      </c>
      <c r="G19">
        <v>20.730270000000001</v>
      </c>
      <c r="H19">
        <f t="shared" si="3"/>
        <v>92.336175020427945</v>
      </c>
      <c r="I19">
        <v>21.45083</v>
      </c>
      <c r="J19">
        <f t="shared" si="4"/>
        <v>87.990478198874655</v>
      </c>
      <c r="K19" s="1">
        <v>23.912538528442383</v>
      </c>
      <c r="L19">
        <f t="shared" si="5"/>
        <v>101.5309998559282</v>
      </c>
      <c r="M19" s="2">
        <v>114.02747931703638</v>
      </c>
      <c r="N19">
        <v>108.1951905709832</v>
      </c>
    </row>
    <row r="20" spans="1:14" x14ac:dyDescent="0.25">
      <c r="A20" t="s">
        <v>48</v>
      </c>
      <c r="B20" t="str">
        <f t="shared" si="0"/>
        <v>2008Q2</v>
      </c>
      <c r="C20">
        <v>0.13320786000000001</v>
      </c>
      <c r="D20">
        <v>0.13320786000000001</v>
      </c>
      <c r="E20">
        <f t="shared" si="1"/>
        <v>4.380771347337431E-2</v>
      </c>
      <c r="F20">
        <f t="shared" si="2"/>
        <v>114.24874510931585</v>
      </c>
      <c r="G20">
        <v>23.310258999999999</v>
      </c>
      <c r="H20">
        <f t="shared" si="3"/>
        <v>103.82788814595784</v>
      </c>
      <c r="I20">
        <v>27.249316</v>
      </c>
      <c r="J20">
        <f t="shared" si="4"/>
        <v>111.77564436584721</v>
      </c>
      <c r="K20" s="1">
        <v>23.727056503295898</v>
      </c>
      <c r="L20">
        <f t="shared" si="5"/>
        <v>100.74345588831366</v>
      </c>
      <c r="M20" s="2">
        <v>123.38013599032516</v>
      </c>
      <c r="N20">
        <v>111.10581838630372</v>
      </c>
    </row>
    <row r="21" spans="1:14" x14ac:dyDescent="0.25">
      <c r="A21" t="s">
        <v>49</v>
      </c>
      <c r="B21" t="str">
        <f t="shared" si="0"/>
        <v>2008Q3</v>
      </c>
      <c r="C21">
        <v>0.13381684999999999</v>
      </c>
      <c r="D21">
        <v>0.13381684999999999</v>
      </c>
      <c r="E21">
        <f t="shared" si="1"/>
        <v>6.0917547205829869E-4</v>
      </c>
      <c r="F21">
        <f t="shared" si="2"/>
        <v>114.31834264254988</v>
      </c>
      <c r="G21">
        <v>23.510093000000001</v>
      </c>
      <c r="H21">
        <f t="shared" si="3"/>
        <v>104.71798302648918</v>
      </c>
      <c r="I21">
        <v>25.374288</v>
      </c>
      <c r="J21">
        <f t="shared" si="4"/>
        <v>104.08435175123604</v>
      </c>
      <c r="K21" s="1">
        <v>24.564029693603516</v>
      </c>
      <c r="L21">
        <f t="shared" si="5"/>
        <v>104.29718669625201</v>
      </c>
      <c r="M21" s="2">
        <v>125.01910879615934</v>
      </c>
      <c r="N21">
        <v>112.4422252039693</v>
      </c>
    </row>
    <row r="22" spans="1:14" x14ac:dyDescent="0.25">
      <c r="A22" t="s">
        <v>50</v>
      </c>
      <c r="B22" t="str">
        <f t="shared" si="0"/>
        <v>2008Q4</v>
      </c>
      <c r="C22">
        <v>0.10624111</v>
      </c>
      <c r="D22">
        <v>0.10624111</v>
      </c>
      <c r="E22">
        <f t="shared" si="1"/>
        <v>-2.7199000184602085E-2</v>
      </c>
      <c r="F22">
        <f t="shared" si="2"/>
        <v>111.20899801991176</v>
      </c>
      <c r="G22">
        <v>20.825572999999999</v>
      </c>
      <c r="H22">
        <f t="shared" si="3"/>
        <v>92.760670914016004</v>
      </c>
      <c r="I22">
        <v>22.085037</v>
      </c>
      <c r="J22">
        <f t="shared" si="4"/>
        <v>90.591970878042488</v>
      </c>
      <c r="K22" s="1">
        <v>24.782867431640625</v>
      </c>
      <c r="L22">
        <f t="shared" si="5"/>
        <v>105.22635673491978</v>
      </c>
      <c r="M22" s="2">
        <v>119.26188817422593</v>
      </c>
      <c r="N22">
        <v>114.71088117060815</v>
      </c>
    </row>
    <row r="23" spans="1:14" x14ac:dyDescent="0.25">
      <c r="A23" t="s">
        <v>51</v>
      </c>
      <c r="B23" t="str">
        <f t="shared" si="0"/>
        <v>2009Q1</v>
      </c>
      <c r="C23">
        <v>0.10972811</v>
      </c>
      <c r="D23">
        <v>0.10972811</v>
      </c>
      <c r="E23">
        <f t="shared" si="1"/>
        <v>3.4930866571682984E-3</v>
      </c>
      <c r="F23">
        <f t="shared" si="2"/>
        <v>111.59746068705218</v>
      </c>
      <c r="G23">
        <v>21.576519999999999</v>
      </c>
      <c r="H23">
        <f t="shared" si="3"/>
        <v>96.105517537965682</v>
      </c>
      <c r="I23">
        <v>24.159749999999999</v>
      </c>
      <c r="J23">
        <f t="shared" si="4"/>
        <v>99.102363669156944</v>
      </c>
      <c r="K23" s="1">
        <v>24.60020637512207</v>
      </c>
      <c r="L23">
        <f t="shared" si="5"/>
        <v>104.45079040677732</v>
      </c>
      <c r="M23" s="2">
        <v>119.17152787470469</v>
      </c>
      <c r="N23">
        <v>105.17935607180377</v>
      </c>
    </row>
    <row r="24" spans="1:14" x14ac:dyDescent="0.25">
      <c r="A24" t="s">
        <v>52</v>
      </c>
      <c r="B24" t="str">
        <f t="shared" si="0"/>
        <v>2009Q2</v>
      </c>
      <c r="C24">
        <v>8.7568430000000003E-2</v>
      </c>
      <c r="D24">
        <v>8.7568430000000003E-2</v>
      </c>
      <c r="E24">
        <f t="shared" si="1"/>
        <v>-2.1915957878747561E-2</v>
      </c>
      <c r="F24">
        <f t="shared" si="2"/>
        <v>109.15169543925956</v>
      </c>
      <c r="G24">
        <v>22.743228999999999</v>
      </c>
      <c r="H24">
        <f t="shared" si="3"/>
        <v>101.30223935692455</v>
      </c>
      <c r="I24">
        <v>24.946909999999999</v>
      </c>
      <c r="J24">
        <f t="shared" si="4"/>
        <v>102.3312636613263</v>
      </c>
      <c r="K24" s="1">
        <v>24.446859359741211</v>
      </c>
      <c r="L24">
        <f t="shared" si="5"/>
        <v>103.79968948840255</v>
      </c>
      <c r="M24" s="2">
        <v>118.124948045587</v>
      </c>
      <c r="N24">
        <v>106.47580071405001</v>
      </c>
    </row>
    <row r="25" spans="1:14" x14ac:dyDescent="0.25">
      <c r="A25" t="s">
        <v>53</v>
      </c>
      <c r="B25" t="str">
        <f t="shared" si="0"/>
        <v>2009Q3</v>
      </c>
      <c r="C25">
        <v>7.9309039999999997E-2</v>
      </c>
      <c r="D25">
        <v>7.9309039999999997E-2</v>
      </c>
      <c r="E25">
        <f t="shared" si="1"/>
        <v>-8.2253749506873142E-3</v>
      </c>
      <c r="F25">
        <f t="shared" si="2"/>
        <v>108.25388181776842</v>
      </c>
      <c r="G25">
        <v>20.951238</v>
      </c>
      <c r="H25">
        <f t="shared" si="3"/>
        <v>93.320404358584838</v>
      </c>
      <c r="I25">
        <v>22.263124999999999</v>
      </c>
      <c r="J25">
        <f t="shared" si="4"/>
        <v>91.322480992638575</v>
      </c>
      <c r="K25" s="1">
        <v>23.875467300415036</v>
      </c>
      <c r="L25">
        <f t="shared" si="5"/>
        <v>101.37359796223018</v>
      </c>
      <c r="M25" s="2">
        <v>115.27901716112768</v>
      </c>
      <c r="N25">
        <v>101.61938721521064</v>
      </c>
    </row>
    <row r="26" spans="1:14" x14ac:dyDescent="0.25">
      <c r="A26" t="s">
        <v>54</v>
      </c>
      <c r="B26" t="str">
        <f t="shared" si="0"/>
        <v>2009Q4</v>
      </c>
      <c r="C26">
        <v>6.4757739999999994E-2</v>
      </c>
      <c r="D26">
        <v>6.4757739999999994E-2</v>
      </c>
      <c r="E26">
        <f t="shared" si="1"/>
        <v>-1.444594148767786E-2</v>
      </c>
      <c r="F26">
        <f t="shared" si="2"/>
        <v>106.69005257521493</v>
      </c>
      <c r="G26">
        <v>21.006325</v>
      </c>
      <c r="H26">
        <f t="shared" si="3"/>
        <v>93.565771296562517</v>
      </c>
      <c r="I26">
        <v>21.488824999999999</v>
      </c>
      <c r="J26">
        <f t="shared" si="4"/>
        <v>88.14633222499701</v>
      </c>
      <c r="K26" s="1">
        <v>22.174343109130859</v>
      </c>
      <c r="L26">
        <f t="shared" si="5"/>
        <v>94.1507412247594</v>
      </c>
      <c r="M26" s="2">
        <v>110.0458542762084</v>
      </c>
      <c r="N26">
        <v>104.56620965482095</v>
      </c>
    </row>
    <row r="27" spans="1:14" x14ac:dyDescent="0.25">
      <c r="A27" t="s">
        <v>55</v>
      </c>
      <c r="B27" t="str">
        <f t="shared" si="0"/>
        <v>2010Q1</v>
      </c>
      <c r="C27">
        <v>6.6296010000000002E-2</v>
      </c>
      <c r="D27">
        <v>6.6296010000000002E-2</v>
      </c>
      <c r="E27">
        <f t="shared" si="1"/>
        <v>1.5394537441912881E-3</v>
      </c>
      <c r="F27">
        <f t="shared" si="2"/>
        <v>106.85429697611981</v>
      </c>
      <c r="G27">
        <v>21.089095</v>
      </c>
      <c r="H27">
        <f t="shared" si="3"/>
        <v>93.934443060434418</v>
      </c>
      <c r="I27">
        <v>21.726873000000001</v>
      </c>
      <c r="J27">
        <f t="shared" si="4"/>
        <v>89.12279594944431</v>
      </c>
      <c r="K27" s="1">
        <v>21.906253814697266</v>
      </c>
      <c r="L27">
        <f t="shared" si="5"/>
        <v>93.012452452861027</v>
      </c>
      <c r="M27" s="2">
        <v>106.16020021414185</v>
      </c>
      <c r="N27">
        <v>103.91646923516932</v>
      </c>
    </row>
    <row r="28" spans="1:14" x14ac:dyDescent="0.25">
      <c r="A28" t="s">
        <v>56</v>
      </c>
      <c r="B28" t="str">
        <f t="shared" si="0"/>
        <v>2010Q2</v>
      </c>
      <c r="C28">
        <v>2.595194E-2</v>
      </c>
      <c r="D28">
        <v>2.595194E-2</v>
      </c>
      <c r="E28">
        <f t="shared" si="1"/>
        <v>-3.9541082805400252E-2</v>
      </c>
      <c r="F28">
        <f t="shared" si="2"/>
        <v>102.62916237127423</v>
      </c>
      <c r="G28">
        <v>18.811198000000001</v>
      </c>
      <c r="H28">
        <f t="shared" si="3"/>
        <v>83.788299470866718</v>
      </c>
      <c r="I28">
        <v>21.134485000000002</v>
      </c>
      <c r="J28">
        <f t="shared" si="4"/>
        <v>86.692843197067134</v>
      </c>
      <c r="K28" s="1">
        <v>22.361310958862305</v>
      </c>
      <c r="L28">
        <f t="shared" si="5"/>
        <v>94.94459390173752</v>
      </c>
      <c r="M28" s="2">
        <v>107.41694732926415</v>
      </c>
      <c r="N28">
        <v>99.866974557386555</v>
      </c>
    </row>
    <row r="29" spans="1:14" x14ac:dyDescent="0.25">
      <c r="A29" t="s">
        <v>57</v>
      </c>
      <c r="B29" t="str">
        <f t="shared" si="0"/>
        <v>2010Q3</v>
      </c>
      <c r="C29">
        <v>4.6512320000000003E-2</v>
      </c>
      <c r="D29">
        <v>4.6512320000000003E-2</v>
      </c>
      <c r="E29">
        <f t="shared" si="1"/>
        <v>2.0773200668348313E-2</v>
      </c>
      <c r="F29">
        <f t="shared" si="2"/>
        <v>104.76109855563722</v>
      </c>
      <c r="G29">
        <v>19.867089</v>
      </c>
      <c r="H29">
        <f t="shared" si="3"/>
        <v>88.491418927511262</v>
      </c>
      <c r="I29">
        <v>25.577653000000002</v>
      </c>
      <c r="J29">
        <f t="shared" si="4"/>
        <v>104.91854714595573</v>
      </c>
      <c r="K29" s="1">
        <v>22.128772735595703</v>
      </c>
      <c r="L29">
        <f t="shared" si="5"/>
        <v>93.957252541685065</v>
      </c>
      <c r="M29" s="2">
        <v>123.6021445978177</v>
      </c>
      <c r="N29">
        <v>102.52638047868339</v>
      </c>
    </row>
    <row r="30" spans="1:14" x14ac:dyDescent="0.25">
      <c r="A30" t="s">
        <v>58</v>
      </c>
      <c r="B30" t="str">
        <f t="shared" si="0"/>
        <v>2010Q4</v>
      </c>
      <c r="C30">
        <v>4.4057529999999998E-2</v>
      </c>
      <c r="D30">
        <v>4.4057529999999998E-2</v>
      </c>
      <c r="E30">
        <f t="shared" si="1"/>
        <v>-2.4517794669406401E-3</v>
      </c>
      <c r="F30">
        <f t="shared" si="2"/>
        <v>104.50424744526437</v>
      </c>
      <c r="G30">
        <v>19.838842</v>
      </c>
      <c r="H30">
        <f t="shared" si="3"/>
        <v>88.365601948967225</v>
      </c>
      <c r="I30">
        <v>20.88026</v>
      </c>
      <c r="J30">
        <f t="shared" si="4"/>
        <v>85.650022041889969</v>
      </c>
      <c r="K30" s="1">
        <v>21.510026931762695</v>
      </c>
      <c r="L30">
        <f t="shared" si="5"/>
        <v>91.330100261507738</v>
      </c>
      <c r="M30" s="2">
        <v>103.8113527343903</v>
      </c>
      <c r="N30">
        <v>105.31306189017253</v>
      </c>
    </row>
    <row r="31" spans="1:14" x14ac:dyDescent="0.25">
      <c r="A31" t="s">
        <v>59</v>
      </c>
      <c r="B31" t="str">
        <f t="shared" si="0"/>
        <v>2011Q1</v>
      </c>
      <c r="C31">
        <v>1.3542230000000001E-2</v>
      </c>
      <c r="D31">
        <v>1.3542230000000001E-2</v>
      </c>
      <c r="E31">
        <f t="shared" si="1"/>
        <v>-3.005440821387162E-2</v>
      </c>
      <c r="F31">
        <f t="shared" si="2"/>
        <v>101.36343413246094</v>
      </c>
      <c r="G31">
        <v>19.931450000000002</v>
      </c>
      <c r="H31">
        <f t="shared" si="3"/>
        <v>88.778093850726918</v>
      </c>
      <c r="I31">
        <v>21.076329000000001</v>
      </c>
      <c r="J31">
        <f t="shared" si="4"/>
        <v>86.454289525711118</v>
      </c>
      <c r="K31" s="1">
        <v>22.145097732543945</v>
      </c>
      <c r="L31">
        <f t="shared" si="5"/>
        <v>94.026567359968709</v>
      </c>
      <c r="M31" s="2">
        <v>103.05151470718182</v>
      </c>
    </row>
    <row r="32" spans="1:14" x14ac:dyDescent="0.25">
      <c r="A32" t="s">
        <v>60</v>
      </c>
      <c r="B32" t="str">
        <f t="shared" si="0"/>
        <v>2011Q2</v>
      </c>
      <c r="C32">
        <v>3.9754789999999998E-2</v>
      </c>
      <c r="D32">
        <v>3.9754789999999998E-2</v>
      </c>
      <c r="E32">
        <f t="shared" si="1"/>
        <v>2.6559130693034394E-2</v>
      </c>
      <c r="F32">
        <f t="shared" si="2"/>
        <v>104.05555882707975</v>
      </c>
      <c r="G32">
        <v>19.723371</v>
      </c>
      <c r="H32">
        <f t="shared" si="3"/>
        <v>87.85127432729206</v>
      </c>
      <c r="I32">
        <v>20.76003</v>
      </c>
      <c r="J32">
        <f t="shared" si="4"/>
        <v>85.1568432141313</v>
      </c>
      <c r="K32" s="1">
        <v>21.999074935913086</v>
      </c>
      <c r="L32">
        <f t="shared" si="5"/>
        <v>93.406564572474807</v>
      </c>
      <c r="M32" s="2">
        <v>109.28723022207171</v>
      </c>
    </row>
    <row r="33" spans="1:13" x14ac:dyDescent="0.25">
      <c r="A33" t="s">
        <v>61</v>
      </c>
      <c r="B33" t="str">
        <f t="shared" si="0"/>
        <v>2011Q3</v>
      </c>
      <c r="C33">
        <v>3.378246E-2</v>
      </c>
      <c r="D33">
        <v>3.378246E-2</v>
      </c>
      <c r="E33">
        <f t="shared" si="1"/>
        <v>-5.9545310884714375E-3</v>
      </c>
      <c r="F33">
        <f t="shared" si="2"/>
        <v>103.43595676711564</v>
      </c>
      <c r="G33">
        <v>20.158114000000001</v>
      </c>
      <c r="H33">
        <f t="shared" si="3"/>
        <v>89.787694148978233</v>
      </c>
      <c r="I33">
        <v>26.499081</v>
      </c>
      <c r="J33">
        <f t="shared" si="4"/>
        <v>108.69820930102536</v>
      </c>
      <c r="K33" s="1">
        <v>21.508056640625</v>
      </c>
      <c r="L33">
        <f t="shared" si="5"/>
        <v>91.32173454036193</v>
      </c>
      <c r="M33" s="2">
        <v>114.25578761901224</v>
      </c>
    </row>
    <row r="34" spans="1:13" x14ac:dyDescent="0.25">
      <c r="A34" t="s">
        <v>62</v>
      </c>
      <c r="B34" t="str">
        <f t="shared" si="0"/>
        <v>2011Q4</v>
      </c>
      <c r="C34">
        <v>1.6885420000000002E-2</v>
      </c>
      <c r="D34">
        <v>1.6885420000000002E-2</v>
      </c>
      <c r="E34">
        <f t="shared" si="1"/>
        <v>-1.6755085680105641E-2</v>
      </c>
      <c r="F34">
        <f t="shared" si="2"/>
        <v>101.70287844907891</v>
      </c>
      <c r="G34">
        <v>20.724509000000001</v>
      </c>
      <c r="H34">
        <f t="shared" si="3"/>
        <v>92.310514539194827</v>
      </c>
      <c r="I34">
        <v>23.009143000000002</v>
      </c>
      <c r="J34">
        <f t="shared" si="4"/>
        <v>94.382618085933728</v>
      </c>
      <c r="K34" s="1">
        <v>21.409891128540039</v>
      </c>
      <c r="L34">
        <f t="shared" si="5"/>
        <v>90.904930503371034</v>
      </c>
      <c r="M34" s="2">
        <v>100.44651090243973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8"/>
    </sheetView>
  </sheetViews>
  <sheetFormatPr defaultRowHeight="15" x14ac:dyDescent="0.25"/>
  <cols>
    <col min="1" max="1" width="14.7109375" customWidth="1"/>
    <col min="2" max="2" width="16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 t="s">
        <v>2</v>
      </c>
      <c r="B2">
        <v>22.450865</v>
      </c>
      <c r="C2">
        <v>24.378581000000001</v>
      </c>
    </row>
    <row r="3" spans="1:3" x14ac:dyDescent="0.25">
      <c r="A3" t="s">
        <v>3</v>
      </c>
      <c r="B3">
        <v>23.217666000000001</v>
      </c>
      <c r="C3">
        <v>25.180700999999999</v>
      </c>
    </row>
    <row r="4" spans="1:3" x14ac:dyDescent="0.25">
      <c r="A4" t="s">
        <v>4</v>
      </c>
      <c r="B4">
        <v>22.017288000000001</v>
      </c>
      <c r="C4">
        <v>22.917684000000001</v>
      </c>
    </row>
    <row r="5" spans="1:3" x14ac:dyDescent="0.25">
      <c r="A5" t="s">
        <v>5</v>
      </c>
      <c r="B5">
        <v>21.728503</v>
      </c>
      <c r="C5">
        <v>24.244565000000001</v>
      </c>
    </row>
    <row r="6" spans="1:3" x14ac:dyDescent="0.25">
      <c r="A6" t="s">
        <v>6</v>
      </c>
      <c r="B6">
        <v>21.767863999999999</v>
      </c>
      <c r="C6">
        <v>24.519580999999999</v>
      </c>
    </row>
    <row r="7" spans="1:3" x14ac:dyDescent="0.25">
      <c r="A7" t="s">
        <v>7</v>
      </c>
      <c r="B7">
        <v>21.115974000000001</v>
      </c>
      <c r="C7">
        <v>24.097971999999999</v>
      </c>
    </row>
    <row r="8" spans="1:3" x14ac:dyDescent="0.25">
      <c r="A8" t="s">
        <v>8</v>
      </c>
      <c r="B8">
        <v>22.055492000000001</v>
      </c>
      <c r="C8">
        <v>24.495691999999998</v>
      </c>
    </row>
    <row r="9" spans="1:3" x14ac:dyDescent="0.25">
      <c r="A9" t="s">
        <v>9</v>
      </c>
      <c r="B9">
        <v>24.386423000000001</v>
      </c>
      <c r="C9">
        <v>23.883247000000001</v>
      </c>
    </row>
    <row r="10" spans="1:3" x14ac:dyDescent="0.25">
      <c r="A10" t="s">
        <v>10</v>
      </c>
      <c r="B10">
        <v>22.195302999999999</v>
      </c>
      <c r="C10">
        <v>26.226282000000001</v>
      </c>
    </row>
    <row r="11" spans="1:3" x14ac:dyDescent="0.25">
      <c r="A11" t="s">
        <v>11</v>
      </c>
      <c r="B11">
        <v>22.915457</v>
      </c>
      <c r="C11">
        <v>27.329698</v>
      </c>
    </row>
    <row r="12" spans="1:3" x14ac:dyDescent="0.25">
      <c r="A12" t="s">
        <v>12</v>
      </c>
      <c r="B12">
        <v>25.263634</v>
      </c>
      <c r="C12">
        <v>24.693079999999998</v>
      </c>
    </row>
    <row r="13" spans="1:3" x14ac:dyDescent="0.25">
      <c r="A13" t="s">
        <v>13</v>
      </c>
      <c r="B13">
        <v>20.730270000000001</v>
      </c>
      <c r="C13">
        <v>21.45083</v>
      </c>
    </row>
    <row r="14" spans="1:3" x14ac:dyDescent="0.25">
      <c r="A14" t="s">
        <v>14</v>
      </c>
      <c r="B14">
        <v>23.310258999999999</v>
      </c>
      <c r="C14">
        <v>27.249316</v>
      </c>
    </row>
    <row r="15" spans="1:3" x14ac:dyDescent="0.25">
      <c r="A15" t="s">
        <v>15</v>
      </c>
      <c r="B15">
        <v>23.510093000000001</v>
      </c>
      <c r="C15">
        <v>25.374288</v>
      </c>
    </row>
    <row r="16" spans="1:3" x14ac:dyDescent="0.25">
      <c r="A16" t="s">
        <v>16</v>
      </c>
      <c r="B16">
        <v>20.825572999999999</v>
      </c>
      <c r="C16">
        <v>22.085037</v>
      </c>
    </row>
    <row r="17" spans="1:3" x14ac:dyDescent="0.25">
      <c r="A17" t="s">
        <v>17</v>
      </c>
      <c r="B17">
        <v>21.576519999999999</v>
      </c>
      <c r="C17">
        <v>24.159749999999999</v>
      </c>
    </row>
    <row r="18" spans="1:3" x14ac:dyDescent="0.25">
      <c r="A18" t="s">
        <v>18</v>
      </c>
      <c r="B18">
        <v>22.743228999999999</v>
      </c>
      <c r="C18">
        <v>24.946909999999999</v>
      </c>
    </row>
    <row r="19" spans="1:3" x14ac:dyDescent="0.25">
      <c r="A19" t="s">
        <v>19</v>
      </c>
      <c r="B19">
        <v>20.951238</v>
      </c>
      <c r="C19">
        <v>22.263124999999999</v>
      </c>
    </row>
    <row r="20" spans="1:3" x14ac:dyDescent="0.25">
      <c r="A20" t="s">
        <v>20</v>
      </c>
      <c r="B20">
        <v>21.006325</v>
      </c>
      <c r="C20">
        <v>21.488824999999999</v>
      </c>
    </row>
    <row r="21" spans="1:3" x14ac:dyDescent="0.25">
      <c r="A21" t="s">
        <v>21</v>
      </c>
      <c r="B21">
        <v>21.089095</v>
      </c>
      <c r="C21">
        <v>21.726873000000001</v>
      </c>
    </row>
    <row r="22" spans="1:3" x14ac:dyDescent="0.25">
      <c r="A22" t="s">
        <v>22</v>
      </c>
      <c r="B22">
        <v>18.811198000000001</v>
      </c>
      <c r="C22">
        <v>21.134485000000002</v>
      </c>
    </row>
    <row r="23" spans="1:3" x14ac:dyDescent="0.25">
      <c r="A23" t="s">
        <v>23</v>
      </c>
      <c r="B23">
        <v>19.867089</v>
      </c>
      <c r="C23">
        <v>25.577653000000002</v>
      </c>
    </row>
    <row r="24" spans="1:3" x14ac:dyDescent="0.25">
      <c r="A24" t="s">
        <v>24</v>
      </c>
      <c r="B24">
        <v>19.838842</v>
      </c>
      <c r="C24">
        <v>20.88026</v>
      </c>
    </row>
    <row r="25" spans="1:3" x14ac:dyDescent="0.25">
      <c r="A25" t="s">
        <v>25</v>
      </c>
      <c r="B25">
        <v>19.931450000000002</v>
      </c>
      <c r="C25">
        <v>21.076329000000001</v>
      </c>
    </row>
    <row r="26" spans="1:3" x14ac:dyDescent="0.25">
      <c r="A26" t="s">
        <v>26</v>
      </c>
      <c r="B26">
        <v>19.723371</v>
      </c>
      <c r="C26">
        <v>20.76003</v>
      </c>
    </row>
    <row r="27" spans="1:3" x14ac:dyDescent="0.25">
      <c r="A27" t="s">
        <v>27</v>
      </c>
      <c r="B27">
        <v>20.158114000000001</v>
      </c>
      <c r="C27">
        <v>26.499081</v>
      </c>
    </row>
    <row r="28" spans="1:3" x14ac:dyDescent="0.25">
      <c r="A28" t="s">
        <v>28</v>
      </c>
      <c r="B28">
        <v>20.724509000000001</v>
      </c>
      <c r="C28">
        <v>23.009143000000002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workbookViewId="0">
      <selection activeCell="E9" sqref="E9:E35"/>
    </sheetView>
  </sheetViews>
  <sheetFormatPr defaultRowHeight="15" x14ac:dyDescent="0.25"/>
  <cols>
    <col min="1" max="1" width="28" customWidth="1"/>
  </cols>
  <sheetData>
    <row r="3" spans="1:5" x14ac:dyDescent="0.25">
      <c r="A3" t="s">
        <v>30</v>
      </c>
      <c r="B3">
        <v>2.8904713599999998</v>
      </c>
    </row>
    <row r="4" spans="1:5" x14ac:dyDescent="0.25">
      <c r="A4" t="s">
        <v>31</v>
      </c>
      <c r="B4">
        <v>1.631347E-2</v>
      </c>
    </row>
    <row r="5" spans="1:5" x14ac:dyDescent="0.25">
      <c r="A5" t="s">
        <v>32</v>
      </c>
      <c r="B5">
        <v>-2.2761190000000001E-2</v>
      </c>
    </row>
    <row r="6" spans="1:5" x14ac:dyDescent="0.25">
      <c r="A6" t="s">
        <v>33</v>
      </c>
      <c r="B6">
        <v>1.0730000000000001E-5</v>
      </c>
    </row>
    <row r="7" spans="1:5" x14ac:dyDescent="0.25">
      <c r="A7" t="s">
        <v>34</v>
      </c>
      <c r="B7">
        <v>1.397581E-2</v>
      </c>
    </row>
    <row r="8" spans="1:5" x14ac:dyDescent="0.25">
      <c r="A8" t="s">
        <v>35</v>
      </c>
      <c r="B8">
        <v>-0.18194200999999999</v>
      </c>
    </row>
    <row r="9" spans="1:5" x14ac:dyDescent="0.25">
      <c r="A9" t="s">
        <v>36</v>
      </c>
      <c r="B9">
        <v>-0.38092649000000001</v>
      </c>
      <c r="C9">
        <v>0</v>
      </c>
      <c r="E9">
        <v>100</v>
      </c>
    </row>
    <row r="10" spans="1:5" x14ac:dyDescent="0.25">
      <c r="A10" t="s">
        <v>37</v>
      </c>
      <c r="B10">
        <v>-1.9749719999999998E-2</v>
      </c>
      <c r="C10">
        <v>-1.9749719999999998E-2</v>
      </c>
      <c r="D10">
        <f>EXP(C10-C9)-1</f>
        <v>-1.9555971866867305E-2</v>
      </c>
      <c r="E10">
        <f>E9*(1+D10)</f>
        <v>98.044402813313269</v>
      </c>
    </row>
    <row r="11" spans="1:5" x14ac:dyDescent="0.25">
      <c r="A11" t="s">
        <v>38</v>
      </c>
      <c r="B11">
        <v>4.9267199999999999E-3</v>
      </c>
      <c r="C11">
        <v>4.9267199999999999E-3</v>
      </c>
      <c r="D11">
        <f t="shared" ref="D11:D35" si="0">EXP(C11-C10)-1</f>
        <v>2.4983423228914337E-2</v>
      </c>
      <c r="E11">
        <f t="shared" ref="E11:E35" si="1">E10*(1+D11)</f>
        <v>100.49388762402444</v>
      </c>
    </row>
    <row r="12" spans="1:5" x14ac:dyDescent="0.25">
      <c r="A12" t="s">
        <v>39</v>
      </c>
      <c r="B12">
        <v>-1.306415E-2</v>
      </c>
      <c r="C12">
        <v>-1.306415E-2</v>
      </c>
      <c r="D12">
        <f t="shared" si="0"/>
        <v>-1.7830000470538732E-2</v>
      </c>
      <c r="E12">
        <f t="shared" si="1"/>
        <v>98.702081560401822</v>
      </c>
    </row>
    <row r="13" spans="1:5" x14ac:dyDescent="0.25">
      <c r="A13" t="s">
        <v>40</v>
      </c>
      <c r="B13">
        <v>3.6879000000000002E-2</v>
      </c>
      <c r="C13">
        <v>3.6879000000000002E-2</v>
      </c>
      <c r="D13">
        <f t="shared" si="0"/>
        <v>5.1211333312976226E-2</v>
      </c>
      <c r="E13">
        <f t="shared" si="1"/>
        <v>103.75674675787613</v>
      </c>
    </row>
    <row r="14" spans="1:5" x14ac:dyDescent="0.25">
      <c r="A14" t="s">
        <v>41</v>
      </c>
      <c r="B14">
        <v>7.7063480000000004E-2</v>
      </c>
      <c r="C14">
        <v>7.7063480000000004E-2</v>
      </c>
      <c r="D14">
        <f t="shared" si="0"/>
        <v>4.1002800675989493E-2</v>
      </c>
      <c r="E14">
        <f t="shared" si="1"/>
        <v>108.01106396397844</v>
      </c>
    </row>
    <row r="15" spans="1:5" x14ac:dyDescent="0.25">
      <c r="A15" t="s">
        <v>42</v>
      </c>
      <c r="B15">
        <v>6.2827400000000005E-2</v>
      </c>
      <c r="C15">
        <v>6.2827400000000005E-2</v>
      </c>
      <c r="D15">
        <f t="shared" si="0"/>
        <v>-1.4135226168084936E-2</v>
      </c>
      <c r="E15">
        <f t="shared" si="1"/>
        <v>106.48430314619212</v>
      </c>
    </row>
    <row r="16" spans="1:5" x14ac:dyDescent="0.25">
      <c r="A16" t="s">
        <v>43</v>
      </c>
      <c r="B16">
        <v>3.5783879999999997E-2</v>
      </c>
      <c r="C16">
        <v>3.5783879999999997E-2</v>
      </c>
      <c r="D16">
        <f t="shared" si="0"/>
        <v>-2.6681118235139301E-2</v>
      </c>
      <c r="E16">
        <f t="shared" si="1"/>
        <v>103.64318286376215</v>
      </c>
    </row>
    <row r="17" spans="1:5" x14ac:dyDescent="0.25">
      <c r="A17" t="s">
        <v>44</v>
      </c>
      <c r="B17">
        <v>0.11939803</v>
      </c>
      <c r="C17">
        <v>0.11939803</v>
      </c>
      <c r="D17">
        <f t="shared" si="0"/>
        <v>8.720931315295366E-2</v>
      </c>
      <c r="E17">
        <f t="shared" si="1"/>
        <v>112.68183365429682</v>
      </c>
    </row>
    <row r="18" spans="1:5" x14ac:dyDescent="0.25">
      <c r="A18" t="s">
        <v>45</v>
      </c>
      <c r="B18">
        <v>0.21368386</v>
      </c>
      <c r="C18">
        <v>0.21368386</v>
      </c>
      <c r="D18">
        <f t="shared" si="0"/>
        <v>9.8873792129125615E-2</v>
      </c>
      <c r="E18">
        <f t="shared" si="1"/>
        <v>123.82311385176048</v>
      </c>
    </row>
    <row r="19" spans="1:5" x14ac:dyDescent="0.25">
      <c r="A19" t="s">
        <v>46</v>
      </c>
      <c r="B19">
        <v>0.15961755</v>
      </c>
      <c r="C19">
        <v>0.15961755</v>
      </c>
      <c r="D19">
        <f t="shared" si="0"/>
        <v>-5.2630715638292802E-2</v>
      </c>
      <c r="E19">
        <f t="shared" si="1"/>
        <v>117.30621475718053</v>
      </c>
    </row>
    <row r="20" spans="1:5" x14ac:dyDescent="0.25">
      <c r="A20" t="s">
        <v>47</v>
      </c>
      <c r="B20">
        <v>0.13126927999999999</v>
      </c>
      <c r="C20">
        <v>0.13126927999999999</v>
      </c>
      <c r="D20">
        <f t="shared" si="0"/>
        <v>-2.7950227930642946E-2</v>
      </c>
      <c r="E20">
        <f t="shared" si="1"/>
        <v>114.02747931703638</v>
      </c>
    </row>
    <row r="21" spans="1:5" x14ac:dyDescent="0.25">
      <c r="A21" t="s">
        <v>48</v>
      </c>
      <c r="B21">
        <v>0.21009994000000001</v>
      </c>
      <c r="C21">
        <v>0.21009994000000001</v>
      </c>
      <c r="D21">
        <f t="shared" si="0"/>
        <v>8.2021077106204432E-2</v>
      </c>
      <c r="E21">
        <f t="shared" si="1"/>
        <v>123.38013599032516</v>
      </c>
    </row>
    <row r="22" spans="1:5" x14ac:dyDescent="0.25">
      <c r="A22" t="s">
        <v>49</v>
      </c>
      <c r="B22">
        <v>0.22329641</v>
      </c>
      <c r="C22">
        <v>0.22329641</v>
      </c>
      <c r="D22">
        <f t="shared" si="0"/>
        <v>1.3283927697751219E-2</v>
      </c>
      <c r="E22">
        <f t="shared" si="1"/>
        <v>125.01910879615934</v>
      </c>
    </row>
    <row r="23" spans="1:5" x14ac:dyDescent="0.25">
      <c r="A23" t="s">
        <v>50</v>
      </c>
      <c r="B23">
        <v>0.17615163</v>
      </c>
      <c r="C23">
        <v>0.17615163</v>
      </c>
      <c r="D23">
        <f t="shared" si="0"/>
        <v>-4.6050725184103025E-2</v>
      </c>
      <c r="E23">
        <f t="shared" si="1"/>
        <v>119.26188817422593</v>
      </c>
    </row>
    <row r="24" spans="1:5" x14ac:dyDescent="0.25">
      <c r="A24" t="s">
        <v>51</v>
      </c>
      <c r="B24">
        <v>0.17539368</v>
      </c>
      <c r="C24">
        <v>0.17539368</v>
      </c>
      <c r="D24">
        <f t="shared" si="0"/>
        <v>-7.5766282845723953E-4</v>
      </c>
      <c r="E24">
        <f t="shared" si="1"/>
        <v>119.17152787470469</v>
      </c>
    </row>
    <row r="25" spans="1:5" x14ac:dyDescent="0.25">
      <c r="A25" t="s">
        <v>52</v>
      </c>
      <c r="B25">
        <v>0.16657275999999999</v>
      </c>
      <c r="C25">
        <v>0.16657275999999999</v>
      </c>
      <c r="D25">
        <f t="shared" si="0"/>
        <v>-8.7821298239798562E-3</v>
      </c>
      <c r="E25">
        <f t="shared" si="1"/>
        <v>118.124948045587</v>
      </c>
    </row>
    <row r="26" spans="1:5" x14ac:dyDescent="0.25">
      <c r="A26" t="s">
        <v>53</v>
      </c>
      <c r="B26">
        <v>0.14218523999999999</v>
      </c>
      <c r="C26">
        <v>0.14218523999999999</v>
      </c>
      <c r="D26">
        <f t="shared" si="0"/>
        <v>-2.4092547184537239E-2</v>
      </c>
      <c r="E26">
        <f t="shared" si="1"/>
        <v>115.27901716112768</v>
      </c>
    </row>
    <row r="27" spans="1:5" x14ac:dyDescent="0.25">
      <c r="A27" t="s">
        <v>54</v>
      </c>
      <c r="B27">
        <v>9.5726950000000005E-2</v>
      </c>
      <c r="C27">
        <v>9.5726950000000005E-2</v>
      </c>
      <c r="D27">
        <f t="shared" si="0"/>
        <v>-4.5395623711857236E-2</v>
      </c>
      <c r="E27">
        <f t="shared" si="1"/>
        <v>110.0458542762084</v>
      </c>
    </row>
    <row r="28" spans="1:5" x14ac:dyDescent="0.25">
      <c r="A28" t="s">
        <v>55</v>
      </c>
      <c r="B28">
        <v>5.977909E-2</v>
      </c>
      <c r="C28">
        <v>5.977909E-2</v>
      </c>
      <c r="D28">
        <f t="shared" si="0"/>
        <v>-3.530940886072631E-2</v>
      </c>
      <c r="E28">
        <f t="shared" si="1"/>
        <v>106.16020021414185</v>
      </c>
    </row>
    <row r="29" spans="1:5" x14ac:dyDescent="0.25">
      <c r="A29" t="s">
        <v>56</v>
      </c>
      <c r="B29">
        <v>7.1547780000000005E-2</v>
      </c>
      <c r="C29">
        <v>7.1547780000000005E-2</v>
      </c>
      <c r="D29">
        <f t="shared" si="0"/>
        <v>1.1838213497970429E-2</v>
      </c>
      <c r="E29">
        <f t="shared" si="1"/>
        <v>107.41694732926415</v>
      </c>
    </row>
    <row r="30" spans="1:5" x14ac:dyDescent="0.25">
      <c r="A30" t="s">
        <v>57</v>
      </c>
      <c r="B30">
        <v>0.21189770999999999</v>
      </c>
      <c r="C30">
        <v>0.21189770999999999</v>
      </c>
      <c r="D30">
        <f t="shared" si="0"/>
        <v>0.15067638460196808</v>
      </c>
      <c r="E30">
        <f t="shared" si="1"/>
        <v>123.6021445978177</v>
      </c>
    </row>
    <row r="31" spans="1:5" x14ac:dyDescent="0.25">
      <c r="A31" t="s">
        <v>58</v>
      </c>
      <c r="B31">
        <v>3.7405149999999998E-2</v>
      </c>
      <c r="C31">
        <v>3.7405149999999998E-2</v>
      </c>
      <c r="D31">
        <f t="shared" si="0"/>
        <v>-0.16011689706374899</v>
      </c>
      <c r="E31">
        <f t="shared" si="1"/>
        <v>103.8113527343903</v>
      </c>
    </row>
    <row r="32" spans="1:5" x14ac:dyDescent="0.25">
      <c r="A32" t="s">
        <v>59</v>
      </c>
      <c r="B32">
        <v>3.005882E-2</v>
      </c>
      <c r="C32">
        <v>3.005882E-2</v>
      </c>
      <c r="D32">
        <f t="shared" si="0"/>
        <v>-7.3194116750657789E-3</v>
      </c>
      <c r="E32">
        <f t="shared" si="1"/>
        <v>103.05151470718182</v>
      </c>
    </row>
    <row r="33" spans="1:5" x14ac:dyDescent="0.25">
      <c r="A33" t="s">
        <v>60</v>
      </c>
      <c r="B33">
        <v>8.8809369999999999E-2</v>
      </c>
      <c r="C33">
        <v>8.8809369999999999E-2</v>
      </c>
      <c r="D33">
        <f t="shared" si="0"/>
        <v>6.0510663357142391E-2</v>
      </c>
      <c r="E33">
        <f t="shared" si="1"/>
        <v>109.28723022207171</v>
      </c>
    </row>
    <row r="34" spans="1:5" x14ac:dyDescent="0.25">
      <c r="A34" t="s">
        <v>61</v>
      </c>
      <c r="B34">
        <v>0.13326950000000001</v>
      </c>
      <c r="C34">
        <v>0.13326950000000001</v>
      </c>
      <c r="D34">
        <f t="shared" si="0"/>
        <v>4.5463293257999249E-2</v>
      </c>
      <c r="E34">
        <f t="shared" si="1"/>
        <v>114.25578761901224</v>
      </c>
    </row>
    <row r="35" spans="1:5" x14ac:dyDescent="0.25">
      <c r="A35" t="s">
        <v>62</v>
      </c>
      <c r="B35">
        <v>4.4551699999999996E-3</v>
      </c>
      <c r="C35">
        <v>4.4551699999999996E-3</v>
      </c>
      <c r="D35">
        <f t="shared" si="0"/>
        <v>-0.12086282020670813</v>
      </c>
      <c r="E35">
        <f t="shared" si="1"/>
        <v>100.44651090243973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16" workbookViewId="0">
      <selection activeCell="E29" sqref="E29:E51"/>
    </sheetView>
  </sheetViews>
  <sheetFormatPr defaultRowHeight="15" x14ac:dyDescent="0.25"/>
  <cols>
    <col min="1" max="1" width="28" customWidth="1"/>
    <col min="2" max="2" width="16.5703125" customWidth="1"/>
  </cols>
  <sheetData>
    <row r="2" spans="1:2" x14ac:dyDescent="0.25">
      <c r="A2" t="s">
        <v>30</v>
      </c>
      <c r="B2">
        <v>3.1455837</v>
      </c>
    </row>
    <row r="3" spans="1:2" x14ac:dyDescent="0.25">
      <c r="A3" t="s">
        <v>31</v>
      </c>
      <c r="B3">
        <v>1.167321E-2</v>
      </c>
    </row>
    <row r="4" spans="1:2" x14ac:dyDescent="0.25">
      <c r="A4" t="s">
        <v>32</v>
      </c>
      <c r="B4">
        <v>-3.8016830000000001E-2</v>
      </c>
    </row>
    <row r="5" spans="1:2" x14ac:dyDescent="0.25">
      <c r="A5" t="s">
        <v>33</v>
      </c>
      <c r="B5">
        <v>-3.101361E-2</v>
      </c>
    </row>
    <row r="6" spans="1:2" x14ac:dyDescent="0.25">
      <c r="A6" t="s">
        <v>34</v>
      </c>
      <c r="B6">
        <v>1.13083E-2</v>
      </c>
    </row>
    <row r="7" spans="1:2" x14ac:dyDescent="0.25">
      <c r="A7" t="s">
        <v>35</v>
      </c>
      <c r="B7">
        <v>-0.12061645999999999</v>
      </c>
    </row>
    <row r="8" spans="1:2" x14ac:dyDescent="0.25">
      <c r="A8" t="s">
        <v>36</v>
      </c>
      <c r="B8">
        <v>-0.21473094000000001</v>
      </c>
    </row>
    <row r="9" spans="1:2" x14ac:dyDescent="0.25">
      <c r="A9" t="s">
        <v>68</v>
      </c>
      <c r="B9">
        <v>-0.14023216999999999</v>
      </c>
    </row>
    <row r="10" spans="1:2" x14ac:dyDescent="0.25">
      <c r="A10" t="s">
        <v>69</v>
      </c>
      <c r="B10">
        <v>4.9704569999999997E-2</v>
      </c>
    </row>
    <row r="11" spans="1:2" x14ac:dyDescent="0.25">
      <c r="A11" t="s">
        <v>70</v>
      </c>
      <c r="B11">
        <v>6.3584730000000006E-2</v>
      </c>
    </row>
    <row r="12" spans="1:2" x14ac:dyDescent="0.25">
      <c r="A12" t="s">
        <v>71</v>
      </c>
      <c r="B12">
        <v>7.2228089999999995E-2</v>
      </c>
    </row>
    <row r="13" spans="1:2" x14ac:dyDescent="0.25">
      <c r="A13" t="s">
        <v>72</v>
      </c>
      <c r="B13">
        <v>-9.82712E-3</v>
      </c>
    </row>
    <row r="14" spans="1:2" x14ac:dyDescent="0.25">
      <c r="A14" t="s">
        <v>73</v>
      </c>
      <c r="B14">
        <v>-2.9989600000000002E-3</v>
      </c>
    </row>
    <row r="15" spans="1:2" x14ac:dyDescent="0.25">
      <c r="A15" t="s">
        <v>74</v>
      </c>
      <c r="B15">
        <v>-2.3846599999999998E-3</v>
      </c>
    </row>
    <row r="16" spans="1:2" x14ac:dyDescent="0.25">
      <c r="A16" t="s">
        <v>75</v>
      </c>
      <c r="B16">
        <v>-0.11057934</v>
      </c>
    </row>
    <row r="17" spans="1:5" x14ac:dyDescent="0.25">
      <c r="A17" t="s">
        <v>76</v>
      </c>
      <c r="B17">
        <v>-0.17258583999999999</v>
      </c>
    </row>
    <row r="18" spans="1:5" x14ac:dyDescent="0.25">
      <c r="A18" t="s">
        <v>77</v>
      </c>
      <c r="B18">
        <v>-0.19398815</v>
      </c>
    </row>
    <row r="19" spans="1:5" x14ac:dyDescent="0.25">
      <c r="A19" t="s">
        <v>78</v>
      </c>
      <c r="B19">
        <v>-0.25859546999999999</v>
      </c>
    </row>
    <row r="20" spans="1:5" x14ac:dyDescent="0.25">
      <c r="A20" t="s">
        <v>79</v>
      </c>
      <c r="B20">
        <v>-0.25893766000000001</v>
      </c>
    </row>
    <row r="21" spans="1:5" x14ac:dyDescent="0.25">
      <c r="A21" t="s">
        <v>80</v>
      </c>
      <c r="B21">
        <v>-0.28405169000000002</v>
      </c>
    </row>
    <row r="22" spans="1:5" x14ac:dyDescent="0.25">
      <c r="A22" t="s">
        <v>81</v>
      </c>
      <c r="B22">
        <v>-0.31080350000000001</v>
      </c>
    </row>
    <row r="23" spans="1:5" x14ac:dyDescent="0.25">
      <c r="A23" t="s">
        <v>82</v>
      </c>
      <c r="B23">
        <v>-0.33879218</v>
      </c>
    </row>
    <row r="24" spans="1:5" x14ac:dyDescent="0.25">
      <c r="A24" t="s">
        <v>83</v>
      </c>
      <c r="B24">
        <v>-0.32174011000000002</v>
      </c>
    </row>
    <row r="25" spans="1:5" x14ac:dyDescent="0.25">
      <c r="A25" t="s">
        <v>84</v>
      </c>
      <c r="B25">
        <v>-0.36253297000000001</v>
      </c>
    </row>
    <row r="26" spans="1:5" x14ac:dyDescent="0.25">
      <c r="A26" t="s">
        <v>85</v>
      </c>
      <c r="B26">
        <v>-0.36734549</v>
      </c>
    </row>
    <row r="27" spans="1:5" x14ac:dyDescent="0.25">
      <c r="A27" t="s">
        <v>86</v>
      </c>
      <c r="B27">
        <v>-0.34860708000000001</v>
      </c>
    </row>
    <row r="28" spans="1:5" x14ac:dyDescent="0.25">
      <c r="A28" t="s">
        <v>87</v>
      </c>
      <c r="B28">
        <v>-0.35418768</v>
      </c>
    </row>
    <row r="29" spans="1:5" x14ac:dyDescent="0.25">
      <c r="A29" t="s">
        <v>88</v>
      </c>
      <c r="B29">
        <v>-0.32450022000000001</v>
      </c>
      <c r="C29">
        <v>0</v>
      </c>
      <c r="E29">
        <v>100</v>
      </c>
    </row>
    <row r="30" spans="1:5" x14ac:dyDescent="0.25">
      <c r="A30" t="s">
        <v>37</v>
      </c>
      <c r="B30">
        <v>-0.35191039000000002</v>
      </c>
      <c r="C30">
        <f>B30-$B$29</f>
        <v>-2.7410170000000011E-2</v>
      </c>
      <c r="D30">
        <f>EXP(C30-C29)-1</f>
        <v>-2.7037920188423215E-2</v>
      </c>
      <c r="E30">
        <f>E29*(1+D30)</f>
        <v>97.296207981157679</v>
      </c>
    </row>
    <row r="31" spans="1:5" x14ac:dyDescent="0.25">
      <c r="A31" t="s">
        <v>38</v>
      </c>
      <c r="B31">
        <v>-0.32327468999999998</v>
      </c>
      <c r="C31">
        <f t="shared" ref="C31:C51" si="0">B31-$B$29</f>
        <v>1.2255300000000302E-3</v>
      </c>
      <c r="D31">
        <f t="shared" ref="D31:D51" si="1">EXP(C31-C30)-1</f>
        <v>2.9049643396849234E-2</v>
      </c>
      <c r="E31">
        <f t="shared" ref="E31:E51" si="2">E30*(1+D31)</f>
        <v>100.12262812687598</v>
      </c>
    </row>
    <row r="32" spans="1:5" x14ac:dyDescent="0.25">
      <c r="A32" t="s">
        <v>39</v>
      </c>
      <c r="B32">
        <v>-0.34515664000000001</v>
      </c>
      <c r="C32">
        <f t="shared" si="0"/>
        <v>-2.0656420000000009E-2</v>
      </c>
      <c r="D32">
        <f t="shared" si="1"/>
        <v>-2.1644276872492596E-2</v>
      </c>
      <c r="E32">
        <f t="shared" si="2"/>
        <v>97.955546242496268</v>
      </c>
    </row>
    <row r="33" spans="1:5" x14ac:dyDescent="0.25">
      <c r="A33" t="s">
        <v>40</v>
      </c>
      <c r="B33">
        <v>-0.31207768000000002</v>
      </c>
      <c r="C33">
        <f t="shared" si="0"/>
        <v>1.2422539999999982E-2</v>
      </c>
      <c r="D33">
        <f t="shared" si="1"/>
        <v>3.3632151613897987E-2</v>
      </c>
      <c r="E33">
        <f t="shared" si="2"/>
        <v>101.2500020251461</v>
      </c>
    </row>
    <row r="34" spans="1:5" x14ac:dyDescent="0.25">
      <c r="A34" t="s">
        <v>41</v>
      </c>
      <c r="B34">
        <v>-0.28524934000000002</v>
      </c>
      <c r="C34">
        <f t="shared" si="0"/>
        <v>3.9250879999999988E-2</v>
      </c>
      <c r="D34">
        <f t="shared" si="1"/>
        <v>2.719145994240435E-2</v>
      </c>
      <c r="E34">
        <f t="shared" si="2"/>
        <v>104.00313739938122</v>
      </c>
    </row>
    <row r="35" spans="1:5" x14ac:dyDescent="0.25">
      <c r="A35" t="s">
        <v>42</v>
      </c>
      <c r="B35">
        <v>-0.31039187000000001</v>
      </c>
      <c r="C35">
        <f t="shared" si="0"/>
        <v>1.4108349999999992E-2</v>
      </c>
      <c r="D35">
        <f t="shared" si="1"/>
        <v>-2.4829088987286085E-2</v>
      </c>
      <c r="E35">
        <f t="shared" si="2"/>
        <v>101.42083424593504</v>
      </c>
    </row>
    <row r="36" spans="1:5" x14ac:dyDescent="0.25">
      <c r="A36" t="s">
        <v>43</v>
      </c>
      <c r="B36">
        <v>-0.30924456</v>
      </c>
      <c r="C36">
        <f t="shared" si="0"/>
        <v>1.5255660000000004E-2</v>
      </c>
      <c r="D36">
        <f t="shared" si="1"/>
        <v>1.1479684118949063E-3</v>
      </c>
      <c r="E36">
        <f t="shared" si="2"/>
        <v>101.53726215995741</v>
      </c>
    </row>
    <row r="37" spans="1:5" x14ac:dyDescent="0.25">
      <c r="A37" t="s">
        <v>44</v>
      </c>
      <c r="B37">
        <v>-0.24706371999999999</v>
      </c>
      <c r="C37">
        <f t="shared" si="0"/>
        <v>7.7436500000000019E-2</v>
      </c>
      <c r="D37">
        <f t="shared" si="1"/>
        <v>6.4154769076939511E-2</v>
      </c>
      <c r="E37">
        <f t="shared" si="2"/>
        <v>108.05136176653414</v>
      </c>
    </row>
    <row r="38" spans="1:5" x14ac:dyDescent="0.25">
      <c r="A38" t="s">
        <v>45</v>
      </c>
      <c r="B38">
        <v>-0.23806939999999999</v>
      </c>
      <c r="C38">
        <f t="shared" si="0"/>
        <v>8.6430820000000019E-2</v>
      </c>
      <c r="D38">
        <f t="shared" si="1"/>
        <v>9.0348904394130791E-3</v>
      </c>
      <c r="E38">
        <f t="shared" si="2"/>
        <v>109.02759398192417</v>
      </c>
    </row>
    <row r="39" spans="1:5" x14ac:dyDescent="0.25">
      <c r="A39" t="s">
        <v>46</v>
      </c>
      <c r="B39">
        <v>-0.21739259</v>
      </c>
      <c r="C39">
        <f t="shared" si="0"/>
        <v>0.10710763000000001</v>
      </c>
      <c r="D39">
        <f t="shared" si="1"/>
        <v>2.0892056211143206E-2</v>
      </c>
      <c r="E39">
        <f t="shared" si="2"/>
        <v>111.30540460396023</v>
      </c>
    </row>
    <row r="40" spans="1:5" x14ac:dyDescent="0.25">
      <c r="A40" t="s">
        <v>47</v>
      </c>
      <c r="B40">
        <v>-0.24573349</v>
      </c>
      <c r="C40">
        <f t="shared" si="0"/>
        <v>7.8766730000000007E-2</v>
      </c>
      <c r="D40">
        <f t="shared" si="1"/>
        <v>-2.7943063897423404E-2</v>
      </c>
      <c r="E40">
        <f t="shared" si="2"/>
        <v>108.1951905709832</v>
      </c>
    </row>
    <row r="41" spans="1:5" x14ac:dyDescent="0.25">
      <c r="A41" t="s">
        <v>48</v>
      </c>
      <c r="B41">
        <v>-0.21918734000000001</v>
      </c>
      <c r="C41">
        <f t="shared" si="0"/>
        <v>0.10531288</v>
      </c>
      <c r="D41">
        <f t="shared" si="1"/>
        <v>2.6901637678718782E-2</v>
      </c>
      <c r="E41">
        <f t="shared" si="2"/>
        <v>111.10581838630372</v>
      </c>
    </row>
    <row r="42" spans="1:5" x14ac:dyDescent="0.25">
      <c r="A42" t="s">
        <v>49</v>
      </c>
      <c r="B42">
        <v>-0.20723087000000001</v>
      </c>
      <c r="C42">
        <f t="shared" si="0"/>
        <v>0.11726934999999999</v>
      </c>
      <c r="D42">
        <f t="shared" si="1"/>
        <v>1.2028234318197661E-2</v>
      </c>
      <c r="E42">
        <f t="shared" si="2"/>
        <v>112.4422252039693</v>
      </c>
    </row>
    <row r="43" spans="1:5" x14ac:dyDescent="0.25">
      <c r="A43" t="s">
        <v>50</v>
      </c>
      <c r="B43">
        <v>-0.18725552000000001</v>
      </c>
      <c r="C43">
        <f t="shared" si="0"/>
        <v>0.1372447</v>
      </c>
      <c r="D43">
        <f t="shared" si="1"/>
        <v>2.0176192373670299E-2</v>
      </c>
      <c r="E43">
        <f t="shared" si="2"/>
        <v>114.71088117060815</v>
      </c>
    </row>
    <row r="44" spans="1:5" x14ac:dyDescent="0.25">
      <c r="A44" t="s">
        <v>51</v>
      </c>
      <c r="B44">
        <v>-0.27400335999999997</v>
      </c>
      <c r="C44">
        <f t="shared" si="0"/>
        <v>5.0496860000000032E-2</v>
      </c>
      <c r="D44">
        <f t="shared" si="1"/>
        <v>-8.3091725924659743E-2</v>
      </c>
      <c r="E44">
        <f t="shared" si="2"/>
        <v>105.17935607180377</v>
      </c>
    </row>
    <row r="45" spans="1:5" x14ac:dyDescent="0.25">
      <c r="A45" t="s">
        <v>52</v>
      </c>
      <c r="B45">
        <v>-0.26175267000000002</v>
      </c>
      <c r="C45">
        <f t="shared" si="0"/>
        <v>6.2747549999999985E-2</v>
      </c>
      <c r="D45">
        <f t="shared" si="1"/>
        <v>1.2326037072913687E-2</v>
      </c>
      <c r="E45">
        <f t="shared" si="2"/>
        <v>106.47580071405001</v>
      </c>
    </row>
    <row r="46" spans="1:5" x14ac:dyDescent="0.25">
      <c r="A46" t="s">
        <v>53</v>
      </c>
      <c r="B46">
        <v>-0.30843607000000001</v>
      </c>
      <c r="C46">
        <f t="shared" si="0"/>
        <v>1.6064149999999999E-2</v>
      </c>
      <c r="D46">
        <f t="shared" si="1"/>
        <v>-4.5610490517762781E-2</v>
      </c>
      <c r="E46">
        <f t="shared" si="2"/>
        <v>101.61938721521064</v>
      </c>
    </row>
    <row r="47" spans="1:5" x14ac:dyDescent="0.25">
      <c r="A47" t="s">
        <v>54</v>
      </c>
      <c r="B47">
        <v>-0.27984995000000001</v>
      </c>
      <c r="C47">
        <f t="shared" si="0"/>
        <v>4.4650269999999992E-2</v>
      </c>
      <c r="D47">
        <f t="shared" si="1"/>
        <v>2.8998624380301541E-2</v>
      </c>
      <c r="E47">
        <f t="shared" si="2"/>
        <v>104.56620965482095</v>
      </c>
    </row>
    <row r="48" spans="1:5" x14ac:dyDescent="0.25">
      <c r="A48" t="s">
        <v>55</v>
      </c>
      <c r="B48">
        <v>-0.28608301000000003</v>
      </c>
      <c r="C48">
        <f t="shared" si="0"/>
        <v>3.8417209999999979E-2</v>
      </c>
      <c r="D48">
        <f t="shared" si="1"/>
        <v>-6.2136747788454905E-3</v>
      </c>
      <c r="E48">
        <f t="shared" si="2"/>
        <v>103.91646923516932</v>
      </c>
    </row>
    <row r="49" spans="1:5" x14ac:dyDescent="0.25">
      <c r="A49" t="s">
        <v>56</v>
      </c>
      <c r="B49">
        <v>-0.32583136000000001</v>
      </c>
      <c r="C49">
        <f t="shared" si="0"/>
        <v>-1.3311400000000084E-3</v>
      </c>
      <c r="D49">
        <f t="shared" si="1"/>
        <v>-3.8968747760458555E-2</v>
      </c>
      <c r="E49">
        <f t="shared" si="2"/>
        <v>99.866974557386555</v>
      </c>
    </row>
    <row r="50" spans="1:5" x14ac:dyDescent="0.25">
      <c r="A50" t="s">
        <v>57</v>
      </c>
      <c r="B50">
        <v>-0.29955027000000001</v>
      </c>
      <c r="C50">
        <f t="shared" si="0"/>
        <v>2.4949949999999999E-2</v>
      </c>
      <c r="D50">
        <f t="shared" si="1"/>
        <v>2.6629483200862003E-2</v>
      </c>
      <c r="E50">
        <f t="shared" si="2"/>
        <v>102.52638047868339</v>
      </c>
    </row>
    <row r="51" spans="1:5" x14ac:dyDescent="0.25">
      <c r="A51" t="s">
        <v>58</v>
      </c>
      <c r="B51">
        <v>-0.27273294999999997</v>
      </c>
      <c r="C51">
        <f t="shared" si="0"/>
        <v>5.1767270000000032E-2</v>
      </c>
      <c r="D51">
        <f t="shared" si="1"/>
        <v>2.7180140354886806E-2</v>
      </c>
      <c r="E51">
        <f t="shared" si="2"/>
        <v>105.31306189017253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GLS_W</vt:lpstr>
      <vt:lpstr>Lease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cp:lastPrinted>2012-04-02T20:31:18Z</cp:lastPrinted>
  <dcterms:created xsi:type="dcterms:W3CDTF">2012-04-02T20:12:04Z</dcterms:created>
  <dcterms:modified xsi:type="dcterms:W3CDTF">2012-04-03T20:16:06Z</dcterms:modified>
</cp:coreProperties>
</file>