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7740"/>
  </bookViews>
  <sheets>
    <sheet name="OFF_LeaseRentIndex_2000_11Q4_Re" sheetId="1" r:id="rId1"/>
  </sheets>
  <calcPr calcId="144525"/>
</workbook>
</file>

<file path=xl/calcChain.xml><?xml version="1.0" encoding="utf-8"?>
<calcChain xmlns="http://schemas.openxmlformats.org/spreadsheetml/2006/main">
  <c r="E14" i="1" l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13" i="1"/>
  <c r="G34" i="1"/>
  <c r="F34" i="1"/>
  <c r="D36" i="1"/>
  <c r="G36" i="1" s="1"/>
  <c r="D37" i="1"/>
  <c r="G37" i="1" s="1"/>
  <c r="D38" i="1"/>
  <c r="G38" i="1" s="1"/>
  <c r="D39" i="1"/>
  <c r="G39" i="1" s="1"/>
  <c r="D40" i="1"/>
  <c r="G40" i="1" s="1"/>
  <c r="D41" i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D56" i="1"/>
  <c r="G56" i="1" s="1"/>
  <c r="D35" i="1"/>
  <c r="G35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13" i="1"/>
  <c r="G13" i="1" s="1"/>
  <c r="G55" i="1" l="1"/>
  <c r="G41" i="1"/>
  <c r="G2" i="1" s="1"/>
  <c r="F13" i="1"/>
  <c r="F54" i="1"/>
  <c r="F52" i="1"/>
  <c r="F50" i="1"/>
  <c r="F48" i="1"/>
  <c r="F46" i="1"/>
  <c r="F44" i="1"/>
  <c r="F42" i="1"/>
  <c r="F39" i="1"/>
  <c r="F37" i="1"/>
  <c r="F35" i="1"/>
  <c r="F33" i="1"/>
  <c r="F31" i="1"/>
  <c r="F29" i="1"/>
  <c r="F27" i="1"/>
  <c r="F25" i="1"/>
  <c r="F23" i="1"/>
  <c r="F21" i="1"/>
  <c r="F19" i="1"/>
  <c r="F17" i="1"/>
  <c r="F15" i="1"/>
  <c r="F56" i="1"/>
  <c r="F53" i="1"/>
  <c r="F51" i="1"/>
  <c r="F49" i="1"/>
  <c r="F47" i="1"/>
  <c r="F45" i="1"/>
  <c r="F43" i="1"/>
  <c r="F40" i="1"/>
  <c r="F41" i="1" s="1"/>
  <c r="F38" i="1"/>
  <c r="F36" i="1"/>
  <c r="F32" i="1"/>
  <c r="F30" i="1"/>
  <c r="F28" i="1"/>
  <c r="F26" i="1"/>
  <c r="F24" i="1"/>
  <c r="F22" i="1"/>
  <c r="F20" i="1"/>
  <c r="F18" i="1"/>
  <c r="F16" i="1"/>
  <c r="F14" i="1"/>
  <c r="F2" i="1" l="1"/>
  <c r="F55" i="1"/>
</calcChain>
</file>

<file path=xl/sharedStrings.xml><?xml version="1.0" encoding="utf-8"?>
<sst xmlns="http://schemas.openxmlformats.org/spreadsheetml/2006/main" count="110" uniqueCount="109">
  <si>
    <t>V1</t>
  </si>
  <si>
    <t>CBSAID</t>
  </si>
  <si>
    <t>OptRange</t>
  </si>
  <si>
    <t>rho</t>
  </si>
  <si>
    <t>lambda</t>
  </si>
  <si>
    <t>(Intercept)</t>
  </si>
  <si>
    <t>NumStoriesAboveGrade</t>
  </si>
  <si>
    <t>as.factor(ST)1_Net</t>
  </si>
  <si>
    <t>as.factor(ST)2_Plus</t>
  </si>
  <si>
    <t>as.factor(ST)3_FullService</t>
  </si>
  <si>
    <t>as.factor(BldgClass)2_ClassB</t>
  </si>
  <si>
    <t>as.factor(BldgClass)3_ClassC</t>
  </si>
  <si>
    <t>as.factor(SignQuarter)2000Q1</t>
  </si>
  <si>
    <t>as.factor(SignQuarter)2000Q2</t>
  </si>
  <si>
    <t>as.factor(SignQuarter)2000Q3</t>
  </si>
  <si>
    <t>as.factor(SignQuarter)2000Q4</t>
  </si>
  <si>
    <t>as.factor(SignQuarter)2001Q1</t>
  </si>
  <si>
    <t>as.factor(SignQuarter)2001Q2</t>
  </si>
  <si>
    <t>as.factor(SignQuarter)2001Q3</t>
  </si>
  <si>
    <t>as.factor(SignQuarter)2001Q4</t>
  </si>
  <si>
    <t>as.factor(SignQuarter)2002Q1</t>
  </si>
  <si>
    <t>as.factor(SignQuarter)2002Q2</t>
  </si>
  <si>
    <t>as.factor(SignQuarter)2002Q3</t>
  </si>
  <si>
    <t>as.factor(SignQuarter)2002Q4</t>
  </si>
  <si>
    <t>as.factor(SignQuarter)2003Q1</t>
  </si>
  <si>
    <t>as.factor(SignQuarter)2003Q2</t>
  </si>
  <si>
    <t>as.factor(SignQuarter)2003Q3</t>
  </si>
  <si>
    <t>as.factor(SignQuarter)2003Q4</t>
  </si>
  <si>
    <t>as.factor(SignQuarter)2004Q1</t>
  </si>
  <si>
    <t>as.factor(SignQuarter)2004Q2</t>
  </si>
  <si>
    <t>as.factor(SignQuarter)2004Q3</t>
  </si>
  <si>
    <t>as.factor(SignQuarter)2004Q4</t>
  </si>
  <si>
    <t>as.factor(SignQuarter)2005Q1</t>
  </si>
  <si>
    <t>as.factor(SignQuarter)2005Q3</t>
  </si>
  <si>
    <t>as.factor(SignQuarter)2005Q4</t>
  </si>
  <si>
    <t>as.factor(SignQuarter)2006Q1</t>
  </si>
  <si>
    <t>as.factor(SignQuarter)2006Q2</t>
  </si>
  <si>
    <t>as.factor(SignQuarter)2006Q3</t>
  </si>
  <si>
    <t>as.factor(SignQuarter)2006Q4</t>
  </si>
  <si>
    <t>as.factor(SignQuarter)2007Q1</t>
  </si>
  <si>
    <t>as.factor(SignQuarter)2007Q2</t>
  </si>
  <si>
    <t>as.factor(SignQuarter)2007Q3</t>
  </si>
  <si>
    <t>as.factor(SignQuarter)2007Q4</t>
  </si>
  <si>
    <t>as.factor(SignQuarter)2008Q1</t>
  </si>
  <si>
    <t>as.factor(SignQuarter)2008Q2</t>
  </si>
  <si>
    <t>as.factor(SignQuarter)2008Q3</t>
  </si>
  <si>
    <t>as.factor(SignQuarter)2008Q4</t>
  </si>
  <si>
    <t>as.factor(SignQuarter)2009Q1</t>
  </si>
  <si>
    <t>as.factor(SignQuarter)2009Q2</t>
  </si>
  <si>
    <t>as.factor(SignQuarter)2009Q3</t>
  </si>
  <si>
    <t>as.factor(SignQuarter)2009Q4</t>
  </si>
  <si>
    <t>as.factor(SignQuarter)2010Q1</t>
  </si>
  <si>
    <t>as.factor(SignQuarter)2010Q2</t>
  </si>
  <si>
    <t>as.factor(SignQuarter)2010Q3</t>
  </si>
  <si>
    <t>as.factor(SignQuarter)2010Q4</t>
  </si>
  <si>
    <t>Std.Err</t>
  </si>
  <si>
    <t>as.factor(SignQuarter)2005Q2</t>
  </si>
  <si>
    <t>LeaseIndex</t>
  </si>
  <si>
    <t>95%up</t>
  </si>
  <si>
    <t>95%down</t>
  </si>
  <si>
    <t>Quarter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</si>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</sst>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Boston</a:t>
            </a:r>
            <a:r>
              <a:rPr lang="en-US" baseline="0"/>
              <a:t> Office Rental Index using Lease Data</a:t>
            </a:r>
          </a:p>
          <a:p>
            <a:pPr>
              <a:defRPr/>
            </a:pPr>
            <a:r>
              <a:rPr lang="en-US" baseline="0"/>
              <a:t>(Spatial Mixed Model)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OFF_LeaseRentIndex_2000_11Q4_Re!$D$1</c:f>
              <c:strCache>
                <c:ptCount val="1"/>
                <c:pt idx="0">
                  <c:v>LeaseIndex</c:v>
                </c:pt>
              </c:strCache>
            </c:strRef>
          </c:tx>
          <c:marker>
            <c:symbol val="none"/>
          </c:marker>
          <c:cat>
            <c:strRef>
              <c:f>OFF_LeaseRentIndex_2000_11Q4_Re!$H$13:$H$56</c:f>
              <c:strCache>
                <c:ptCount val="44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</c:strCache>
            </c:strRef>
          </c:cat>
          <c:val>
            <c:numRef>
              <c:f>OFF_LeaseRentIndex_2000_11Q4_Re!$D$13:$D$56</c:f>
              <c:numCache>
                <c:formatCode>General</c:formatCode>
                <c:ptCount val="44"/>
                <c:pt idx="0">
                  <c:v>130.89931864805754</c:v>
                </c:pt>
                <c:pt idx="1">
                  <c:v>123.94406745920077</c:v>
                </c:pt>
                <c:pt idx="2">
                  <c:v>148.21677683831294</c:v>
                </c:pt>
                <c:pt idx="3">
                  <c:v>150.70810014099857</c:v>
                </c:pt>
                <c:pt idx="4">
                  <c:v>153.06895449214494</c:v>
                </c:pt>
                <c:pt idx="5">
                  <c:v>144.11280644174795</c:v>
                </c:pt>
                <c:pt idx="6">
                  <c:v>146.73366858833066</c:v>
                </c:pt>
                <c:pt idx="7">
                  <c:v>140.55208746787551</c:v>
                </c:pt>
                <c:pt idx="8">
                  <c:v>126.93494224890087</c:v>
                </c:pt>
                <c:pt idx="9">
                  <c:v>116.65400306253539</c:v>
                </c:pt>
                <c:pt idx="10">
                  <c:v>113.17752647698197</c:v>
                </c:pt>
                <c:pt idx="11">
                  <c:v>109.12564222055803</c:v>
                </c:pt>
                <c:pt idx="12">
                  <c:v>105.99999372337842</c:v>
                </c:pt>
                <c:pt idx="13">
                  <c:v>104.81359669658718</c:v>
                </c:pt>
                <c:pt idx="14">
                  <c:v>101.15738845819307</c:v>
                </c:pt>
                <c:pt idx="15">
                  <c:v>96.103498278171031</c:v>
                </c:pt>
                <c:pt idx="16">
                  <c:v>100.6248589141149</c:v>
                </c:pt>
                <c:pt idx="17">
                  <c:v>94.05641944879153</c:v>
                </c:pt>
                <c:pt idx="18">
                  <c:v>93.331826452741481</c:v>
                </c:pt>
                <c:pt idx="19">
                  <c:v>96.286971819193198</c:v>
                </c:pt>
                <c:pt idx="20">
                  <c:v>96.057626085966831</c:v>
                </c:pt>
                <c:pt idx="21">
                  <c:v>100</c:v>
                </c:pt>
                <c:pt idx="22">
                  <c:v>97.776709427214811</c:v>
                </c:pt>
                <c:pt idx="23">
                  <c:v>98.73887414999227</c:v>
                </c:pt>
                <c:pt idx="24">
                  <c:v>96.896723527655467</c:v>
                </c:pt>
                <c:pt idx="25">
                  <c:v>102.06329941293775</c:v>
                </c:pt>
                <c:pt idx="26">
                  <c:v>103.85330600290368</c:v>
                </c:pt>
                <c:pt idx="27">
                  <c:v>99.533791710255159</c:v>
                </c:pt>
                <c:pt idx="28">
                  <c:v>99.834319672141262</c:v>
                </c:pt>
                <c:pt idx="29">
                  <c:v>105.74852241150141</c:v>
                </c:pt>
                <c:pt idx="30">
                  <c:v>109.18458957610031</c:v>
                </c:pt>
                <c:pt idx="31">
                  <c:v>113.14047838958095</c:v>
                </c:pt>
                <c:pt idx="32">
                  <c:v>105.30157157969104</c:v>
                </c:pt>
                <c:pt idx="33">
                  <c:v>109.91157490074227</c:v>
                </c:pt>
                <c:pt idx="34">
                  <c:v>112.60335241820474</c:v>
                </c:pt>
                <c:pt idx="35">
                  <c:v>119.00330755622231</c:v>
                </c:pt>
                <c:pt idx="36">
                  <c:v>105.81633763897176</c:v>
                </c:pt>
                <c:pt idx="37">
                  <c:v>105.59731875614314</c:v>
                </c:pt>
                <c:pt idx="38">
                  <c:v>101.0421758672239</c:v>
                </c:pt>
                <c:pt idx="39">
                  <c:v>100.84519890896955</c:v>
                </c:pt>
                <c:pt idx="40">
                  <c:v>103.38796657784482</c:v>
                </c:pt>
                <c:pt idx="41">
                  <c:v>98.635421550930943</c:v>
                </c:pt>
                <c:pt idx="42">
                  <c:v>99.8574847422055</c:v>
                </c:pt>
                <c:pt idx="43">
                  <c:v>106.59672108311442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OFF_LeaseRentIndex_2000_11Q4_Re!$F$1</c:f>
              <c:strCache>
                <c:ptCount val="1"/>
                <c:pt idx="0">
                  <c:v>95%up</c:v>
                </c:pt>
              </c:strCache>
            </c:strRef>
          </c:tx>
          <c:marker>
            <c:symbol val="none"/>
          </c:marker>
          <c:cat>
            <c:strRef>
              <c:f>OFF_LeaseRentIndex_2000_11Q4_Re!$H$13:$H$56</c:f>
              <c:strCache>
                <c:ptCount val="44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</c:strCache>
            </c:strRef>
          </c:cat>
          <c:val>
            <c:numRef>
              <c:f>OFF_LeaseRentIndex_2000_11Q4_Re!$F$13:$F$56</c:f>
              <c:numCache>
                <c:formatCode>General</c:formatCode>
                <c:ptCount val="44"/>
                <c:pt idx="0">
                  <c:v>153.50365308987233</c:v>
                </c:pt>
                <c:pt idx="1">
                  <c:v>147.12357754530325</c:v>
                </c:pt>
                <c:pt idx="2">
                  <c:v>173.46777100723742</c:v>
                </c:pt>
                <c:pt idx="3">
                  <c:v>165.92649558340452</c:v>
                </c:pt>
                <c:pt idx="4">
                  <c:v>168.1697471862044</c:v>
                </c:pt>
                <c:pt idx="5">
                  <c:v>156.8604084967734</c:v>
                </c:pt>
                <c:pt idx="6">
                  <c:v>158.92907208621497</c:v>
                </c:pt>
                <c:pt idx="7">
                  <c:v>151.46397808636451</c:v>
                </c:pt>
                <c:pt idx="8">
                  <c:v>137.22310817263386</c:v>
                </c:pt>
                <c:pt idx="9">
                  <c:v>125.16739237485871</c:v>
                </c:pt>
                <c:pt idx="10">
                  <c:v>121.82488820893845</c:v>
                </c:pt>
                <c:pt idx="11">
                  <c:v>116.52159442808157</c:v>
                </c:pt>
                <c:pt idx="12">
                  <c:v>111.05274312418788</c:v>
                </c:pt>
                <c:pt idx="13">
                  <c:v>110.71903370947338</c:v>
                </c:pt>
                <c:pt idx="14">
                  <c:v>106.25952941216146</c:v>
                </c:pt>
                <c:pt idx="15">
                  <c:v>102.14236917603618</c:v>
                </c:pt>
                <c:pt idx="16">
                  <c:v>102.00425366131867</c:v>
                </c:pt>
                <c:pt idx="17">
                  <c:v>99.390798239211321</c:v>
                </c:pt>
                <c:pt idx="18">
                  <c:v>97.885166137205999</c:v>
                </c:pt>
                <c:pt idx="19">
                  <c:v>100.92193296730511</c:v>
                </c:pt>
                <c:pt idx="20">
                  <c:v>100.53724754292685</c:v>
                </c:pt>
                <c:pt idx="21">
                  <c:v>100</c:v>
                </c:pt>
                <c:pt idx="22">
                  <c:v>102.44954930308117</c:v>
                </c:pt>
                <c:pt idx="23">
                  <c:v>103.21631577147133</c:v>
                </c:pt>
                <c:pt idx="24">
                  <c:v>101.21287664596282</c:v>
                </c:pt>
                <c:pt idx="25">
                  <c:v>105.48054401982796</c:v>
                </c:pt>
                <c:pt idx="26">
                  <c:v>108.15870889147753</c:v>
                </c:pt>
                <c:pt idx="27">
                  <c:v>103.22839846880312</c:v>
                </c:pt>
                <c:pt idx="28">
                  <c:v>106.67500571829129</c:v>
                </c:pt>
                <c:pt idx="29">
                  <c:v>110.12161296777947</c:v>
                </c:pt>
                <c:pt idx="30">
                  <c:v>113.93444350089172</c:v>
                </c:pt>
                <c:pt idx="31">
                  <c:v>118.63658713226563</c:v>
                </c:pt>
                <c:pt idx="32">
                  <c:v>110.18450759636575</c:v>
                </c:pt>
                <c:pt idx="33">
                  <c:v>115.91164557634229</c:v>
                </c:pt>
                <c:pt idx="34">
                  <c:v>117.25123708066353</c:v>
                </c:pt>
                <c:pt idx="35">
                  <c:v>124.99947485260236</c:v>
                </c:pt>
                <c:pt idx="36">
                  <c:v>111.95613804473859</c:v>
                </c:pt>
                <c:pt idx="37">
                  <c:v>111.25614495969003</c:v>
                </c:pt>
                <c:pt idx="38">
                  <c:v>104.45394071701261</c:v>
                </c:pt>
                <c:pt idx="39">
                  <c:v>104.66834427016346</c:v>
                </c:pt>
                <c:pt idx="40">
                  <c:v>107.79508542915862</c:v>
                </c:pt>
                <c:pt idx="41">
                  <c:v>102.97763589126278</c:v>
                </c:pt>
                <c:pt idx="42">
                  <c:v>108.66602210589539</c:v>
                </c:pt>
                <c:pt idx="43">
                  <c:v>114.35440832052799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OFF_LeaseRentIndex_2000_11Q4_Re!$G$1</c:f>
              <c:strCache>
                <c:ptCount val="1"/>
                <c:pt idx="0">
                  <c:v>95%down</c:v>
                </c:pt>
              </c:strCache>
            </c:strRef>
          </c:tx>
          <c:marker>
            <c:symbol val="none"/>
          </c:marker>
          <c:cat>
            <c:strRef>
              <c:f>OFF_LeaseRentIndex_2000_11Q4_Re!$H$13:$H$56</c:f>
              <c:strCache>
                <c:ptCount val="44"/>
                <c:pt idx="0">
                  <c:v>2000Q1</c:v>
                </c:pt>
                <c:pt idx="1">
                  <c:v>2000Q2</c:v>
                </c:pt>
                <c:pt idx="2">
                  <c:v>2000Q3</c:v>
                </c:pt>
                <c:pt idx="3">
                  <c:v>2000Q4</c:v>
                </c:pt>
                <c:pt idx="4">
                  <c:v>2001Q1</c:v>
                </c:pt>
                <c:pt idx="5">
                  <c:v>2001Q2</c:v>
                </c:pt>
                <c:pt idx="6">
                  <c:v>2001Q3</c:v>
                </c:pt>
                <c:pt idx="7">
                  <c:v>2001Q4</c:v>
                </c:pt>
                <c:pt idx="8">
                  <c:v>2002Q1</c:v>
                </c:pt>
                <c:pt idx="9">
                  <c:v>2002Q2</c:v>
                </c:pt>
                <c:pt idx="10">
                  <c:v>2002Q3</c:v>
                </c:pt>
                <c:pt idx="11">
                  <c:v>2002Q4</c:v>
                </c:pt>
                <c:pt idx="12">
                  <c:v>2003Q1</c:v>
                </c:pt>
                <c:pt idx="13">
                  <c:v>2003Q2</c:v>
                </c:pt>
                <c:pt idx="14">
                  <c:v>2003Q3</c:v>
                </c:pt>
                <c:pt idx="15">
                  <c:v>2003Q4</c:v>
                </c:pt>
                <c:pt idx="16">
                  <c:v>2004Q1</c:v>
                </c:pt>
                <c:pt idx="17">
                  <c:v>2004Q2</c:v>
                </c:pt>
                <c:pt idx="18">
                  <c:v>2004Q3</c:v>
                </c:pt>
                <c:pt idx="19">
                  <c:v>2004Q4</c:v>
                </c:pt>
                <c:pt idx="20">
                  <c:v>2005Q1</c:v>
                </c:pt>
                <c:pt idx="21">
                  <c:v>2005Q2</c:v>
                </c:pt>
                <c:pt idx="22">
                  <c:v>2005Q3</c:v>
                </c:pt>
                <c:pt idx="23">
                  <c:v>2005Q4</c:v>
                </c:pt>
                <c:pt idx="24">
                  <c:v>2006Q1</c:v>
                </c:pt>
                <c:pt idx="25">
                  <c:v>2006Q2</c:v>
                </c:pt>
                <c:pt idx="26">
                  <c:v>2006Q3</c:v>
                </c:pt>
                <c:pt idx="27">
                  <c:v>2006Q4</c:v>
                </c:pt>
                <c:pt idx="28">
                  <c:v>2007Q1</c:v>
                </c:pt>
                <c:pt idx="29">
                  <c:v>2007Q2</c:v>
                </c:pt>
                <c:pt idx="30">
                  <c:v>2007Q3</c:v>
                </c:pt>
                <c:pt idx="31">
                  <c:v>2007Q4</c:v>
                </c:pt>
                <c:pt idx="32">
                  <c:v>2008Q1</c:v>
                </c:pt>
                <c:pt idx="33">
                  <c:v>2008Q2</c:v>
                </c:pt>
                <c:pt idx="34">
                  <c:v>2008Q3</c:v>
                </c:pt>
                <c:pt idx="35">
                  <c:v>2008Q4</c:v>
                </c:pt>
                <c:pt idx="36">
                  <c:v>2009Q1</c:v>
                </c:pt>
                <c:pt idx="37">
                  <c:v>2009Q2</c:v>
                </c:pt>
                <c:pt idx="38">
                  <c:v>2009Q3</c:v>
                </c:pt>
                <c:pt idx="39">
                  <c:v>2009Q4</c:v>
                </c:pt>
                <c:pt idx="40">
                  <c:v>2010Q1</c:v>
                </c:pt>
                <c:pt idx="41">
                  <c:v>2010Q2</c:v>
                </c:pt>
                <c:pt idx="42">
                  <c:v>2010Q3</c:v>
                </c:pt>
                <c:pt idx="43">
                  <c:v>2010Q4</c:v>
                </c:pt>
              </c:strCache>
            </c:strRef>
          </c:cat>
          <c:val>
            <c:numRef>
              <c:f>OFF_LeaseRentIndex_2000_11Q4_Re!$G$13:$G$56</c:f>
              <c:numCache>
                <c:formatCode>General</c:formatCode>
                <c:ptCount val="44"/>
                <c:pt idx="0">
                  <c:v>108.29498420624277</c:v>
                </c:pt>
                <c:pt idx="1">
                  <c:v>100.7645573730983</c:v>
                </c:pt>
                <c:pt idx="2">
                  <c:v>122.96578266938847</c:v>
                </c:pt>
                <c:pt idx="3">
                  <c:v>135.48970469859262</c:v>
                </c:pt>
                <c:pt idx="4">
                  <c:v>137.96816179808548</c:v>
                </c:pt>
                <c:pt idx="5">
                  <c:v>131.3652043867225</c:v>
                </c:pt>
                <c:pt idx="6">
                  <c:v>134.53826509044634</c:v>
                </c:pt>
                <c:pt idx="7">
                  <c:v>129.64019684938651</c:v>
                </c:pt>
                <c:pt idx="8">
                  <c:v>116.64677632516788</c:v>
                </c:pt>
                <c:pt idx="9">
                  <c:v>108.14061375021208</c:v>
                </c:pt>
                <c:pt idx="10">
                  <c:v>104.53016474502549</c:v>
                </c:pt>
                <c:pt idx="11">
                  <c:v>101.7296900130345</c:v>
                </c:pt>
                <c:pt idx="12">
                  <c:v>100.94724432256896</c:v>
                </c:pt>
                <c:pt idx="13">
                  <c:v>98.908159683700987</c:v>
                </c:pt>
                <c:pt idx="14">
                  <c:v>96.055247504224681</c:v>
                </c:pt>
                <c:pt idx="15">
                  <c:v>90.064627380305879</c:v>
                </c:pt>
                <c:pt idx="16">
                  <c:v>99.24546416691112</c:v>
                </c:pt>
                <c:pt idx="17">
                  <c:v>88.722040658371739</c:v>
                </c:pt>
                <c:pt idx="18">
                  <c:v>88.778486768276963</c:v>
                </c:pt>
                <c:pt idx="19">
                  <c:v>91.652010671081285</c:v>
                </c:pt>
                <c:pt idx="20">
                  <c:v>91.578004629006813</c:v>
                </c:pt>
                <c:pt idx="21">
                  <c:v>100</c:v>
                </c:pt>
                <c:pt idx="22">
                  <c:v>93.103869551348453</c:v>
                </c:pt>
                <c:pt idx="23">
                  <c:v>94.261432528513211</c:v>
                </c:pt>
                <c:pt idx="24">
                  <c:v>92.580570409348113</c:v>
                </c:pt>
                <c:pt idx="25">
                  <c:v>98.646054806047545</c:v>
                </c:pt>
                <c:pt idx="26">
                  <c:v>99.547903114329827</c:v>
                </c:pt>
                <c:pt idx="27">
                  <c:v>95.839184951707196</c:v>
                </c:pt>
                <c:pt idx="28">
                  <c:v>98.607308403465282</c:v>
                </c:pt>
                <c:pt idx="29">
                  <c:v>101.37543185522335</c:v>
                </c:pt>
                <c:pt idx="30">
                  <c:v>104.4347356513089</c:v>
                </c:pt>
                <c:pt idx="31">
                  <c:v>107.64436964689627</c:v>
                </c:pt>
                <c:pt idx="32">
                  <c:v>100.41863556301634</c:v>
                </c:pt>
                <c:pt idx="33">
                  <c:v>103.91150422514224</c:v>
                </c:pt>
                <c:pt idx="34">
                  <c:v>107.95546775574594</c:v>
                </c:pt>
                <c:pt idx="35">
                  <c:v>113.00714025984226</c:v>
                </c:pt>
                <c:pt idx="36">
                  <c:v>99.676537233204925</c:v>
                </c:pt>
                <c:pt idx="37">
                  <c:v>99.938492552596244</c:v>
                </c:pt>
                <c:pt idx="38">
                  <c:v>97.630411017435193</c:v>
                </c:pt>
                <c:pt idx="39">
                  <c:v>97.022053547775641</c:v>
                </c:pt>
                <c:pt idx="40">
                  <c:v>98.980847726531024</c:v>
                </c:pt>
                <c:pt idx="41">
                  <c:v>94.293207210599107</c:v>
                </c:pt>
                <c:pt idx="42">
                  <c:v>96.56612052814998</c:v>
                </c:pt>
                <c:pt idx="43">
                  <c:v>98.83903384570084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670336"/>
        <c:axId val="60671872"/>
      </c:lineChart>
      <c:catAx>
        <c:axId val="6067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60671872"/>
        <c:crosses val="autoZero"/>
        <c:auto val="1"/>
        <c:lblAlgn val="ctr"/>
        <c:lblOffset val="100"/>
        <c:noMultiLvlLbl val="0"/>
      </c:catAx>
      <c:valAx>
        <c:axId val="60671872"/>
        <c:scaling>
          <c:orientation val="minMax"/>
          <c:max val="175"/>
          <c:min val="8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067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1381124</xdr:colOff>
      <xdr:row>8</xdr:row>
      <xdr:rowOff>76200</xdr:rowOff>
    </xdr:from>
    <xdr:to>
      <xdr:col>10</xdr:col>
      <xdr:colOff>247649</xdr:colOff>
      <xdr:row>31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abSelected="1" zoomScaleNormal="100" workbookViewId="0">
      <selection activeCell="G56" sqref="G56"/>
    </sheetView>
  </sheetViews>
  <sheetFormatPr defaultRowHeight="15" x14ac:dyDescent="0.25"/>
  <cols>
    <col min="1" max="1" width="28.7109375" customWidth="1"/>
    <col min="2" max="2" width="16.140625" customWidth="1"/>
    <col min="3" max="3" width="14.5703125" customWidth="1"/>
    <col min="4" max="4" width="12.28515625" customWidth="1"/>
  </cols>
  <sheetData>
    <row r="1" spans="1:8" x14ac:dyDescent="0.25">
      <c r="A1" t="s">
        <v>0</v>
      </c>
      <c r="C1" t="s">
        <v>55</v>
      </c>
      <c r="D1" t="s">
        <v>57</v>
      </c>
      <c r="E1" t="s">
        <v>55</v>
      </c>
      <c r="F1" t="s">
        <v>58</v>
      </c>
      <c r="G1" t="s">
        <v>59</v>
      </c>
      <c r="H1" t="s">
        <v>60</v>
      </c>
    </row>
    <row r="2" spans="1:8" x14ac:dyDescent="0.25">
      <c r="A2" t="s">
        <v>1</v>
      </c>
      <c r="B2">
        <v>14460</v>
      </c>
      <c r="F2">
        <f>MAX(F13:F56)</f>
        <v>173.46777100723742</v>
      </c>
      <c r="G2">
        <f>MIN(G13:G56)</f>
        <v>88.722040658371739</v>
      </c>
    </row>
    <row r="3" spans="1:8" x14ac:dyDescent="0.25">
      <c r="A3" t="s">
        <v>2</v>
      </c>
      <c r="B3">
        <v>4</v>
      </c>
    </row>
    <row r="4" spans="1:8" x14ac:dyDescent="0.25">
      <c r="A4" t="s">
        <v>3</v>
      </c>
      <c r="B4">
        <v>-1.2655202435929399E-2</v>
      </c>
    </row>
    <row r="5" spans="1:8" x14ac:dyDescent="0.25">
      <c r="A5" t="s">
        <v>4</v>
      </c>
      <c r="B5">
        <v>0.86275856552539398</v>
      </c>
    </row>
    <row r="6" spans="1:8" x14ac:dyDescent="0.25">
      <c r="A6" t="s">
        <v>5</v>
      </c>
      <c r="B6">
        <v>2.9447709061071499</v>
      </c>
      <c r="C6">
        <v>3.2704120000000003E-2</v>
      </c>
    </row>
    <row r="7" spans="1:8" x14ac:dyDescent="0.25">
      <c r="A7" t="s">
        <v>6</v>
      </c>
      <c r="B7">
        <v>1.3216036651942801E-2</v>
      </c>
      <c r="C7">
        <v>5.5287999999999995E-4</v>
      </c>
    </row>
    <row r="8" spans="1:8" x14ac:dyDescent="0.25">
      <c r="A8" t="s">
        <v>7</v>
      </c>
      <c r="B8">
        <v>-3.8495570647983202E-2</v>
      </c>
      <c r="C8">
        <v>1.043935E-2</v>
      </c>
    </row>
    <row r="9" spans="1:8" x14ac:dyDescent="0.25">
      <c r="A9" t="s">
        <v>8</v>
      </c>
      <c r="B9">
        <v>-2.9105004274730301E-2</v>
      </c>
      <c r="C9">
        <v>9.9328699999999999E-3</v>
      </c>
    </row>
    <row r="10" spans="1:8" x14ac:dyDescent="0.25">
      <c r="A10" t="s">
        <v>9</v>
      </c>
      <c r="B10">
        <v>2.4267968797029402E-2</v>
      </c>
      <c r="C10">
        <v>1.024129E-2</v>
      </c>
    </row>
    <row r="11" spans="1:8" x14ac:dyDescent="0.25">
      <c r="A11" t="s">
        <v>10</v>
      </c>
      <c r="B11">
        <v>-0.12932100312108899</v>
      </c>
      <c r="C11">
        <v>7.8890799999999997E-3</v>
      </c>
    </row>
    <row r="12" spans="1:8" x14ac:dyDescent="0.25">
      <c r="A12" t="s">
        <v>11</v>
      </c>
      <c r="B12">
        <v>-0.285558972415976</v>
      </c>
      <c r="C12">
        <v>1.018851E-2</v>
      </c>
    </row>
    <row r="13" spans="1:8" x14ac:dyDescent="0.25">
      <c r="A13" t="s">
        <v>12</v>
      </c>
      <c r="B13">
        <v>0.269258281780966</v>
      </c>
      <c r="C13">
        <v>5.7561630000000003E-2</v>
      </c>
      <c r="D13">
        <f>$D$34*EXP(B13)</f>
        <v>130.89931864805754</v>
      </c>
      <c r="E13">
        <f>C13*EXP(B13)*100</f>
        <v>7.5347781472715898</v>
      </c>
      <c r="F13">
        <f>D13+3*E13</f>
        <v>153.50365308987233</v>
      </c>
      <c r="G13">
        <f>D13-3*E13</f>
        <v>108.29498420624277</v>
      </c>
      <c r="H13" t="s">
        <v>61</v>
      </c>
    </row>
    <row r="14" spans="1:8" x14ac:dyDescent="0.25">
      <c r="A14" t="s">
        <v>13</v>
      </c>
      <c r="B14">
        <v>0.21466020897736399</v>
      </c>
      <c r="C14">
        <v>6.2338629999999999E-2</v>
      </c>
      <c r="D14">
        <f t="shared" ref="D14:D33" si="0">$D$34*EXP(B14)</f>
        <v>123.94406745920077</v>
      </c>
      <c r="E14">
        <f t="shared" ref="E14:E56" si="1">C14*EXP(B14)*100</f>
        <v>7.7265033620341566</v>
      </c>
      <c r="F14">
        <f t="shared" ref="F14:F56" si="2">D14+3*E14</f>
        <v>147.12357754530325</v>
      </c>
      <c r="G14">
        <f t="shared" ref="G14:G56" si="3">D14-3*E14</f>
        <v>100.7645573730983</v>
      </c>
      <c r="H14" t="s">
        <v>62</v>
      </c>
    </row>
    <row r="15" spans="1:8" x14ac:dyDescent="0.25">
      <c r="A15" t="s">
        <v>14</v>
      </c>
      <c r="B15">
        <v>0.39350572450400101</v>
      </c>
      <c r="C15">
        <v>5.6788430000000001E-2</v>
      </c>
      <c r="D15">
        <f t="shared" si="0"/>
        <v>148.21677683831294</v>
      </c>
      <c r="E15">
        <f t="shared" si="1"/>
        <v>8.4169980563081559</v>
      </c>
      <c r="F15">
        <f t="shared" si="2"/>
        <v>173.46777100723742</v>
      </c>
      <c r="G15">
        <f t="shared" si="3"/>
        <v>122.96578266938847</v>
      </c>
      <c r="H15" t="s">
        <v>63</v>
      </c>
    </row>
    <row r="16" spans="1:8" x14ac:dyDescent="0.25">
      <c r="A16" t="s">
        <v>15</v>
      </c>
      <c r="B16">
        <v>0.410174668306035</v>
      </c>
      <c r="C16">
        <v>3.3659759999999997E-2</v>
      </c>
      <c r="D16">
        <f t="shared" si="0"/>
        <v>150.70810014099857</v>
      </c>
      <c r="E16">
        <f t="shared" si="1"/>
        <v>5.0727984808019784</v>
      </c>
      <c r="F16">
        <f t="shared" si="2"/>
        <v>165.92649558340452</v>
      </c>
      <c r="G16">
        <f t="shared" si="3"/>
        <v>135.48970469859262</v>
      </c>
      <c r="H16" t="s">
        <v>64</v>
      </c>
    </row>
    <row r="17" spans="1:8" x14ac:dyDescent="0.25">
      <c r="A17" t="s">
        <v>16</v>
      </c>
      <c r="B17">
        <v>0.42571831683248001</v>
      </c>
      <c r="C17">
        <v>3.2884509999999999E-2</v>
      </c>
      <c r="D17">
        <f t="shared" si="0"/>
        <v>153.06895449214494</v>
      </c>
      <c r="E17">
        <f t="shared" si="1"/>
        <v>5.0335975646864854</v>
      </c>
      <c r="F17">
        <f t="shared" si="2"/>
        <v>168.1697471862044</v>
      </c>
      <c r="G17">
        <f t="shared" si="3"/>
        <v>137.96816179808548</v>
      </c>
      <c r="H17" t="s">
        <v>65</v>
      </c>
    </row>
    <row r="18" spans="1:8" x14ac:dyDescent="0.25">
      <c r="A18" t="s">
        <v>17</v>
      </c>
      <c r="B18">
        <v>0.365426184975159</v>
      </c>
      <c r="C18">
        <v>2.9485239999999999E-2</v>
      </c>
      <c r="D18">
        <f t="shared" si="0"/>
        <v>144.11280644174795</v>
      </c>
      <c r="E18">
        <f t="shared" si="1"/>
        <v>4.2492006850084838</v>
      </c>
      <c r="F18">
        <f t="shared" si="2"/>
        <v>156.8604084967734</v>
      </c>
      <c r="G18">
        <f t="shared" si="3"/>
        <v>131.3652043867225</v>
      </c>
      <c r="H18" t="s">
        <v>66</v>
      </c>
    </row>
    <row r="19" spans="1:8" x14ac:dyDescent="0.25">
      <c r="A19" t="s">
        <v>18</v>
      </c>
      <c r="B19">
        <v>0.38344897922453602</v>
      </c>
      <c r="C19">
        <v>2.770417E-2</v>
      </c>
      <c r="D19">
        <f t="shared" si="0"/>
        <v>146.73366858833066</v>
      </c>
      <c r="E19">
        <f t="shared" si="1"/>
        <v>4.0651344992947722</v>
      </c>
      <c r="F19">
        <f t="shared" si="2"/>
        <v>158.92907208621497</v>
      </c>
      <c r="G19">
        <f t="shared" si="3"/>
        <v>134.53826509044634</v>
      </c>
      <c r="H19" t="s">
        <v>67</v>
      </c>
    </row>
    <row r="20" spans="1:8" x14ac:dyDescent="0.25">
      <c r="A20" t="s">
        <v>19</v>
      </c>
      <c r="B20">
        <v>0.34040796339130103</v>
      </c>
      <c r="C20">
        <v>2.5878640000000001E-2</v>
      </c>
      <c r="D20">
        <f t="shared" si="0"/>
        <v>140.55208746787551</v>
      </c>
      <c r="E20">
        <f t="shared" si="1"/>
        <v>3.6372968728296624</v>
      </c>
      <c r="F20">
        <f t="shared" si="2"/>
        <v>151.46397808636451</v>
      </c>
      <c r="G20">
        <f t="shared" si="3"/>
        <v>129.64019684938651</v>
      </c>
      <c r="H20" t="s">
        <v>68</v>
      </c>
    </row>
    <row r="21" spans="1:8" x14ac:dyDescent="0.25">
      <c r="A21" t="s">
        <v>20</v>
      </c>
      <c r="B21">
        <v>0.238504503460885</v>
      </c>
      <c r="C21">
        <v>2.70169E-2</v>
      </c>
      <c r="D21">
        <f t="shared" si="0"/>
        <v>126.93494224890087</v>
      </c>
      <c r="E21">
        <f t="shared" si="1"/>
        <v>3.42938864124433</v>
      </c>
      <c r="F21">
        <f t="shared" si="2"/>
        <v>137.22310817263386</v>
      </c>
      <c r="G21">
        <f t="shared" si="3"/>
        <v>116.64677632516788</v>
      </c>
      <c r="H21" t="s">
        <v>69</v>
      </c>
    </row>
    <row r="22" spans="1:8" x14ac:dyDescent="0.25">
      <c r="A22" t="s">
        <v>21</v>
      </c>
      <c r="B22">
        <v>0.15404212875753601</v>
      </c>
      <c r="C22">
        <v>2.4326609999999999E-2</v>
      </c>
      <c r="D22">
        <f t="shared" si="0"/>
        <v>116.65400306253539</v>
      </c>
      <c r="E22">
        <f t="shared" si="1"/>
        <v>2.8377964374411038</v>
      </c>
      <c r="F22">
        <f t="shared" si="2"/>
        <v>125.16739237485871</v>
      </c>
      <c r="G22">
        <f t="shared" si="3"/>
        <v>108.14061375021208</v>
      </c>
      <c r="H22" t="s">
        <v>70</v>
      </c>
    </row>
    <row r="23" spans="1:8" x14ac:dyDescent="0.25">
      <c r="A23" t="s">
        <v>22</v>
      </c>
      <c r="B23">
        <v>0.12378743071614701</v>
      </c>
      <c r="C23">
        <v>2.546843E-2</v>
      </c>
      <c r="D23">
        <f t="shared" si="0"/>
        <v>113.17752647698197</v>
      </c>
      <c r="E23">
        <f t="shared" si="1"/>
        <v>2.8824539106521616</v>
      </c>
      <c r="F23">
        <f t="shared" si="2"/>
        <v>121.82488820893845</v>
      </c>
      <c r="G23">
        <f t="shared" si="3"/>
        <v>104.53016474502549</v>
      </c>
      <c r="H23" t="s">
        <v>71</v>
      </c>
    </row>
    <row r="24" spans="1:8" x14ac:dyDescent="0.25">
      <c r="A24" t="s">
        <v>23</v>
      </c>
      <c r="B24">
        <v>8.7329713337019693E-2</v>
      </c>
      <c r="C24">
        <v>2.2591549999999998E-2</v>
      </c>
      <c r="D24">
        <f t="shared" si="0"/>
        <v>109.12564222055803</v>
      </c>
      <c r="E24">
        <f t="shared" si="1"/>
        <v>2.4653174025078473</v>
      </c>
      <c r="F24">
        <f t="shared" si="2"/>
        <v>116.52159442808157</v>
      </c>
      <c r="G24">
        <f t="shared" si="3"/>
        <v>101.7296900130345</v>
      </c>
      <c r="H24" t="s">
        <v>72</v>
      </c>
    </row>
    <row r="25" spans="1:8" x14ac:dyDescent="0.25">
      <c r="A25" t="s">
        <v>24</v>
      </c>
      <c r="B25">
        <v>5.8268848910562998E-2</v>
      </c>
      <c r="C25">
        <v>1.5889150000000001E-2</v>
      </c>
      <c r="D25">
        <f t="shared" si="0"/>
        <v>105.99999372337842</v>
      </c>
      <c r="E25">
        <f t="shared" si="1"/>
        <v>1.6842498002698187</v>
      </c>
      <c r="F25">
        <f t="shared" si="2"/>
        <v>111.05274312418788</v>
      </c>
      <c r="G25">
        <f t="shared" si="3"/>
        <v>100.94724432256896</v>
      </c>
      <c r="H25" t="s">
        <v>73</v>
      </c>
    </row>
    <row r="26" spans="1:8" x14ac:dyDescent="0.25">
      <c r="A26" t="s">
        <v>25</v>
      </c>
      <c r="B26">
        <v>4.7013316954664798E-2</v>
      </c>
      <c r="C26">
        <v>1.8780760000000001E-2</v>
      </c>
      <c r="D26">
        <f t="shared" si="0"/>
        <v>104.81359669658718</v>
      </c>
      <c r="E26">
        <f t="shared" si="1"/>
        <v>1.9684790042953968</v>
      </c>
      <c r="F26">
        <f t="shared" si="2"/>
        <v>110.71903370947338</v>
      </c>
      <c r="G26">
        <f t="shared" si="3"/>
        <v>98.908159683700987</v>
      </c>
      <c r="H26" t="s">
        <v>74</v>
      </c>
    </row>
    <row r="27" spans="1:8" x14ac:dyDescent="0.25">
      <c r="A27" t="s">
        <v>26</v>
      </c>
      <c r="B27">
        <v>1.1507419527421099E-2</v>
      </c>
      <c r="C27">
        <v>1.6812549999999999E-2</v>
      </c>
      <c r="D27">
        <f t="shared" si="0"/>
        <v>101.15738845819307</v>
      </c>
      <c r="E27">
        <f t="shared" si="1"/>
        <v>1.7007136513227938</v>
      </c>
      <c r="F27">
        <f t="shared" si="2"/>
        <v>106.25952941216146</v>
      </c>
      <c r="G27">
        <f t="shared" si="3"/>
        <v>96.055247504224681</v>
      </c>
      <c r="H27" t="s">
        <v>75</v>
      </c>
    </row>
    <row r="28" spans="1:8" x14ac:dyDescent="0.25">
      <c r="A28" t="s">
        <v>27</v>
      </c>
      <c r="B28">
        <v>-3.9744468196032098E-2</v>
      </c>
      <c r="C28">
        <v>2.0945720000000001E-2</v>
      </c>
      <c r="D28">
        <f t="shared" si="0"/>
        <v>96.103498278171031</v>
      </c>
      <c r="E28">
        <f t="shared" si="1"/>
        <v>2.0129569659550524</v>
      </c>
      <c r="F28">
        <f t="shared" si="2"/>
        <v>102.14236917603618</v>
      </c>
      <c r="G28">
        <f t="shared" si="3"/>
        <v>90.064627380305879</v>
      </c>
      <c r="H28" t="s">
        <v>76</v>
      </c>
    </row>
    <row r="29" spans="1:8" x14ac:dyDescent="0.25">
      <c r="A29" t="s">
        <v>28</v>
      </c>
      <c r="B29">
        <v>6.2291476539005899E-3</v>
      </c>
      <c r="C29">
        <v>4.5694300000000002E-3</v>
      </c>
      <c r="D29">
        <f t="shared" si="0"/>
        <v>100.6248589141149</v>
      </c>
      <c r="E29">
        <f t="shared" si="1"/>
        <v>0.4597982490679241</v>
      </c>
      <c r="F29">
        <f t="shared" si="2"/>
        <v>102.00425366131867</v>
      </c>
      <c r="G29">
        <f t="shared" si="3"/>
        <v>99.24546416691112</v>
      </c>
      <c r="H29" t="s">
        <v>77</v>
      </c>
    </row>
    <row r="30" spans="1:8" x14ac:dyDescent="0.25">
      <c r="A30" t="s">
        <v>29</v>
      </c>
      <c r="B30">
        <v>-6.12753768681705E-2</v>
      </c>
      <c r="C30">
        <v>1.8904890000000001E-2</v>
      </c>
      <c r="D30">
        <f t="shared" si="0"/>
        <v>94.05641944879153</v>
      </c>
      <c r="E30">
        <f t="shared" si="1"/>
        <v>1.7781262634732644</v>
      </c>
      <c r="F30">
        <f t="shared" si="2"/>
        <v>99.390798239211321</v>
      </c>
      <c r="G30">
        <f t="shared" si="3"/>
        <v>88.722040658371739</v>
      </c>
      <c r="H30" t="s">
        <v>78</v>
      </c>
    </row>
    <row r="31" spans="1:8" x14ac:dyDescent="0.25">
      <c r="A31" t="s">
        <v>30</v>
      </c>
      <c r="B31">
        <v>-6.9009016766484105E-2</v>
      </c>
      <c r="C31">
        <v>1.6262189999999999E-2</v>
      </c>
      <c r="D31">
        <f t="shared" si="0"/>
        <v>93.331826452741481</v>
      </c>
      <c r="E31">
        <f t="shared" si="1"/>
        <v>1.517779894821508</v>
      </c>
      <c r="F31">
        <f t="shared" si="2"/>
        <v>97.885166137205999</v>
      </c>
      <c r="G31">
        <f t="shared" si="3"/>
        <v>88.778486768276963</v>
      </c>
      <c r="H31" t="s">
        <v>79</v>
      </c>
    </row>
    <row r="32" spans="1:8" x14ac:dyDescent="0.25">
      <c r="A32" t="s">
        <v>31</v>
      </c>
      <c r="B32">
        <v>-3.7837163779659802E-2</v>
      </c>
      <c r="C32">
        <v>1.6045650000000002E-2</v>
      </c>
      <c r="D32">
        <f t="shared" si="0"/>
        <v>96.286971819193198</v>
      </c>
      <c r="E32">
        <f t="shared" si="1"/>
        <v>1.5449870493706375</v>
      </c>
      <c r="F32">
        <f t="shared" si="2"/>
        <v>100.92193296730511</v>
      </c>
      <c r="G32">
        <f t="shared" si="3"/>
        <v>91.652010671081285</v>
      </c>
      <c r="H32" t="s">
        <v>80</v>
      </c>
    </row>
    <row r="33" spans="1:8" x14ac:dyDescent="0.25">
      <c r="A33" t="s">
        <v>32</v>
      </c>
      <c r="B33">
        <v>-4.0221902882442803E-2</v>
      </c>
      <c r="C33">
        <v>1.554491E-2</v>
      </c>
      <c r="D33">
        <f t="shared" si="0"/>
        <v>96.057626085966831</v>
      </c>
      <c r="E33">
        <f t="shared" si="1"/>
        <v>1.4932071523200066</v>
      </c>
      <c r="F33">
        <f t="shared" si="2"/>
        <v>100.53724754292685</v>
      </c>
      <c r="G33">
        <f t="shared" si="3"/>
        <v>91.578004629006813</v>
      </c>
      <c r="H33" t="s">
        <v>81</v>
      </c>
    </row>
    <row r="34" spans="1:8" x14ac:dyDescent="0.25">
      <c r="A34" t="s">
        <v>56</v>
      </c>
      <c r="B34">
        <v>0</v>
      </c>
      <c r="C34">
        <v>0</v>
      </c>
      <c r="D34">
        <v>100</v>
      </c>
      <c r="E34">
        <f t="shared" si="1"/>
        <v>0</v>
      </c>
      <c r="F34">
        <f t="shared" si="2"/>
        <v>100</v>
      </c>
      <c r="G34">
        <f t="shared" si="3"/>
        <v>100</v>
      </c>
      <c r="H34" t="s">
        <v>82</v>
      </c>
    </row>
    <row r="35" spans="1:8" x14ac:dyDescent="0.25">
      <c r="A35" t="s">
        <v>33</v>
      </c>
      <c r="B35">
        <v>-2.2483782224326999E-2</v>
      </c>
      <c r="C35">
        <v>1.593031E-2</v>
      </c>
      <c r="D35">
        <f>$D$34*EXP(B35)</f>
        <v>97.776709427214811</v>
      </c>
      <c r="E35">
        <f t="shared" si="1"/>
        <v>1.5576132919554544</v>
      </c>
      <c r="F35">
        <f t="shared" si="2"/>
        <v>102.44954930308117</v>
      </c>
      <c r="G35">
        <f t="shared" si="3"/>
        <v>93.103869551348453</v>
      </c>
      <c r="H35" t="s">
        <v>83</v>
      </c>
    </row>
    <row r="36" spans="1:8" x14ac:dyDescent="0.25">
      <c r="A36" t="s">
        <v>34</v>
      </c>
      <c r="B36">
        <v>-1.26914553897661E-2</v>
      </c>
      <c r="C36">
        <v>1.5115429999999999E-2</v>
      </c>
      <c r="D36">
        <f t="shared" ref="D36:D56" si="4">$D$34*EXP(B36)</f>
        <v>98.73887414999227</v>
      </c>
      <c r="E36">
        <f t="shared" si="1"/>
        <v>1.4924805404930175</v>
      </c>
      <c r="F36">
        <f t="shared" si="2"/>
        <v>103.21631577147133</v>
      </c>
      <c r="G36">
        <f t="shared" si="3"/>
        <v>94.261432528513211</v>
      </c>
      <c r="H36" t="s">
        <v>84</v>
      </c>
    </row>
    <row r="37" spans="1:8" x14ac:dyDescent="0.25">
      <c r="A37" t="s">
        <v>35</v>
      </c>
      <c r="B37">
        <v>-3.1524480587132801E-2</v>
      </c>
      <c r="C37">
        <v>1.484795E-2</v>
      </c>
      <c r="D37">
        <f t="shared" si="4"/>
        <v>96.896723527655467</v>
      </c>
      <c r="E37">
        <f t="shared" si="1"/>
        <v>1.4387177061024521</v>
      </c>
      <c r="F37">
        <f t="shared" si="2"/>
        <v>101.21287664596282</v>
      </c>
      <c r="G37">
        <f t="shared" si="3"/>
        <v>92.580570409348113</v>
      </c>
      <c r="H37" t="s">
        <v>85</v>
      </c>
    </row>
    <row r="38" spans="1:8" x14ac:dyDescent="0.25">
      <c r="A38" t="s">
        <v>36</v>
      </c>
      <c r="B38">
        <v>2.0423017294284199E-2</v>
      </c>
      <c r="C38">
        <v>1.116054E-2</v>
      </c>
      <c r="D38">
        <f t="shared" si="4"/>
        <v>102.06329941293775</v>
      </c>
      <c r="E38">
        <f t="shared" si="1"/>
        <v>1.1390815356300683</v>
      </c>
      <c r="F38">
        <f t="shared" si="2"/>
        <v>105.48054401982796</v>
      </c>
      <c r="G38">
        <f t="shared" si="3"/>
        <v>98.646054806047545</v>
      </c>
      <c r="H38" t="s">
        <v>86</v>
      </c>
    </row>
    <row r="39" spans="1:8" x14ac:dyDescent="0.25">
      <c r="A39" t="s">
        <v>37</v>
      </c>
      <c r="B39">
        <v>3.7809198231790998E-2</v>
      </c>
      <c r="C39">
        <v>1.3818860000000001E-2</v>
      </c>
      <c r="D39">
        <f t="shared" si="4"/>
        <v>103.85330600290368</v>
      </c>
      <c r="E39">
        <f t="shared" si="1"/>
        <v>1.4351342961912856</v>
      </c>
      <c r="F39">
        <f t="shared" si="2"/>
        <v>108.15870889147753</v>
      </c>
      <c r="G39">
        <f t="shared" si="3"/>
        <v>99.547903114329827</v>
      </c>
      <c r="H39" t="s">
        <v>87</v>
      </c>
    </row>
    <row r="40" spans="1:8" x14ac:dyDescent="0.25">
      <c r="A40" t="s">
        <v>38</v>
      </c>
      <c r="B40">
        <v>-4.6729843012816002E-3</v>
      </c>
      <c r="C40">
        <v>1.237304E-2</v>
      </c>
      <c r="D40">
        <f t="shared" si="4"/>
        <v>99.533791710255159</v>
      </c>
      <c r="E40">
        <f t="shared" si="1"/>
        <v>1.2315355861826554</v>
      </c>
      <c r="F40">
        <f t="shared" si="2"/>
        <v>103.22839846880312</v>
      </c>
      <c r="G40">
        <f t="shared" si="3"/>
        <v>95.839184951707196</v>
      </c>
      <c r="H40" t="s">
        <v>88</v>
      </c>
    </row>
    <row r="41" spans="1:8" x14ac:dyDescent="0.25">
      <c r="A41" t="s">
        <v>39</v>
      </c>
      <c r="B41">
        <v>-1.6581772949990699E-3</v>
      </c>
      <c r="D41">
        <f t="shared" si="4"/>
        <v>99.834319672141262</v>
      </c>
      <c r="E41">
        <f t="shared" si="1"/>
        <v>0</v>
      </c>
      <c r="F41">
        <f>(F40+F42)/2</f>
        <v>106.67500571829129</v>
      </c>
      <c r="G41">
        <f>(G40+G42)/2</f>
        <v>98.607308403465282</v>
      </c>
      <c r="H41" t="s">
        <v>89</v>
      </c>
    </row>
    <row r="42" spans="1:8" x14ac:dyDescent="0.25">
      <c r="A42" t="s">
        <v>40</v>
      </c>
      <c r="B42">
        <v>5.5893659372608401E-2</v>
      </c>
      <c r="C42">
        <v>1.378456E-2</v>
      </c>
      <c r="D42">
        <f t="shared" si="4"/>
        <v>105.74852241150141</v>
      </c>
      <c r="E42">
        <f t="shared" si="1"/>
        <v>1.4576968520926858</v>
      </c>
      <c r="F42">
        <f t="shared" si="2"/>
        <v>110.12161296777947</v>
      </c>
      <c r="G42">
        <f t="shared" si="3"/>
        <v>101.37543185522335</v>
      </c>
      <c r="H42" t="s">
        <v>90</v>
      </c>
    </row>
    <row r="43" spans="1:8" x14ac:dyDescent="0.25">
      <c r="A43" t="s">
        <v>41</v>
      </c>
      <c r="B43">
        <v>8.7869746266211704E-2</v>
      </c>
      <c r="C43">
        <v>1.450099E-2</v>
      </c>
      <c r="D43">
        <f t="shared" si="4"/>
        <v>109.18458957610031</v>
      </c>
      <c r="E43">
        <f t="shared" si="1"/>
        <v>1.5832846415971349</v>
      </c>
      <c r="F43">
        <f t="shared" si="2"/>
        <v>113.93444350089172</v>
      </c>
      <c r="G43">
        <f t="shared" si="3"/>
        <v>104.4347356513089</v>
      </c>
      <c r="H43" t="s">
        <v>91</v>
      </c>
    </row>
    <row r="44" spans="1:8" x14ac:dyDescent="0.25">
      <c r="A44" t="s">
        <v>42</v>
      </c>
      <c r="B44">
        <v>0.12346003221549499</v>
      </c>
      <c r="C44">
        <v>1.6192580000000002E-2</v>
      </c>
      <c r="D44">
        <f t="shared" si="4"/>
        <v>113.14047838958095</v>
      </c>
      <c r="E44">
        <f t="shared" si="1"/>
        <v>1.832036247561561</v>
      </c>
      <c r="F44">
        <f t="shared" si="2"/>
        <v>118.63658713226563</v>
      </c>
      <c r="G44">
        <f t="shared" si="3"/>
        <v>107.64436964689627</v>
      </c>
      <c r="H44" t="s">
        <v>92</v>
      </c>
    </row>
    <row r="45" spans="1:8" x14ac:dyDescent="0.25">
      <c r="A45" t="s">
        <v>43</v>
      </c>
      <c r="B45">
        <v>5.1658157823855799E-2</v>
      </c>
      <c r="C45">
        <v>1.545699E-2</v>
      </c>
      <c r="D45">
        <f t="shared" si="4"/>
        <v>105.30157157969104</v>
      </c>
      <c r="E45">
        <f t="shared" si="1"/>
        <v>1.6276453388915688</v>
      </c>
      <c r="F45">
        <f t="shared" si="2"/>
        <v>110.18450759636575</v>
      </c>
      <c r="G45">
        <f t="shared" si="3"/>
        <v>100.41863556301634</v>
      </c>
      <c r="H45" t="s">
        <v>93</v>
      </c>
    </row>
    <row r="46" spans="1:8" x14ac:dyDescent="0.25">
      <c r="A46" t="s">
        <v>44</v>
      </c>
      <c r="B46">
        <v>9.4505991993263497E-2</v>
      </c>
      <c r="C46">
        <v>1.819666E-2</v>
      </c>
      <c r="D46">
        <f t="shared" si="4"/>
        <v>109.91157490074227</v>
      </c>
      <c r="E46">
        <f t="shared" si="1"/>
        <v>2.0000235585333406</v>
      </c>
      <c r="F46">
        <f t="shared" si="2"/>
        <v>115.91164557634229</v>
      </c>
      <c r="G46">
        <f t="shared" si="3"/>
        <v>103.91150422514224</v>
      </c>
      <c r="H46" t="s">
        <v>94</v>
      </c>
    </row>
    <row r="47" spans="1:8" x14ac:dyDescent="0.25">
      <c r="A47" t="s">
        <v>45</v>
      </c>
      <c r="B47">
        <v>0.11870130208250999</v>
      </c>
      <c r="C47">
        <v>1.3758869999999999E-2</v>
      </c>
      <c r="D47">
        <f t="shared" si="4"/>
        <v>112.60335241820474</v>
      </c>
      <c r="E47">
        <f t="shared" si="1"/>
        <v>1.5492948874862644</v>
      </c>
      <c r="F47">
        <f t="shared" si="2"/>
        <v>117.25123708066353</v>
      </c>
      <c r="G47">
        <f t="shared" si="3"/>
        <v>107.95546775574594</v>
      </c>
      <c r="H47" t="s">
        <v>95</v>
      </c>
    </row>
    <row r="48" spans="1:8" x14ac:dyDescent="0.25">
      <c r="A48" t="s">
        <v>46</v>
      </c>
      <c r="B48">
        <v>0.17398110132727901</v>
      </c>
      <c r="C48">
        <v>1.6795520000000001E-2</v>
      </c>
      <c r="D48">
        <f t="shared" si="4"/>
        <v>119.00330755622231</v>
      </c>
      <c r="E48">
        <f t="shared" si="1"/>
        <v>1.998722432126683</v>
      </c>
      <c r="F48">
        <f t="shared" si="2"/>
        <v>124.99947485260236</v>
      </c>
      <c r="G48">
        <f t="shared" si="3"/>
        <v>113.00714025984226</v>
      </c>
      <c r="H48" t="s">
        <v>96</v>
      </c>
    </row>
    <row r="49" spans="1:8" x14ac:dyDescent="0.25">
      <c r="A49" t="s">
        <v>47</v>
      </c>
      <c r="B49">
        <v>5.6534741542650903E-2</v>
      </c>
      <c r="C49">
        <v>1.934106E-2</v>
      </c>
      <c r="D49">
        <f t="shared" si="4"/>
        <v>105.81633763897176</v>
      </c>
      <c r="E49">
        <f t="shared" si="1"/>
        <v>2.0466001352556109</v>
      </c>
      <c r="F49">
        <f t="shared" si="2"/>
        <v>111.95613804473859</v>
      </c>
      <c r="G49">
        <f t="shared" si="3"/>
        <v>99.676537233204925</v>
      </c>
      <c r="H49" t="s">
        <v>97</v>
      </c>
    </row>
    <row r="50" spans="1:8" x14ac:dyDescent="0.25">
      <c r="A50" t="s">
        <v>48</v>
      </c>
      <c r="B50">
        <v>5.4462794394897499E-2</v>
      </c>
      <c r="C50">
        <v>1.7862909999999999E-2</v>
      </c>
      <c r="D50">
        <f t="shared" si="4"/>
        <v>105.59731875614314</v>
      </c>
      <c r="E50">
        <f t="shared" si="1"/>
        <v>1.8862754011822964</v>
      </c>
      <c r="F50">
        <f t="shared" si="2"/>
        <v>111.25614495969003</v>
      </c>
      <c r="G50">
        <f t="shared" si="3"/>
        <v>99.938492552596244</v>
      </c>
      <c r="H50" t="s">
        <v>98</v>
      </c>
    </row>
    <row r="51" spans="1:8" x14ac:dyDescent="0.25">
      <c r="A51" t="s">
        <v>49</v>
      </c>
      <c r="B51">
        <v>1.03678265335178E-2</v>
      </c>
      <c r="C51">
        <v>1.125525E-2</v>
      </c>
      <c r="D51">
        <f t="shared" si="4"/>
        <v>101.0421758672239</v>
      </c>
      <c r="E51">
        <f t="shared" si="1"/>
        <v>1.1372549499295719</v>
      </c>
      <c r="F51">
        <f t="shared" si="2"/>
        <v>104.45394071701261</v>
      </c>
      <c r="G51">
        <f t="shared" si="3"/>
        <v>97.630411017435193</v>
      </c>
      <c r="H51" t="s">
        <v>99</v>
      </c>
    </row>
    <row r="52" spans="1:8" x14ac:dyDescent="0.25">
      <c r="A52" t="s">
        <v>50</v>
      </c>
      <c r="B52">
        <v>8.41647102179649E-3</v>
      </c>
      <c r="C52">
        <v>1.2637010000000001E-2</v>
      </c>
      <c r="D52">
        <f t="shared" si="4"/>
        <v>100.84519890896955</v>
      </c>
      <c r="E52">
        <f t="shared" si="1"/>
        <v>1.2743817870646375</v>
      </c>
      <c r="F52">
        <f t="shared" si="2"/>
        <v>104.66834427016346</v>
      </c>
      <c r="G52">
        <f t="shared" si="3"/>
        <v>97.022053547775641</v>
      </c>
      <c r="H52" t="s">
        <v>100</v>
      </c>
    </row>
    <row r="53" spans="1:8" x14ac:dyDescent="0.25">
      <c r="A53" t="s">
        <v>51</v>
      </c>
      <c r="B53">
        <v>3.3318391923581298E-2</v>
      </c>
      <c r="C53">
        <v>1.4208999999999999E-2</v>
      </c>
      <c r="D53">
        <f t="shared" si="4"/>
        <v>103.38796657784482</v>
      </c>
      <c r="E53">
        <f t="shared" si="1"/>
        <v>1.469039617104597</v>
      </c>
      <c r="F53">
        <f t="shared" si="2"/>
        <v>107.79508542915862</v>
      </c>
      <c r="G53">
        <f t="shared" si="3"/>
        <v>98.980847726531024</v>
      </c>
      <c r="H53" t="s">
        <v>101</v>
      </c>
    </row>
    <row r="54" spans="1:8" x14ac:dyDescent="0.25">
      <c r="A54" t="s">
        <v>52</v>
      </c>
      <c r="B54">
        <v>-1.37397439540666E-2</v>
      </c>
      <c r="C54">
        <v>1.467429E-2</v>
      </c>
      <c r="D54">
        <f t="shared" si="4"/>
        <v>98.635421550930943</v>
      </c>
      <c r="E54">
        <f t="shared" si="1"/>
        <v>1.4474047801106105</v>
      </c>
      <c r="F54">
        <f t="shared" si="2"/>
        <v>102.97763589126278</v>
      </c>
      <c r="G54">
        <f t="shared" si="3"/>
        <v>94.293207210599107</v>
      </c>
      <c r="H54" t="s">
        <v>102</v>
      </c>
    </row>
    <row r="55" spans="1:8" x14ac:dyDescent="0.25">
      <c r="A55" t="s">
        <v>53</v>
      </c>
      <c r="B55">
        <v>-1.4261690737695199E-3</v>
      </c>
      <c r="D55">
        <f t="shared" si="4"/>
        <v>99.8574847422055</v>
      </c>
      <c r="E55">
        <f t="shared" si="1"/>
        <v>0</v>
      </c>
      <c r="F55">
        <f>(F54+F56)/2</f>
        <v>108.66602210589539</v>
      </c>
      <c r="G55">
        <f>(G54+G56)/2</f>
        <v>96.56612052814998</v>
      </c>
      <c r="H55" t="s">
        <v>103</v>
      </c>
    </row>
    <row r="56" spans="1:8" x14ac:dyDescent="0.25">
      <c r="A56" t="s">
        <v>54</v>
      </c>
      <c r="B56">
        <v>6.3882566200361701E-2</v>
      </c>
      <c r="C56">
        <v>2.4258680000000001E-2</v>
      </c>
      <c r="D56">
        <f t="shared" si="4"/>
        <v>106.59672108311442</v>
      </c>
      <c r="E56">
        <f t="shared" si="1"/>
        <v>2.5858957458045264</v>
      </c>
      <c r="F56">
        <f t="shared" si="2"/>
        <v>114.35440832052799</v>
      </c>
      <c r="G56">
        <f t="shared" si="3"/>
        <v>98.83903384570084</v>
      </c>
      <c r="H56" t="s">
        <v>104</v>
      </c>
    </row>
    <row r="57" spans="1:8" x14ac:dyDescent="0.25">
      <c r="H57" t="s">
        <v>105</v>
      </c>
    </row>
    <row r="58" spans="1:8" x14ac:dyDescent="0.25">
      <c r="H58" t="s">
        <v>106</v>
      </c>
    </row>
    <row r="59" spans="1:8" x14ac:dyDescent="0.25">
      <c r="H59" t="s">
        <v>107</v>
      </c>
    </row>
    <row r="60" spans="1:8" x14ac:dyDescent="0.25">
      <c r="H60" t="s">
        <v>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OFF_LeaseRentIndex_2000_11Q4_Re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He</dc:creator>
  <cp:lastModifiedBy>Ling He</cp:lastModifiedBy>
  <dcterms:created xsi:type="dcterms:W3CDTF">2012-04-04T15:40:23Z</dcterms:created>
  <dcterms:modified xsi:type="dcterms:W3CDTF">2012-04-04T17:23:24Z</dcterms:modified>
</cp:coreProperties>
</file>