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MI" sheetId="1" r:id="rId4"/>
    <sheet state="visible" name="ResNet9" sheetId="2" r:id="rId5"/>
  </sheets>
  <definedNames/>
  <calcPr/>
</workbook>
</file>

<file path=xl/sharedStrings.xml><?xml version="1.0" encoding="utf-8"?>
<sst xmlns="http://schemas.openxmlformats.org/spreadsheetml/2006/main" count="149" uniqueCount="35">
  <si>
    <t>Fold 1</t>
  </si>
  <si>
    <t>Fold 2</t>
  </si>
  <si>
    <t>Fold 3</t>
  </si>
  <si>
    <t>Fold 4</t>
  </si>
  <si>
    <t>Fold 5</t>
  </si>
  <si>
    <t>Species</t>
  </si>
  <si>
    <t>Precision</t>
  </si>
  <si>
    <t>Recall</t>
  </si>
  <si>
    <t>F1_score</t>
  </si>
  <si>
    <t>A.gressitti</t>
  </si>
  <si>
    <t>B.karnyi</t>
  </si>
  <si>
    <t>C.albiceps</t>
  </si>
  <si>
    <t>C.albiceps_mutant</t>
  </si>
  <si>
    <t>C.bezziana</t>
  </si>
  <si>
    <t>C.megacephala</t>
  </si>
  <si>
    <t>C.nigripes</t>
  </si>
  <si>
    <t>NaN</t>
  </si>
  <si>
    <t>C.rufifacies</t>
  </si>
  <si>
    <t>C.vicina</t>
  </si>
  <si>
    <t>L.alba</t>
  </si>
  <si>
    <t>L.sericata</t>
  </si>
  <si>
    <t>S.aquila</t>
  </si>
  <si>
    <t>S.nudiseta</t>
  </si>
  <si>
    <t>S.princeps</t>
  </si>
  <si>
    <t>Mean</t>
  </si>
  <si>
    <t>Standard deviation</t>
  </si>
  <si>
    <t>Overall</t>
  </si>
  <si>
    <t>Std. error</t>
  </si>
  <si>
    <t>Prediction Accuracy</t>
  </si>
  <si>
    <t>Fold number</t>
  </si>
  <si>
    <t>Test (Family)</t>
  </si>
  <si>
    <t>Test (Species)</t>
  </si>
  <si>
    <t>Major</t>
  </si>
  <si>
    <t>Minor</t>
  </si>
  <si>
    <t>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</si>
</sst>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2" xfId="0" applyAlignment="1" applyFont="1" applyNumberFormat="1">
      <alignment horizontal="center" vertical="bottom"/>
    </xf>
    <xf borderId="0" fillId="2" fontId="2" numFmtId="2" xfId="0" applyAlignment="1" applyFill="1" applyFont="1" applyNumberFormat="1">
      <alignment horizontal="center" vertical="bottom"/>
    </xf>
    <xf borderId="0" fillId="0" fontId="2" numFmtId="2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E1" s="1"/>
      <c r="F1" s="2" t="s">
        <v>1</v>
      </c>
      <c r="I1" s="1"/>
      <c r="J1" s="2" t="s">
        <v>2</v>
      </c>
      <c r="M1" s="1"/>
      <c r="N1" s="2" t="s">
        <v>3</v>
      </c>
      <c r="Q1" s="1"/>
      <c r="R1" s="2" t="s">
        <v>4</v>
      </c>
      <c r="U1" s="1"/>
      <c r="V1" s="1"/>
      <c r="W1" s="1"/>
      <c r="X1" s="1"/>
      <c r="Y1" s="1"/>
      <c r="Z1" s="1"/>
    </row>
    <row r="2">
      <c r="A2" s="1" t="s">
        <v>5</v>
      </c>
      <c r="B2" s="1" t="s">
        <v>6</v>
      </c>
      <c r="C2" s="1" t="s">
        <v>7</v>
      </c>
      <c r="D2" s="1" t="s">
        <v>8</v>
      </c>
      <c r="E2" s="1"/>
      <c r="F2" s="1" t="s">
        <v>6</v>
      </c>
      <c r="G2" s="1" t="s">
        <v>7</v>
      </c>
      <c r="H2" s="1" t="s">
        <v>8</v>
      </c>
      <c r="I2" s="1"/>
      <c r="J2" s="1" t="s">
        <v>6</v>
      </c>
      <c r="K2" s="1" t="s">
        <v>7</v>
      </c>
      <c r="L2" s="1" t="s">
        <v>8</v>
      </c>
      <c r="M2" s="1"/>
      <c r="N2" s="1" t="s">
        <v>6</v>
      </c>
      <c r="O2" s="1" t="s">
        <v>7</v>
      </c>
      <c r="P2" s="1" t="s">
        <v>8</v>
      </c>
      <c r="Q2" s="1"/>
      <c r="R2" s="1" t="s">
        <v>6</v>
      </c>
      <c r="S2" s="1" t="s">
        <v>7</v>
      </c>
      <c r="T2" s="1" t="s">
        <v>8</v>
      </c>
      <c r="U2" s="1"/>
      <c r="V2" s="1"/>
      <c r="W2" s="1"/>
      <c r="X2" s="1"/>
      <c r="Y2" s="1"/>
      <c r="Z2" s="1"/>
    </row>
    <row r="3">
      <c r="A3" s="3" t="s">
        <v>9</v>
      </c>
      <c r="B3" s="1">
        <v>1.0</v>
      </c>
      <c r="C3" s="1">
        <v>1.0</v>
      </c>
      <c r="D3" s="1">
        <v>1.0</v>
      </c>
      <c r="E3" s="1"/>
      <c r="F3" s="1">
        <v>1.0</v>
      </c>
      <c r="G3" s="4">
        <v>0.67</v>
      </c>
      <c r="H3" s="4">
        <v>0.8</v>
      </c>
      <c r="I3" s="1"/>
      <c r="J3" s="1">
        <v>1.0</v>
      </c>
      <c r="K3" s="4">
        <v>0.67</v>
      </c>
      <c r="L3" s="4">
        <v>0.8</v>
      </c>
      <c r="M3" s="1"/>
      <c r="N3" s="4">
        <v>1.0</v>
      </c>
      <c r="O3" s="1">
        <v>1.0</v>
      </c>
      <c r="P3" s="4">
        <v>1.0</v>
      </c>
      <c r="Q3" s="1"/>
      <c r="R3" s="1">
        <v>1.0</v>
      </c>
      <c r="S3" s="4">
        <v>0.67</v>
      </c>
      <c r="T3" s="4">
        <v>0.8</v>
      </c>
      <c r="U3" s="1"/>
      <c r="V3" s="1"/>
      <c r="W3" s="1"/>
      <c r="X3" s="1"/>
      <c r="Y3" s="1"/>
      <c r="Z3" s="1"/>
    </row>
    <row r="4">
      <c r="A4" s="3" t="s">
        <v>10</v>
      </c>
      <c r="B4" s="1">
        <v>1.0</v>
      </c>
      <c r="C4" s="4">
        <v>1.0</v>
      </c>
      <c r="D4" s="4">
        <v>1.0</v>
      </c>
      <c r="E4" s="1"/>
      <c r="F4" s="1">
        <v>1.0</v>
      </c>
      <c r="G4" s="1">
        <v>1.0</v>
      </c>
      <c r="H4" s="1">
        <v>1.0</v>
      </c>
      <c r="I4" s="1"/>
      <c r="J4" s="4">
        <v>0.6</v>
      </c>
      <c r="K4" s="4">
        <v>0.75</v>
      </c>
      <c r="L4" s="4">
        <v>0.67</v>
      </c>
      <c r="M4" s="1"/>
      <c r="N4" s="4">
        <v>0.8</v>
      </c>
      <c r="O4" s="4">
        <v>1.0</v>
      </c>
      <c r="P4" s="4">
        <v>0.89</v>
      </c>
      <c r="Q4" s="1"/>
      <c r="R4" s="4">
        <v>0.8</v>
      </c>
      <c r="S4" s="4">
        <v>1.0</v>
      </c>
      <c r="T4" s="4">
        <v>0.89</v>
      </c>
      <c r="U4" s="1"/>
      <c r="V4" s="1"/>
      <c r="W4" s="1"/>
      <c r="X4" s="1"/>
      <c r="Y4" s="1"/>
      <c r="Z4" s="1"/>
    </row>
    <row r="5">
      <c r="A5" s="3" t="s">
        <v>11</v>
      </c>
      <c r="B5" s="4">
        <v>0.9</v>
      </c>
      <c r="C5" s="4">
        <v>0.95</v>
      </c>
      <c r="D5" s="4">
        <v>0.93</v>
      </c>
      <c r="E5" s="1"/>
      <c r="F5" s="4">
        <v>0.94</v>
      </c>
      <c r="G5" s="4">
        <v>0.85</v>
      </c>
      <c r="H5" s="4">
        <v>0.89</v>
      </c>
      <c r="I5" s="1"/>
      <c r="J5" s="4">
        <v>0.95</v>
      </c>
      <c r="K5" s="4">
        <v>0.9</v>
      </c>
      <c r="L5" s="4">
        <v>0.92</v>
      </c>
      <c r="M5" s="1"/>
      <c r="N5" s="4">
        <v>0.76</v>
      </c>
      <c r="O5" s="4">
        <v>0.95</v>
      </c>
      <c r="P5" s="4">
        <v>0.84</v>
      </c>
      <c r="Q5" s="1"/>
      <c r="R5" s="4">
        <v>0.83</v>
      </c>
      <c r="S5" s="4">
        <v>0.95</v>
      </c>
      <c r="T5" s="4">
        <v>0.88</v>
      </c>
      <c r="U5" s="1"/>
      <c r="V5" s="1"/>
      <c r="W5" s="1"/>
      <c r="X5" s="1"/>
      <c r="Y5" s="1"/>
      <c r="Z5" s="1"/>
    </row>
    <row r="6">
      <c r="A6" s="3" t="s">
        <v>12</v>
      </c>
      <c r="B6" s="1">
        <v>1.0</v>
      </c>
      <c r="C6" s="1">
        <v>1.0</v>
      </c>
      <c r="D6" s="1">
        <v>1.0</v>
      </c>
      <c r="E6" s="1"/>
      <c r="F6" s="1">
        <v>1.0</v>
      </c>
      <c r="G6" s="1">
        <v>1.0</v>
      </c>
      <c r="H6" s="1">
        <v>1.0</v>
      </c>
      <c r="I6" s="1"/>
      <c r="J6" s="1">
        <v>1.0</v>
      </c>
      <c r="K6" s="4">
        <v>0.95</v>
      </c>
      <c r="L6" s="4">
        <v>0.97</v>
      </c>
      <c r="M6" s="1"/>
      <c r="N6" s="1">
        <v>1.0</v>
      </c>
      <c r="O6" s="4">
        <v>0.95</v>
      </c>
      <c r="P6" s="4">
        <v>0.97</v>
      </c>
      <c r="Q6" s="1"/>
      <c r="R6" s="4">
        <v>0.95</v>
      </c>
      <c r="S6" s="1">
        <v>1.0</v>
      </c>
      <c r="T6" s="4">
        <v>0.98</v>
      </c>
      <c r="U6" s="1"/>
      <c r="V6" s="1"/>
      <c r="W6" s="1"/>
      <c r="X6" s="1"/>
      <c r="Y6" s="1"/>
      <c r="Z6" s="1"/>
    </row>
    <row r="7">
      <c r="A7" s="3" t="s">
        <v>13</v>
      </c>
      <c r="B7" s="4">
        <v>0.75</v>
      </c>
      <c r="C7" s="1">
        <v>1.0</v>
      </c>
      <c r="D7" s="4">
        <v>0.86</v>
      </c>
      <c r="E7" s="1"/>
      <c r="F7" s="4">
        <v>0.82</v>
      </c>
      <c r="G7" s="4">
        <v>0.82</v>
      </c>
      <c r="H7" s="4">
        <v>0.82</v>
      </c>
      <c r="I7" s="1"/>
      <c r="J7" s="4">
        <v>0.9</v>
      </c>
      <c r="K7" s="4">
        <v>0.82</v>
      </c>
      <c r="L7" s="4">
        <v>0.86</v>
      </c>
      <c r="M7" s="1"/>
      <c r="N7" s="4">
        <v>0.67</v>
      </c>
      <c r="O7" s="4">
        <v>0.55</v>
      </c>
      <c r="P7" s="4">
        <v>0.6</v>
      </c>
      <c r="Q7" s="1"/>
      <c r="R7" s="4">
        <v>0.67</v>
      </c>
      <c r="S7" s="4">
        <v>0.83</v>
      </c>
      <c r="T7" s="4">
        <v>0.74</v>
      </c>
      <c r="U7" s="1"/>
      <c r="V7" s="1"/>
      <c r="W7" s="1"/>
      <c r="X7" s="1"/>
      <c r="Y7" s="1"/>
      <c r="Z7" s="1"/>
    </row>
    <row r="8">
      <c r="A8" s="3" t="s">
        <v>14</v>
      </c>
      <c r="B8" s="4">
        <v>0.88</v>
      </c>
      <c r="C8" s="4">
        <v>0.82</v>
      </c>
      <c r="D8" s="4">
        <v>0.85</v>
      </c>
      <c r="E8" s="1"/>
      <c r="F8" s="4">
        <v>0.68</v>
      </c>
      <c r="G8" s="4">
        <v>0.81</v>
      </c>
      <c r="H8" s="4">
        <v>0.74</v>
      </c>
      <c r="I8" s="1"/>
      <c r="J8" s="4">
        <v>0.94</v>
      </c>
      <c r="K8" s="4">
        <v>0.94</v>
      </c>
      <c r="L8" s="4">
        <v>0.94</v>
      </c>
      <c r="M8" s="1"/>
      <c r="N8" s="4">
        <v>0.84</v>
      </c>
      <c r="O8" s="4">
        <v>1.0</v>
      </c>
      <c r="P8" s="4">
        <v>0.91</v>
      </c>
      <c r="Q8" s="1"/>
      <c r="R8" s="4">
        <v>0.79</v>
      </c>
      <c r="S8" s="4">
        <v>0.88</v>
      </c>
      <c r="T8" s="4">
        <v>0.83</v>
      </c>
      <c r="U8" s="1"/>
      <c r="V8" s="1"/>
      <c r="W8" s="1"/>
      <c r="X8" s="1"/>
      <c r="Y8" s="1"/>
      <c r="Z8" s="1"/>
    </row>
    <row r="9">
      <c r="A9" s="3" t="s">
        <v>15</v>
      </c>
      <c r="B9" s="1">
        <v>1.0</v>
      </c>
      <c r="C9" s="4">
        <v>0.5</v>
      </c>
      <c r="D9" s="4">
        <v>0.67</v>
      </c>
      <c r="E9" s="1"/>
      <c r="F9" s="4">
        <v>1.0</v>
      </c>
      <c r="G9" s="4">
        <v>1.0</v>
      </c>
      <c r="H9" s="4">
        <v>1.0</v>
      </c>
      <c r="I9" s="1"/>
      <c r="J9" s="1">
        <v>1.0</v>
      </c>
      <c r="K9" s="4">
        <v>0.5</v>
      </c>
      <c r="L9" s="4">
        <v>0.67</v>
      </c>
      <c r="M9" s="1"/>
      <c r="N9" s="4" t="s">
        <v>16</v>
      </c>
      <c r="O9" s="4">
        <v>0.0</v>
      </c>
      <c r="P9" s="4" t="s">
        <v>16</v>
      </c>
      <c r="Q9" s="1"/>
      <c r="R9" s="4" t="s">
        <v>16</v>
      </c>
      <c r="S9" s="4">
        <v>0.0</v>
      </c>
      <c r="T9" s="4" t="s">
        <v>16</v>
      </c>
      <c r="U9" s="1"/>
      <c r="V9" s="1"/>
      <c r="W9" s="1"/>
      <c r="X9" s="1"/>
      <c r="Y9" s="1"/>
      <c r="Z9" s="1"/>
    </row>
    <row r="10">
      <c r="A10" s="3" t="s">
        <v>17</v>
      </c>
      <c r="B10" s="1">
        <v>1.0</v>
      </c>
      <c r="C10" s="4">
        <v>0.71</v>
      </c>
      <c r="D10" s="4">
        <v>0.83</v>
      </c>
      <c r="E10" s="1"/>
      <c r="F10" s="1">
        <v>1.0</v>
      </c>
      <c r="G10" s="4">
        <v>0.88</v>
      </c>
      <c r="H10" s="4">
        <v>0.93</v>
      </c>
      <c r="I10" s="1"/>
      <c r="J10" s="4">
        <v>0.8</v>
      </c>
      <c r="K10" s="4">
        <v>1.0</v>
      </c>
      <c r="L10" s="4">
        <v>0.89</v>
      </c>
      <c r="M10" s="1"/>
      <c r="N10" s="4">
        <v>0.83</v>
      </c>
      <c r="O10" s="4">
        <v>0.71</v>
      </c>
      <c r="P10" s="4">
        <v>0.77</v>
      </c>
      <c r="Q10" s="1"/>
      <c r="R10" s="1">
        <v>1.0</v>
      </c>
      <c r="S10" s="4">
        <v>0.43</v>
      </c>
      <c r="T10" s="4">
        <v>0.6</v>
      </c>
      <c r="U10" s="1"/>
      <c r="V10" s="1"/>
      <c r="W10" s="1"/>
      <c r="X10" s="1"/>
      <c r="Y10" s="1"/>
      <c r="Z10" s="1"/>
    </row>
    <row r="11">
      <c r="A11" s="3" t="s">
        <v>18</v>
      </c>
      <c r="B11" s="1">
        <v>1.0</v>
      </c>
      <c r="C11" s="1">
        <v>1.0</v>
      </c>
      <c r="D11" s="1">
        <v>1.0</v>
      </c>
      <c r="E11" s="1"/>
      <c r="F11" s="1">
        <v>1.0</v>
      </c>
      <c r="G11" s="1">
        <v>1.0</v>
      </c>
      <c r="H11" s="1">
        <v>1.0</v>
      </c>
      <c r="I11" s="1"/>
      <c r="J11" s="1">
        <v>1.0</v>
      </c>
      <c r="K11" s="1">
        <v>1.0</v>
      </c>
      <c r="L11" s="1">
        <v>1.0</v>
      </c>
      <c r="M11" s="1"/>
      <c r="N11" s="4">
        <v>1.0</v>
      </c>
      <c r="O11" s="1">
        <v>1.0</v>
      </c>
      <c r="P11" s="4">
        <v>1.0</v>
      </c>
      <c r="Q11" s="1"/>
      <c r="R11" s="4">
        <v>0.9</v>
      </c>
      <c r="S11" s="4">
        <v>0.95</v>
      </c>
      <c r="T11" s="4">
        <v>0.93</v>
      </c>
      <c r="U11" s="1"/>
      <c r="V11" s="1"/>
      <c r="W11" s="1"/>
      <c r="X11" s="1"/>
      <c r="Y11" s="1"/>
      <c r="Z11" s="1"/>
    </row>
    <row r="12">
      <c r="A12" s="3" t="s">
        <v>19</v>
      </c>
      <c r="B12" s="1">
        <v>1.0</v>
      </c>
      <c r="C12" s="1">
        <v>1.0</v>
      </c>
      <c r="D12" s="1">
        <v>1.0</v>
      </c>
      <c r="E12" s="1"/>
      <c r="F12" s="1">
        <v>1.0</v>
      </c>
      <c r="G12" s="4">
        <v>0.5</v>
      </c>
      <c r="H12" s="4">
        <v>0.67</v>
      </c>
      <c r="I12" s="1"/>
      <c r="J12" s="1">
        <v>1.0</v>
      </c>
      <c r="K12" s="1">
        <v>1.0</v>
      </c>
      <c r="L12" s="1">
        <v>1.0</v>
      </c>
      <c r="M12" s="1"/>
      <c r="N12" s="1">
        <v>1.0</v>
      </c>
      <c r="O12" s="4">
        <v>1.0</v>
      </c>
      <c r="P12" s="4">
        <v>1.0</v>
      </c>
      <c r="Q12" s="1"/>
      <c r="R12" s="1">
        <v>1.0</v>
      </c>
      <c r="S12" s="1">
        <v>1.0</v>
      </c>
      <c r="T12" s="1">
        <v>1.0</v>
      </c>
      <c r="U12" s="1"/>
      <c r="V12" s="1"/>
      <c r="W12" s="1"/>
      <c r="X12" s="1"/>
      <c r="Y12" s="1"/>
      <c r="Z12" s="1"/>
    </row>
    <row r="13">
      <c r="A13" s="3" t="s">
        <v>20</v>
      </c>
      <c r="B13" s="4">
        <v>0.95</v>
      </c>
      <c r="C13" s="1">
        <v>1.0</v>
      </c>
      <c r="D13" s="4">
        <v>0.98</v>
      </c>
      <c r="E13" s="1"/>
      <c r="F13" s="1">
        <v>1.0</v>
      </c>
      <c r="G13" s="4">
        <v>0.95</v>
      </c>
      <c r="H13" s="4">
        <v>0.97</v>
      </c>
      <c r="I13" s="1"/>
      <c r="J13" s="4">
        <v>0.95</v>
      </c>
      <c r="K13" s="1">
        <v>1.0</v>
      </c>
      <c r="L13" s="4">
        <v>0.98</v>
      </c>
      <c r="M13" s="1"/>
      <c r="N13" s="1">
        <v>1.0</v>
      </c>
      <c r="O13" s="4">
        <v>0.95</v>
      </c>
      <c r="P13" s="4">
        <v>0.97</v>
      </c>
      <c r="Q13" s="1"/>
      <c r="R13" s="4">
        <v>0.94</v>
      </c>
      <c r="S13" s="4">
        <v>0.8</v>
      </c>
      <c r="T13" s="4">
        <v>0.86</v>
      </c>
      <c r="U13" s="1"/>
      <c r="V13" s="1"/>
      <c r="W13" s="1"/>
      <c r="X13" s="1"/>
      <c r="Y13" s="1"/>
      <c r="Z13" s="1"/>
    </row>
    <row r="14">
      <c r="A14" s="3" t="s">
        <v>21</v>
      </c>
      <c r="B14" s="4">
        <v>1.0</v>
      </c>
      <c r="C14" s="1">
        <v>1.0</v>
      </c>
      <c r="D14" s="4">
        <v>1.0</v>
      </c>
      <c r="E14" s="1"/>
      <c r="F14" s="4">
        <v>0.8</v>
      </c>
      <c r="G14" s="1">
        <v>1.0</v>
      </c>
      <c r="H14" s="4">
        <v>0.89</v>
      </c>
      <c r="I14" s="1"/>
      <c r="J14" s="4">
        <v>0.8</v>
      </c>
      <c r="K14" s="1">
        <v>1.0</v>
      </c>
      <c r="L14" s="4">
        <v>0.89</v>
      </c>
      <c r="M14" s="1"/>
      <c r="N14" s="4">
        <v>1.0</v>
      </c>
      <c r="O14" s="4">
        <v>0.67</v>
      </c>
      <c r="P14" s="4">
        <v>0.8</v>
      </c>
      <c r="Q14" s="1"/>
      <c r="R14" s="4">
        <v>0.5</v>
      </c>
      <c r="S14" s="4">
        <v>0.5</v>
      </c>
      <c r="T14" s="4">
        <v>0.5</v>
      </c>
      <c r="U14" s="1"/>
      <c r="V14" s="1"/>
      <c r="W14" s="1"/>
      <c r="X14" s="1"/>
      <c r="Y14" s="1"/>
      <c r="Z14" s="1"/>
    </row>
    <row r="15">
      <c r="A15" s="3" t="s">
        <v>22</v>
      </c>
      <c r="B15" s="1">
        <v>1.0</v>
      </c>
      <c r="C15" s="4">
        <v>0.9</v>
      </c>
      <c r="D15" s="4">
        <v>0.95</v>
      </c>
      <c r="E15" s="1"/>
      <c r="F15" s="4">
        <v>0.86</v>
      </c>
      <c r="G15" s="4">
        <v>0.95</v>
      </c>
      <c r="H15" s="4">
        <v>0.9</v>
      </c>
      <c r="I15" s="1"/>
      <c r="J15" s="4">
        <v>0.95</v>
      </c>
      <c r="K15" s="1">
        <v>1.0</v>
      </c>
      <c r="L15" s="4">
        <v>0.98</v>
      </c>
      <c r="M15" s="1"/>
      <c r="N15" s="1">
        <v>1.0</v>
      </c>
      <c r="O15" s="4">
        <v>0.95</v>
      </c>
      <c r="P15" s="4">
        <v>0.97</v>
      </c>
      <c r="Q15" s="1"/>
      <c r="R15" s="4">
        <v>0.95</v>
      </c>
      <c r="S15" s="4">
        <v>0.95</v>
      </c>
      <c r="T15" s="4">
        <v>0.95</v>
      </c>
      <c r="U15" s="1"/>
      <c r="V15" s="1"/>
      <c r="W15" s="1"/>
      <c r="X15" s="1"/>
      <c r="Y15" s="1"/>
      <c r="Z15" s="1"/>
    </row>
    <row r="16">
      <c r="A16" s="3" t="s">
        <v>23</v>
      </c>
      <c r="B16" s="1">
        <v>1.0</v>
      </c>
      <c r="C16" s="1">
        <v>1.0</v>
      </c>
      <c r="D16" s="1">
        <v>1.0</v>
      </c>
      <c r="E16" s="1"/>
      <c r="F16" s="1">
        <v>1.0</v>
      </c>
      <c r="G16" s="1">
        <v>1.0</v>
      </c>
      <c r="H16" s="1">
        <v>1.0</v>
      </c>
      <c r="I16" s="1"/>
      <c r="J16" s="4">
        <v>0.0</v>
      </c>
      <c r="K16" s="4">
        <v>0.0</v>
      </c>
      <c r="L16" s="4" t="s">
        <v>16</v>
      </c>
      <c r="M16" s="1"/>
      <c r="N16" s="4">
        <v>1.0</v>
      </c>
      <c r="O16" s="1">
        <v>1.0</v>
      </c>
      <c r="P16" s="4">
        <v>1.0</v>
      </c>
      <c r="Q16" s="1"/>
      <c r="R16" s="1">
        <v>1.0</v>
      </c>
      <c r="S16" s="4">
        <v>0.5</v>
      </c>
      <c r="T16" s="4">
        <v>0.67</v>
      </c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 t="s">
        <v>24</v>
      </c>
      <c r="E18" s="1"/>
      <c r="F18" s="2" t="s">
        <v>25</v>
      </c>
      <c r="I18" s="1"/>
      <c r="J18" s="2" t="s">
        <v>26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5</v>
      </c>
      <c r="B19" s="1" t="s">
        <v>6</v>
      </c>
      <c r="C19" s="1" t="s">
        <v>7</v>
      </c>
      <c r="D19" s="1" t="s">
        <v>8</v>
      </c>
      <c r="E19" s="1"/>
      <c r="F19" s="1" t="s">
        <v>6</v>
      </c>
      <c r="G19" s="1" t="s">
        <v>7</v>
      </c>
      <c r="H19" s="1" t="s">
        <v>8</v>
      </c>
      <c r="I19" s="1"/>
      <c r="J19" s="1"/>
      <c r="K19" s="2" t="s">
        <v>24</v>
      </c>
      <c r="L19" s="2" t="s">
        <v>27</v>
      </c>
      <c r="M19" s="1"/>
      <c r="N19" s="1"/>
      <c r="O19" s="2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18</v>
      </c>
      <c r="B20" s="5">
        <f t="shared" ref="B20:D20" si="1">AVERAGE(B11,F11,J11,N11,R11)</f>
        <v>0.98</v>
      </c>
      <c r="C20" s="5">
        <f t="shared" si="1"/>
        <v>0.99</v>
      </c>
      <c r="D20" s="5">
        <f t="shared" si="1"/>
        <v>0.986</v>
      </c>
      <c r="E20" s="5"/>
      <c r="F20" s="5">
        <f t="shared" ref="F20:G20" si="2">STDEV(B11,F11,J11,N11,R11) / SQRT(COUNT(B11,F11,J11,N11,R11))</f>
        <v>0.02</v>
      </c>
      <c r="G20" s="5">
        <f t="shared" si="2"/>
        <v>0.01</v>
      </c>
      <c r="H20" s="5">
        <f>STDEV(D11,H11,L11,P11,T11)/ SQRT(COUNT(C11,G11,K11,O11,S11))</f>
        <v>0.014</v>
      </c>
      <c r="I20" s="1"/>
      <c r="J20" s="1" t="s">
        <v>6</v>
      </c>
      <c r="K20" s="6">
        <f>AVERAGE(B20:B33)</f>
        <v>0.91</v>
      </c>
      <c r="L20" s="6">
        <f>STDEV(B20:B33)/SQRT(COUNT(B20:B33))</f>
        <v>0.02299068134</v>
      </c>
      <c r="M20" s="1"/>
      <c r="N20" s="1"/>
      <c r="O20" s="2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 t="s">
        <v>11</v>
      </c>
      <c r="B21" s="5">
        <f t="shared" ref="B21:D21" si="3">AVERAGE(B5,F5,J5,N5,R5)</f>
        <v>0.876</v>
      </c>
      <c r="C21" s="5">
        <f t="shared" si="3"/>
        <v>0.92</v>
      </c>
      <c r="D21" s="5">
        <f t="shared" si="3"/>
        <v>0.892</v>
      </c>
      <c r="E21" s="5"/>
      <c r="F21" s="5">
        <f t="shared" ref="F21:G21" si="4">STDEV(B5,F5,J5,N5,R5) / SQRT(COUNT(B5,F5,J5,N5,R5))</f>
        <v>0.03586084215</v>
      </c>
      <c r="G21" s="5">
        <f t="shared" si="4"/>
        <v>0.02</v>
      </c>
      <c r="H21" s="5">
        <f>STDEV(D5,H5,L5,P5,T5)/ SQRT(COUNT(D5,H5,L5,P5,T5))</f>
        <v>0.01593737745</v>
      </c>
      <c r="I21" s="1"/>
      <c r="J21" s="1" t="s">
        <v>7</v>
      </c>
      <c r="K21" s="6">
        <f>AVERAGE(C20:C33)</f>
        <v>0.8432857143</v>
      </c>
      <c r="L21" s="6">
        <f>STDEV(C20:C33)/SQRT(COUNT(C20:C33))</f>
        <v>0.04150075182</v>
      </c>
      <c r="M21" s="1"/>
      <c r="N21" s="1"/>
      <c r="O21" s="2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12</v>
      </c>
      <c r="B22" s="5">
        <f t="shared" ref="B22:D22" si="5">AVERAGE(B6,F6,J6,N6,R6)</f>
        <v>0.99</v>
      </c>
      <c r="C22" s="5">
        <f t="shared" si="5"/>
        <v>0.98</v>
      </c>
      <c r="D22" s="5">
        <f t="shared" si="5"/>
        <v>0.984</v>
      </c>
      <c r="E22" s="5"/>
      <c r="F22" s="5">
        <f t="shared" ref="F22:F24" si="8">STDEV(B6,F6,J6,N6,R6) / SQRT(COUNT(B6,F6,J6,N6,R6))</f>
        <v>0.01</v>
      </c>
      <c r="G22" s="5">
        <f t="shared" ref="G22:H22" si="6">STDEV(C6,G6,K6,O6,S6)/ SQRT(COUNT(C6,G6,K6,O6,S6))</f>
        <v>0.01224744871</v>
      </c>
      <c r="H22" s="5">
        <f t="shared" si="6"/>
        <v>0.006782329983</v>
      </c>
      <c r="I22" s="1"/>
      <c r="J22" s="1" t="s">
        <v>8</v>
      </c>
      <c r="K22" s="6">
        <f>AVERAGE(D20:D33)</f>
        <v>0.8868214286</v>
      </c>
      <c r="L22" s="6">
        <f>STDEV(D20:D33)/SQRT(COUNT(D20:D33))</f>
        <v>0.01924606476</v>
      </c>
      <c r="M22" s="1"/>
      <c r="N22" s="1"/>
      <c r="O22" s="2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13</v>
      </c>
      <c r="B23" s="5">
        <f t="shared" ref="B23:D23" si="7">AVERAGE(B7,F7,J7,N7,R7)</f>
        <v>0.762</v>
      </c>
      <c r="C23" s="5">
        <f t="shared" si="7"/>
        <v>0.804</v>
      </c>
      <c r="D23" s="5">
        <f t="shared" si="7"/>
        <v>0.776</v>
      </c>
      <c r="E23" s="5"/>
      <c r="F23" s="5">
        <f t="shared" si="8"/>
        <v>0.04442971978</v>
      </c>
      <c r="G23" s="5">
        <f t="shared" ref="G23:H23" si="9">STDEV(C7,G7,K7,O7,S7)/ SQRT(COUNT(C7,G7,K7,O7,S7))</f>
        <v>0.07215261603</v>
      </c>
      <c r="H23" s="5">
        <f t="shared" si="9"/>
        <v>0.04915282291</v>
      </c>
      <c r="I23" s="1"/>
      <c r="J23" s="1"/>
      <c r="K23" s="1"/>
      <c r="L23" s="1"/>
      <c r="M23" s="1"/>
      <c r="N23" s="1"/>
      <c r="O23" s="2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14</v>
      </c>
      <c r="B24" s="5">
        <f t="shared" ref="B24:D24" si="10">AVERAGE(B8,F8,J8,N8,R8)</f>
        <v>0.826</v>
      </c>
      <c r="C24" s="5">
        <f t="shared" si="10"/>
        <v>0.89</v>
      </c>
      <c r="D24" s="5">
        <f t="shared" si="10"/>
        <v>0.854</v>
      </c>
      <c r="E24" s="5"/>
      <c r="F24" s="5">
        <f t="shared" si="8"/>
        <v>0.044</v>
      </c>
      <c r="G24" s="5">
        <f t="shared" ref="G24:H24" si="11">STDEV(C8,G8,K8,O8,S8)/ SQRT(COUNT(C8,G8,K8,O8,S8))</f>
        <v>0.03605551275</v>
      </c>
      <c r="H24" s="5">
        <f t="shared" si="11"/>
        <v>0.03472751071</v>
      </c>
      <c r="I24" s="1"/>
      <c r="J24" s="1"/>
      <c r="K24" s="1"/>
      <c r="L24" s="1"/>
      <c r="M24" s="1"/>
      <c r="N24" s="1"/>
      <c r="O24" s="2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 t="s">
        <v>17</v>
      </c>
      <c r="B25" s="5">
        <f t="shared" ref="B25:D25" si="12">AVERAGE(B10,F10,J10,N10,R10)</f>
        <v>0.926</v>
      </c>
      <c r="C25" s="5">
        <f t="shared" si="12"/>
        <v>0.746</v>
      </c>
      <c r="D25" s="5">
        <f t="shared" si="12"/>
        <v>0.804</v>
      </c>
      <c r="E25" s="5"/>
      <c r="F25" s="5">
        <f>STDEV(B10,F10,J10,N10,R10) / SQRT(COUNT(B10,F10,J10,N10,R10))</f>
        <v>0.045563143</v>
      </c>
      <c r="G25" s="5">
        <f t="shared" ref="G25:H25" si="13">STDEV(C10,G10,K10,O10,S10)/ SQRT(COUNT(C10,G10,K10,O10,S10))</f>
        <v>0.09615612305</v>
      </c>
      <c r="H25" s="5">
        <f t="shared" si="13"/>
        <v>0.05775811631</v>
      </c>
      <c r="I25" s="1"/>
      <c r="J25" s="1"/>
      <c r="K25" s="1"/>
      <c r="L25" s="1"/>
      <c r="M25" s="1"/>
      <c r="N25" s="1"/>
      <c r="O25" s="2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 t="s">
        <v>20</v>
      </c>
      <c r="B26" s="5">
        <f t="shared" ref="B26:D26" si="14">AVERAGE(B13,F13,J13,N13,R13)</f>
        <v>0.968</v>
      </c>
      <c r="C26" s="5">
        <f t="shared" si="14"/>
        <v>0.94</v>
      </c>
      <c r="D26" s="5">
        <f t="shared" si="14"/>
        <v>0.952</v>
      </c>
      <c r="E26" s="5"/>
      <c r="F26" s="5">
        <f>STDEV(B13,F13,J13,N13,R13) / SQRT(COUNT(B13,F13,J13,N13,R13))</f>
        <v>0.01319090596</v>
      </c>
      <c r="G26" s="5">
        <f t="shared" ref="G26:H26" si="15">STDEV(C13,G13,K13,O13,S13)/ SQRT(COUNT(C13,G13,K13,O13,S13))</f>
        <v>0.03674234614</v>
      </c>
      <c r="H26" s="5">
        <f t="shared" si="15"/>
        <v>0.02310844002</v>
      </c>
      <c r="I26" s="1"/>
      <c r="J26" s="1"/>
      <c r="K26" s="1"/>
      <c r="L26" s="1"/>
      <c r="M26" s="1"/>
      <c r="N26" s="1"/>
      <c r="O26" s="2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 t="s">
        <v>10</v>
      </c>
      <c r="B27" s="5">
        <f t="shared" ref="B27:D27" si="16">AVERAGE(B4,F4,J4,N4,R4)</f>
        <v>0.84</v>
      </c>
      <c r="C27" s="5">
        <f t="shared" si="16"/>
        <v>0.95</v>
      </c>
      <c r="D27" s="5">
        <f t="shared" si="16"/>
        <v>0.89</v>
      </c>
      <c r="E27" s="5"/>
      <c r="F27" s="5">
        <f>STDEV(B4,F4,J4,N4,R4) / SQRT(COUNT(B4,F4,J4,N4,R4))</f>
        <v>0.07483314774</v>
      </c>
      <c r="G27" s="5">
        <f t="shared" ref="G27:H27" si="17">STDEV(C4,G4,K4,O4,S4)/ SQRT(COUNT(C4,G4,K4,O4,S4))</f>
        <v>0.05</v>
      </c>
      <c r="H27" s="5">
        <f t="shared" si="17"/>
        <v>0.06024948133</v>
      </c>
      <c r="I27" s="1"/>
      <c r="J27" s="1"/>
      <c r="K27" s="1"/>
      <c r="L27" s="1"/>
      <c r="M27" s="1"/>
      <c r="N27" s="1"/>
      <c r="O27" s="2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 t="s">
        <v>21</v>
      </c>
      <c r="B28" s="5">
        <f t="shared" ref="B28:D28" si="18">AVERAGE(B14,F14,J14,N14,R14)</f>
        <v>0.82</v>
      </c>
      <c r="C28" s="5">
        <f t="shared" si="18"/>
        <v>0.834</v>
      </c>
      <c r="D28" s="5">
        <f t="shared" si="18"/>
        <v>0.816</v>
      </c>
      <c r="E28" s="5"/>
      <c r="F28" s="5">
        <f>STDEV(B14,F14,J14,N14,R14) / SQRT(COUNT(B14,F14,J14,N14,R14))</f>
        <v>0.0916515139</v>
      </c>
      <c r="G28" s="5">
        <f t="shared" ref="G28:H28" si="19">STDEV(C14,G14,K14,O14,S14)/ SQRT(COUNT(C14,G14,K14,O14,S14))</f>
        <v>0.1051475154</v>
      </c>
      <c r="H28" s="5">
        <f t="shared" si="19"/>
        <v>0.08512343978</v>
      </c>
      <c r="I28" s="1"/>
      <c r="J28" s="1"/>
      <c r="K28" s="1"/>
      <c r="L28" s="1"/>
      <c r="M28" s="1"/>
      <c r="N28" s="1"/>
      <c r="O28" s="2"/>
      <c r="P28" s="2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 t="s">
        <v>19</v>
      </c>
      <c r="B29" s="5">
        <f t="shared" ref="B29:D29" si="20">AVERAGE(B12,F12,J12,N12,R12)</f>
        <v>1</v>
      </c>
      <c r="C29" s="5">
        <f t="shared" si="20"/>
        <v>0.9</v>
      </c>
      <c r="D29" s="5">
        <f t="shared" si="20"/>
        <v>0.934</v>
      </c>
      <c r="E29" s="5"/>
      <c r="F29" s="5">
        <f>STDEV(B12,F12,J12,N12,R12) / SQRT(COUNT(B12,F12,J12,N12,R12))</f>
        <v>0</v>
      </c>
      <c r="G29" s="5">
        <f t="shared" ref="G29:H29" si="21">STDEV(C12,G12,K12,O12,S12)/ SQRT(COUNT(C12,G12,K12,O12,S12))</f>
        <v>0.1</v>
      </c>
      <c r="H29" s="5">
        <f t="shared" si="21"/>
        <v>0.066</v>
      </c>
      <c r="I29" s="1"/>
      <c r="J29" s="1"/>
      <c r="K29" s="1"/>
      <c r="L29" s="1"/>
      <c r="M29" s="1"/>
      <c r="N29" s="1"/>
      <c r="O29" s="2"/>
      <c r="P29" s="2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 t="s">
        <v>23</v>
      </c>
      <c r="B30" s="5">
        <f t="shared" ref="B30:D30" si="22">AVERAGE(B16,F16,J16,N16,R16)</f>
        <v>0.8</v>
      </c>
      <c r="C30" s="5">
        <f t="shared" si="22"/>
        <v>0.7</v>
      </c>
      <c r="D30" s="5">
        <f t="shared" si="22"/>
        <v>0.9175</v>
      </c>
      <c r="E30" s="5"/>
      <c r="F30" s="5">
        <f>STDEV(B16,F16,J16,N16,R16) / SQRT(COUNT(B16,F16,J16,N16,R16))</f>
        <v>0.2</v>
      </c>
      <c r="G30" s="5">
        <f t="shared" ref="G30:H30" si="23">STDEV(C16,G16,K16,O16,S16)/ SQRT(COUNT(C16,G16,K16,O16,S16))</f>
        <v>0.2</v>
      </c>
      <c r="H30" s="5">
        <f t="shared" si="23"/>
        <v>0.0825</v>
      </c>
      <c r="I30" s="1"/>
      <c r="J30" s="1"/>
      <c r="K30" s="1"/>
      <c r="L30" s="1"/>
      <c r="M30" s="1"/>
      <c r="N30" s="1"/>
      <c r="O30" s="2"/>
      <c r="P30" s="2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 t="s">
        <v>9</v>
      </c>
      <c r="B31" s="5">
        <f t="shared" ref="B31:D31" si="24">AVERAGE(B3,F3,J3,N3,R3)</f>
        <v>1</v>
      </c>
      <c r="C31" s="5">
        <f t="shared" si="24"/>
        <v>0.802</v>
      </c>
      <c r="D31" s="5">
        <f t="shared" si="24"/>
        <v>0.88</v>
      </c>
      <c r="E31" s="5"/>
      <c r="F31" s="5">
        <f>STDEV(B3,F3,J3,N3,R3) / SQRT(COUNT(B3,F3,J3,N3,R3))</f>
        <v>0</v>
      </c>
      <c r="G31" s="5">
        <f t="shared" ref="G31:H31" si="25">STDEV(C3,G3,K3,O3,S3)/ SQRT(COUNT(C3,G3,K3,O3,S3))</f>
        <v>0.08083316151</v>
      </c>
      <c r="H31" s="5">
        <f t="shared" si="25"/>
        <v>0.04898979486</v>
      </c>
      <c r="I31" s="1"/>
      <c r="J31" s="1"/>
      <c r="K31" s="1"/>
      <c r="L31" s="1"/>
      <c r="M31" s="1"/>
      <c r="N31" s="1"/>
      <c r="O31" s="2"/>
      <c r="P31" s="2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 t="s">
        <v>22</v>
      </c>
      <c r="B32" s="5">
        <f t="shared" ref="B32:D32" si="26">AVERAGE(B15,F15,J15,N15,R15)</f>
        <v>0.952</v>
      </c>
      <c r="C32" s="5">
        <f t="shared" si="26"/>
        <v>0.95</v>
      </c>
      <c r="D32" s="5">
        <f t="shared" si="26"/>
        <v>0.95</v>
      </c>
      <c r="E32" s="5"/>
      <c r="F32" s="5">
        <f>STDEV(B15,F15,J15,N15,R15) / SQRT(COUNT(B15,F15,J15,N15,R15))</f>
        <v>0.02557342371</v>
      </c>
      <c r="G32" s="5">
        <f t="shared" ref="G32:H32" si="27">STDEV(C15,G15,K15,O15,S15)/ SQRT(COUNT(C15,G15,K15,O15,S15))</f>
        <v>0.0158113883</v>
      </c>
      <c r="H32" s="5">
        <f t="shared" si="27"/>
        <v>0.01378404875</v>
      </c>
      <c r="I32" s="1"/>
      <c r="J32" s="1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 t="s">
        <v>15</v>
      </c>
      <c r="B33" s="5">
        <f t="shared" ref="B33:D33" si="28">AVERAGE(B9,F9,J9,N9,R9)</f>
        <v>1</v>
      </c>
      <c r="C33" s="5">
        <f t="shared" si="28"/>
        <v>0.4</v>
      </c>
      <c r="D33" s="5">
        <f t="shared" si="28"/>
        <v>0.78</v>
      </c>
      <c r="E33" s="5"/>
      <c r="F33" s="5">
        <f>STDEV(B9,F9,J9,N9,R9) / SQRT(COUNT(B9,F9,J9,N9,R9))</f>
        <v>0</v>
      </c>
      <c r="G33" s="5">
        <f t="shared" ref="G33:H33" si="29">STDEV(C9,G9,K9,O9,S9)/ SQRT(COUNT(C9,G9,K9,O9,S9))</f>
        <v>0.1870828693</v>
      </c>
      <c r="H33" s="5">
        <f t="shared" si="29"/>
        <v>0.11</v>
      </c>
      <c r="I33" s="1"/>
      <c r="J33" s="1"/>
      <c r="K33" s="1"/>
      <c r="L33" s="1"/>
      <c r="M33" s="1"/>
      <c r="N33" s="1"/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 t="s">
        <v>28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 t="s">
        <v>29</v>
      </c>
      <c r="B36" s="5" t="s">
        <v>30</v>
      </c>
      <c r="C36" s="5" t="s">
        <v>31</v>
      </c>
      <c r="D36" s="5" t="s">
        <v>32</v>
      </c>
      <c r="E36" s="5" t="s">
        <v>33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>
        <v>1.0</v>
      </c>
      <c r="B37" s="7">
        <v>98.68</v>
      </c>
      <c r="C37" s="7">
        <v>94.08</v>
      </c>
      <c r="D37" s="7">
        <v>94.12</v>
      </c>
      <c r="E37" s="7">
        <v>93.75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>
        <v>2.0</v>
      </c>
      <c r="B38" s="7">
        <v>98.04</v>
      </c>
      <c r="C38" s="7">
        <v>91.5</v>
      </c>
      <c r="D38" s="7">
        <v>91.85</v>
      </c>
      <c r="E38" s="7">
        <v>88.89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>
        <v>3.0</v>
      </c>
      <c r="B39" s="7">
        <v>99.34</v>
      </c>
      <c r="C39" s="7">
        <v>92.76</v>
      </c>
      <c r="D39" s="7">
        <v>95.56</v>
      </c>
      <c r="E39" s="7">
        <v>70.59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>
        <v>4.0</v>
      </c>
      <c r="B40" s="7">
        <v>99.33</v>
      </c>
      <c r="C40" s="7">
        <v>90.6</v>
      </c>
      <c r="D40" s="7">
        <v>91.79</v>
      </c>
      <c r="E40" s="7">
        <v>80.0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>
        <v>5.0</v>
      </c>
      <c r="B41" s="7">
        <v>97.39</v>
      </c>
      <c r="C41" s="7">
        <v>86.27</v>
      </c>
      <c r="D41" s="7">
        <v>88.97</v>
      </c>
      <c r="E41" s="7">
        <v>64.71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 t="s">
        <v>24</v>
      </c>
      <c r="B42" s="6">
        <f t="shared" ref="B42:E42" si="30">AVERAGE(B37:B41)</f>
        <v>98.556</v>
      </c>
      <c r="C42" s="6">
        <f t="shared" si="30"/>
        <v>91.042</v>
      </c>
      <c r="D42" s="6">
        <f t="shared" si="30"/>
        <v>92.458</v>
      </c>
      <c r="E42" s="6">
        <f t="shared" si="30"/>
        <v>79.588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 t="s">
        <v>34</v>
      </c>
      <c r="B43" s="6">
        <f t="shared" ref="B43:E43" si="31">STDEV(B37:B41)/SQRT(COUNT(B37:B41))</f>
        <v>0.3778174162</v>
      </c>
      <c r="C43" s="6">
        <f t="shared" si="31"/>
        <v>1.329625511</v>
      </c>
      <c r="D43" s="6">
        <f t="shared" si="31"/>
        <v>1.126203356</v>
      </c>
      <c r="E43" s="6">
        <f t="shared" si="31"/>
        <v>5.429447854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9">
    <mergeCell ref="B18:D18"/>
    <mergeCell ref="B35:E35"/>
    <mergeCell ref="B1:D1"/>
    <mergeCell ref="F1:H1"/>
    <mergeCell ref="J1:L1"/>
    <mergeCell ref="N1:P1"/>
    <mergeCell ref="R1:T1"/>
    <mergeCell ref="F18:H18"/>
    <mergeCell ref="J18:L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E1" s="1"/>
      <c r="F1" s="2" t="s">
        <v>1</v>
      </c>
      <c r="I1" s="1"/>
      <c r="J1" s="2" t="s">
        <v>2</v>
      </c>
      <c r="M1" s="1"/>
      <c r="N1" s="2" t="s">
        <v>3</v>
      </c>
      <c r="Q1" s="1"/>
      <c r="R1" s="2" t="s">
        <v>4</v>
      </c>
      <c r="U1" s="1"/>
      <c r="V1" s="1"/>
      <c r="W1" s="1"/>
      <c r="X1" s="1"/>
      <c r="Y1" s="1"/>
      <c r="Z1" s="1"/>
    </row>
    <row r="2">
      <c r="A2" s="1" t="s">
        <v>5</v>
      </c>
      <c r="B2" s="1" t="s">
        <v>6</v>
      </c>
      <c r="C2" s="1" t="s">
        <v>7</v>
      </c>
      <c r="D2" s="1" t="s">
        <v>8</v>
      </c>
      <c r="E2" s="1"/>
      <c r="F2" s="1" t="s">
        <v>6</v>
      </c>
      <c r="G2" s="1" t="s">
        <v>7</v>
      </c>
      <c r="H2" s="1" t="s">
        <v>8</v>
      </c>
      <c r="I2" s="1"/>
      <c r="J2" s="1" t="s">
        <v>6</v>
      </c>
      <c r="K2" s="1" t="s">
        <v>7</v>
      </c>
      <c r="L2" s="1" t="s">
        <v>8</v>
      </c>
      <c r="M2" s="1"/>
      <c r="N2" s="1" t="s">
        <v>6</v>
      </c>
      <c r="O2" s="1" t="s">
        <v>7</v>
      </c>
      <c r="P2" s="1" t="s">
        <v>8</v>
      </c>
      <c r="Q2" s="1"/>
      <c r="R2" s="1" t="s">
        <v>6</v>
      </c>
      <c r="S2" s="1" t="s">
        <v>7</v>
      </c>
      <c r="T2" s="1" t="s">
        <v>8</v>
      </c>
      <c r="U2" s="1"/>
      <c r="V2" s="1"/>
      <c r="W2" s="1"/>
      <c r="X2" s="1"/>
      <c r="Y2" s="1"/>
      <c r="Z2" s="1"/>
    </row>
    <row r="3">
      <c r="A3" s="3" t="s">
        <v>9</v>
      </c>
      <c r="B3" s="1">
        <v>1.0</v>
      </c>
      <c r="C3" s="1">
        <v>1.0</v>
      </c>
      <c r="D3" s="1">
        <v>1.0</v>
      </c>
      <c r="E3" s="1"/>
      <c r="F3" s="1">
        <v>1.0</v>
      </c>
      <c r="G3" s="1">
        <v>1.0</v>
      </c>
      <c r="H3" s="1">
        <v>1.0</v>
      </c>
      <c r="I3" s="1"/>
      <c r="J3" s="1">
        <v>1.0</v>
      </c>
      <c r="K3" s="1">
        <v>1.0</v>
      </c>
      <c r="L3" s="1">
        <v>1.0</v>
      </c>
      <c r="M3" s="1"/>
      <c r="N3" s="4">
        <v>1.0</v>
      </c>
      <c r="O3" s="1">
        <v>1.0</v>
      </c>
      <c r="P3" s="4">
        <v>1.0</v>
      </c>
      <c r="Q3" s="1"/>
      <c r="R3" s="1">
        <v>1.0</v>
      </c>
      <c r="S3" s="1">
        <v>1.0</v>
      </c>
      <c r="T3" s="1">
        <v>1.0</v>
      </c>
      <c r="U3" s="1"/>
      <c r="V3" s="1"/>
      <c r="W3" s="1"/>
      <c r="X3" s="1"/>
      <c r="Y3" s="1"/>
      <c r="Z3" s="1"/>
    </row>
    <row r="4">
      <c r="A4" s="3" t="s">
        <v>10</v>
      </c>
      <c r="B4" s="4">
        <v>0.8</v>
      </c>
      <c r="C4" s="4">
        <v>1.0</v>
      </c>
      <c r="D4" s="4">
        <v>0.89</v>
      </c>
      <c r="E4" s="1"/>
      <c r="F4" s="1">
        <v>1.0</v>
      </c>
      <c r="G4" s="1">
        <v>1.0</v>
      </c>
      <c r="H4" s="1">
        <v>1.0</v>
      </c>
      <c r="I4" s="1"/>
      <c r="J4" s="4">
        <v>1.0</v>
      </c>
      <c r="K4" s="1">
        <v>1.0</v>
      </c>
      <c r="L4" s="4">
        <v>1.0</v>
      </c>
      <c r="M4" s="1"/>
      <c r="N4" s="4">
        <v>0.75</v>
      </c>
      <c r="O4" s="4">
        <v>0.75</v>
      </c>
      <c r="P4" s="4">
        <v>0.75</v>
      </c>
      <c r="Q4" s="1"/>
      <c r="R4" s="4">
        <v>1.0</v>
      </c>
      <c r="S4" s="4">
        <v>0.75</v>
      </c>
      <c r="T4" s="4">
        <v>0.86</v>
      </c>
      <c r="U4" s="1"/>
      <c r="V4" s="1"/>
      <c r="W4" s="1"/>
      <c r="X4" s="1"/>
      <c r="Y4" s="1"/>
      <c r="Z4" s="1"/>
    </row>
    <row r="5">
      <c r="A5" s="3" t="s">
        <v>11</v>
      </c>
      <c r="B5" s="4">
        <v>0.95</v>
      </c>
      <c r="C5" s="1">
        <v>1.0</v>
      </c>
      <c r="D5" s="4">
        <v>0.97</v>
      </c>
      <c r="E5" s="1"/>
      <c r="F5" s="4">
        <v>0.95</v>
      </c>
      <c r="G5" s="1">
        <v>1.0</v>
      </c>
      <c r="H5" s="4">
        <v>0.97</v>
      </c>
      <c r="I5" s="1"/>
      <c r="J5" s="1">
        <v>1.0</v>
      </c>
      <c r="K5" s="1">
        <v>1.0</v>
      </c>
      <c r="L5" s="1">
        <v>1.0</v>
      </c>
      <c r="M5" s="1"/>
      <c r="N5" s="4">
        <v>0.86</v>
      </c>
      <c r="O5" s="4">
        <v>0.95</v>
      </c>
      <c r="P5" s="4">
        <v>0.9</v>
      </c>
      <c r="Q5" s="1"/>
      <c r="R5" s="1">
        <v>1.0</v>
      </c>
      <c r="S5" s="1">
        <v>1.0</v>
      </c>
      <c r="T5" s="1">
        <v>1.0</v>
      </c>
      <c r="U5" s="1"/>
      <c r="V5" s="1"/>
      <c r="W5" s="1"/>
      <c r="X5" s="1"/>
      <c r="Y5" s="1"/>
      <c r="Z5" s="1"/>
    </row>
    <row r="6">
      <c r="A6" s="3" t="s">
        <v>12</v>
      </c>
      <c r="B6" s="1">
        <v>1.0</v>
      </c>
      <c r="C6" s="1">
        <v>1.0</v>
      </c>
      <c r="D6" s="1">
        <v>1.0</v>
      </c>
      <c r="E6" s="1"/>
      <c r="F6" s="1">
        <v>1.0</v>
      </c>
      <c r="G6" s="1">
        <v>1.0</v>
      </c>
      <c r="H6" s="1">
        <v>1.0</v>
      </c>
      <c r="I6" s="1"/>
      <c r="J6" s="1">
        <v>1.0</v>
      </c>
      <c r="K6" s="1">
        <v>1.0</v>
      </c>
      <c r="L6" s="1">
        <v>1.0</v>
      </c>
      <c r="M6" s="1"/>
      <c r="N6" s="1">
        <v>1.0</v>
      </c>
      <c r="O6" s="4">
        <v>0.9</v>
      </c>
      <c r="P6" s="4">
        <v>0.95</v>
      </c>
      <c r="Q6" s="1"/>
      <c r="R6" s="1">
        <v>1.0</v>
      </c>
      <c r="S6" s="1">
        <v>1.0</v>
      </c>
      <c r="T6" s="1">
        <v>1.0</v>
      </c>
      <c r="U6" s="1"/>
      <c r="V6" s="1"/>
      <c r="W6" s="1"/>
      <c r="X6" s="1"/>
      <c r="Y6" s="1"/>
      <c r="Z6" s="1"/>
    </row>
    <row r="7">
      <c r="A7" s="3" t="s">
        <v>13</v>
      </c>
      <c r="B7" s="4">
        <v>1.0</v>
      </c>
      <c r="C7" s="1">
        <v>1.0</v>
      </c>
      <c r="D7" s="4">
        <v>1.0</v>
      </c>
      <c r="E7" s="1"/>
      <c r="F7" s="4">
        <v>0.92</v>
      </c>
      <c r="G7" s="1">
        <v>1.0</v>
      </c>
      <c r="H7" s="4">
        <v>0.96</v>
      </c>
      <c r="I7" s="1"/>
      <c r="J7" s="4">
        <v>1.0</v>
      </c>
      <c r="K7" s="1">
        <v>0.91</v>
      </c>
      <c r="L7" s="4">
        <v>0.95</v>
      </c>
      <c r="M7" s="1"/>
      <c r="N7" s="4">
        <v>1.0</v>
      </c>
      <c r="O7" s="1">
        <v>0.82</v>
      </c>
      <c r="P7" s="4">
        <v>0.9</v>
      </c>
      <c r="Q7" s="1"/>
      <c r="R7" s="4">
        <v>0.92</v>
      </c>
      <c r="S7" s="1">
        <v>1.0</v>
      </c>
      <c r="T7" s="4">
        <v>0.96</v>
      </c>
      <c r="U7" s="1"/>
      <c r="V7" s="1"/>
      <c r="W7" s="1"/>
      <c r="X7" s="1"/>
      <c r="Y7" s="1"/>
      <c r="Z7" s="1"/>
    </row>
    <row r="8">
      <c r="A8" s="3" t="s">
        <v>14</v>
      </c>
      <c r="B8" s="1">
        <v>1.0</v>
      </c>
      <c r="C8" s="1">
        <v>1.0</v>
      </c>
      <c r="D8" s="1">
        <v>1.0</v>
      </c>
      <c r="E8" s="1"/>
      <c r="F8" s="1">
        <v>1.0</v>
      </c>
      <c r="G8" s="1">
        <v>0.94</v>
      </c>
      <c r="H8" s="1">
        <v>0.97</v>
      </c>
      <c r="I8" s="1"/>
      <c r="J8" s="4">
        <v>1.0</v>
      </c>
      <c r="K8" s="1">
        <v>1.0</v>
      </c>
      <c r="L8" s="4">
        <v>1.0</v>
      </c>
      <c r="M8" s="1"/>
      <c r="N8" s="4">
        <v>0.89</v>
      </c>
      <c r="O8" s="4">
        <v>1.0</v>
      </c>
      <c r="P8" s="1">
        <v>0.94</v>
      </c>
      <c r="Q8" s="1"/>
      <c r="R8" s="4">
        <v>0.94</v>
      </c>
      <c r="S8" s="4">
        <v>0.94</v>
      </c>
      <c r="T8" s="4">
        <v>0.94</v>
      </c>
      <c r="U8" s="1"/>
      <c r="V8" s="1"/>
      <c r="W8" s="1"/>
      <c r="X8" s="1"/>
      <c r="Y8" s="1"/>
      <c r="Z8" s="1"/>
    </row>
    <row r="9">
      <c r="A9" s="3" t="s">
        <v>15</v>
      </c>
      <c r="B9" s="1">
        <v>1.0</v>
      </c>
      <c r="C9" s="4">
        <v>1.0</v>
      </c>
      <c r="D9" s="4">
        <v>1.0</v>
      </c>
      <c r="E9" s="1"/>
      <c r="F9" s="4">
        <v>1.0</v>
      </c>
      <c r="G9" s="4">
        <v>1.0</v>
      </c>
      <c r="H9" s="4">
        <v>1.0</v>
      </c>
      <c r="I9" s="1"/>
      <c r="J9" s="1">
        <v>1.0</v>
      </c>
      <c r="K9" s="1">
        <v>1.0</v>
      </c>
      <c r="L9" s="1">
        <v>1.0</v>
      </c>
      <c r="M9" s="1"/>
      <c r="N9" s="1">
        <v>1.0</v>
      </c>
      <c r="O9" s="1">
        <v>1.0</v>
      </c>
      <c r="P9" s="1">
        <v>1.0</v>
      </c>
      <c r="Q9" s="1"/>
      <c r="R9" s="1">
        <v>1.0</v>
      </c>
      <c r="S9" s="4">
        <v>0.5</v>
      </c>
      <c r="T9" s="4">
        <v>0.67</v>
      </c>
      <c r="U9" s="1"/>
      <c r="V9" s="1"/>
      <c r="W9" s="1"/>
      <c r="X9" s="1"/>
      <c r="Y9" s="1"/>
      <c r="Z9" s="1"/>
    </row>
    <row r="10">
      <c r="A10" s="3" t="s">
        <v>17</v>
      </c>
      <c r="B10" s="1">
        <v>1.0</v>
      </c>
      <c r="C10" s="4">
        <v>1.0</v>
      </c>
      <c r="D10" s="4">
        <v>1.0</v>
      </c>
      <c r="E10" s="1"/>
      <c r="F10" s="1">
        <v>1.0</v>
      </c>
      <c r="G10" s="4">
        <v>0.88</v>
      </c>
      <c r="H10" s="4">
        <v>0.94</v>
      </c>
      <c r="I10" s="1"/>
      <c r="J10" s="4">
        <v>0.89</v>
      </c>
      <c r="K10" s="4">
        <v>1.0</v>
      </c>
      <c r="L10" s="4">
        <v>0.94</v>
      </c>
      <c r="M10" s="1"/>
      <c r="N10" s="4">
        <v>0.86</v>
      </c>
      <c r="O10" s="4">
        <v>0.86</v>
      </c>
      <c r="P10" s="4">
        <v>0.86</v>
      </c>
      <c r="Q10" s="1"/>
      <c r="R10" s="1">
        <v>1.0</v>
      </c>
      <c r="S10" s="1">
        <v>1.0</v>
      </c>
      <c r="T10" s="1">
        <v>1.0</v>
      </c>
      <c r="U10" s="1"/>
      <c r="V10" s="1"/>
      <c r="W10" s="1"/>
      <c r="X10" s="1"/>
      <c r="Y10" s="1"/>
      <c r="Z10" s="1"/>
    </row>
    <row r="11">
      <c r="A11" s="3" t="s">
        <v>18</v>
      </c>
      <c r="B11" s="1">
        <v>1.0</v>
      </c>
      <c r="C11" s="1">
        <v>1.0</v>
      </c>
      <c r="D11" s="1">
        <v>1.0</v>
      </c>
      <c r="E11" s="1"/>
      <c r="F11" s="1">
        <v>1.0</v>
      </c>
      <c r="G11" s="1">
        <v>1.0</v>
      </c>
      <c r="H11" s="1">
        <v>1.0</v>
      </c>
      <c r="I11" s="1"/>
      <c r="J11" s="1">
        <v>1.0</v>
      </c>
      <c r="K11" s="1">
        <v>1.0</v>
      </c>
      <c r="L11" s="1">
        <v>1.0</v>
      </c>
      <c r="M11" s="1"/>
      <c r="N11" s="4">
        <v>1.0</v>
      </c>
      <c r="O11" s="1">
        <v>1.0</v>
      </c>
      <c r="P11" s="4">
        <v>1.0</v>
      </c>
      <c r="Q11" s="1"/>
      <c r="R11" s="1">
        <v>1.0</v>
      </c>
      <c r="S11" s="1">
        <v>1.0</v>
      </c>
      <c r="T11" s="1">
        <v>1.0</v>
      </c>
      <c r="U11" s="1"/>
      <c r="V11" s="1"/>
      <c r="W11" s="1"/>
      <c r="X11" s="1"/>
      <c r="Y11" s="1"/>
      <c r="Z11" s="1"/>
    </row>
    <row r="12">
      <c r="A12" s="3" t="s">
        <v>19</v>
      </c>
      <c r="B12" s="1">
        <v>1.0</v>
      </c>
      <c r="C12" s="1">
        <v>1.0</v>
      </c>
      <c r="D12" s="1">
        <v>1.0</v>
      </c>
      <c r="E12" s="1"/>
      <c r="F12" s="1">
        <v>1.0</v>
      </c>
      <c r="G12" s="1">
        <v>1.0</v>
      </c>
      <c r="H12" s="1">
        <v>1.0</v>
      </c>
      <c r="I12" s="1"/>
      <c r="J12" s="1">
        <v>1.0</v>
      </c>
      <c r="K12" s="1">
        <v>1.0</v>
      </c>
      <c r="L12" s="1">
        <v>1.0</v>
      </c>
      <c r="M12" s="1"/>
      <c r="N12" s="1">
        <v>1.0</v>
      </c>
      <c r="O12" s="4">
        <v>1.0</v>
      </c>
      <c r="P12" s="4">
        <v>1.0</v>
      </c>
      <c r="Q12" s="1"/>
      <c r="R12" s="1">
        <v>1.0</v>
      </c>
      <c r="S12" s="1">
        <v>1.0</v>
      </c>
      <c r="T12" s="1">
        <v>1.0</v>
      </c>
      <c r="U12" s="1"/>
      <c r="V12" s="1"/>
      <c r="W12" s="1"/>
      <c r="X12" s="1"/>
      <c r="Y12" s="1"/>
      <c r="Z12" s="1"/>
    </row>
    <row r="13">
      <c r="A13" s="3" t="s">
        <v>20</v>
      </c>
      <c r="B13" s="1">
        <v>1.0</v>
      </c>
      <c r="C13" s="1">
        <v>1.0</v>
      </c>
      <c r="D13" s="1">
        <v>1.0</v>
      </c>
      <c r="E13" s="1"/>
      <c r="F13" s="1">
        <v>1.0</v>
      </c>
      <c r="G13" s="1">
        <v>1.0</v>
      </c>
      <c r="H13" s="1">
        <v>1.0</v>
      </c>
      <c r="I13" s="1"/>
      <c r="J13" s="1">
        <v>1.0</v>
      </c>
      <c r="K13" s="1">
        <v>1.0</v>
      </c>
      <c r="L13" s="1">
        <v>1.0</v>
      </c>
      <c r="M13" s="1"/>
      <c r="N13" s="1">
        <v>1.0</v>
      </c>
      <c r="O13" s="4">
        <v>0.9</v>
      </c>
      <c r="P13" s="4">
        <v>0.95</v>
      </c>
      <c r="Q13" s="1"/>
      <c r="R13" s="4">
        <v>0.95</v>
      </c>
      <c r="S13" s="1">
        <v>1.0</v>
      </c>
      <c r="T13" s="4">
        <v>0.97</v>
      </c>
      <c r="U13" s="1"/>
      <c r="V13" s="1"/>
      <c r="W13" s="1"/>
      <c r="X13" s="1"/>
      <c r="Y13" s="1"/>
      <c r="Z13" s="1"/>
    </row>
    <row r="14">
      <c r="A14" s="3" t="s">
        <v>21</v>
      </c>
      <c r="B14" s="4">
        <v>1.0</v>
      </c>
      <c r="C14" s="4">
        <v>0.75</v>
      </c>
      <c r="D14" s="4">
        <v>0.86</v>
      </c>
      <c r="E14" s="1"/>
      <c r="F14" s="1">
        <v>1.0</v>
      </c>
      <c r="G14" s="1">
        <v>1.0</v>
      </c>
      <c r="H14" s="1">
        <v>1.0</v>
      </c>
      <c r="I14" s="1"/>
      <c r="J14" s="1">
        <v>1.0</v>
      </c>
      <c r="K14" s="1">
        <v>1.0</v>
      </c>
      <c r="L14" s="1">
        <v>1.0</v>
      </c>
      <c r="M14" s="1"/>
      <c r="N14" s="4">
        <v>1.0</v>
      </c>
      <c r="O14" s="1">
        <v>1.0</v>
      </c>
      <c r="P14" s="4">
        <v>1.0</v>
      </c>
      <c r="Q14" s="1"/>
      <c r="R14" s="1">
        <v>1.0</v>
      </c>
      <c r="S14" s="1">
        <v>1.0</v>
      </c>
      <c r="T14" s="1">
        <v>1.0</v>
      </c>
      <c r="U14" s="1"/>
      <c r="V14" s="1"/>
      <c r="W14" s="1"/>
      <c r="X14" s="1"/>
      <c r="Y14" s="1"/>
      <c r="Z14" s="1"/>
    </row>
    <row r="15">
      <c r="A15" s="3" t="s">
        <v>22</v>
      </c>
      <c r="B15" s="1">
        <v>1.0</v>
      </c>
      <c r="C15" s="1">
        <v>1.0</v>
      </c>
      <c r="D15" s="1">
        <v>1.0</v>
      </c>
      <c r="E15" s="1"/>
      <c r="F15" s="1">
        <v>1.0</v>
      </c>
      <c r="G15" s="1">
        <v>1.0</v>
      </c>
      <c r="H15" s="1">
        <v>1.0</v>
      </c>
      <c r="I15" s="1"/>
      <c r="J15" s="1">
        <v>1.0</v>
      </c>
      <c r="K15" s="1">
        <v>1.0</v>
      </c>
      <c r="L15" s="1">
        <v>1.0</v>
      </c>
      <c r="M15" s="1"/>
      <c r="N15" s="1">
        <v>1.0</v>
      </c>
      <c r="O15" s="1">
        <v>1.0</v>
      </c>
      <c r="P15" s="1">
        <v>1.0</v>
      </c>
      <c r="Q15" s="1"/>
      <c r="R15" s="1">
        <v>1.0</v>
      </c>
      <c r="S15" s="1">
        <v>1.0</v>
      </c>
      <c r="T15" s="1">
        <v>1.0</v>
      </c>
      <c r="U15" s="1"/>
      <c r="V15" s="1"/>
      <c r="W15" s="1"/>
      <c r="X15" s="1"/>
      <c r="Y15" s="1"/>
      <c r="Z15" s="1"/>
    </row>
    <row r="16">
      <c r="A16" s="3" t="s">
        <v>23</v>
      </c>
      <c r="B16" s="1">
        <v>1.0</v>
      </c>
      <c r="C16" s="1">
        <v>1.0</v>
      </c>
      <c r="D16" s="1">
        <v>1.0</v>
      </c>
      <c r="E16" s="1"/>
      <c r="F16" s="1">
        <v>1.0</v>
      </c>
      <c r="G16" s="1">
        <v>1.0</v>
      </c>
      <c r="H16" s="1">
        <v>1.0</v>
      </c>
      <c r="I16" s="1"/>
      <c r="J16" s="1">
        <v>1.0</v>
      </c>
      <c r="K16" s="4">
        <v>1.0</v>
      </c>
      <c r="L16" s="4">
        <v>1.0</v>
      </c>
      <c r="M16" s="1"/>
      <c r="N16" s="4">
        <v>0.5</v>
      </c>
      <c r="O16" s="4">
        <v>1.0</v>
      </c>
      <c r="P16" s="4">
        <v>0.67</v>
      </c>
      <c r="Q16" s="1"/>
      <c r="R16" s="1">
        <v>1.0</v>
      </c>
      <c r="S16" s="4">
        <v>1.0</v>
      </c>
      <c r="T16" s="4">
        <v>1.0</v>
      </c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 t="s">
        <v>24</v>
      </c>
      <c r="E18" s="1"/>
      <c r="F18" s="2" t="s">
        <v>25</v>
      </c>
      <c r="I18" s="1"/>
      <c r="J18" s="2" t="s">
        <v>26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5</v>
      </c>
      <c r="B19" s="1" t="s">
        <v>6</v>
      </c>
      <c r="C19" s="1" t="s">
        <v>7</v>
      </c>
      <c r="D19" s="1" t="s">
        <v>8</v>
      </c>
      <c r="E19" s="1"/>
      <c r="F19" s="1" t="s">
        <v>6</v>
      </c>
      <c r="G19" s="1" t="s">
        <v>7</v>
      </c>
      <c r="H19" s="1" t="s">
        <v>8</v>
      </c>
      <c r="I19" s="1"/>
      <c r="J19" s="1"/>
      <c r="K19" s="2" t="s">
        <v>24</v>
      </c>
      <c r="L19" s="2" t="s">
        <v>27</v>
      </c>
      <c r="M19" s="1"/>
      <c r="N19" s="1"/>
      <c r="O19" s="2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18</v>
      </c>
      <c r="B20" s="5">
        <f t="shared" ref="B20:D20" si="1">AVERAGE(B11,F11,J11,N11,R11)</f>
        <v>1</v>
      </c>
      <c r="C20" s="5">
        <f t="shared" si="1"/>
        <v>1</v>
      </c>
      <c r="D20" s="5">
        <f t="shared" si="1"/>
        <v>1</v>
      </c>
      <c r="E20" s="5"/>
      <c r="F20" s="5">
        <f>STDEV(B11,F11,J11,N11,R11) / SQRT(COUNT(B11,F11,J11,N11,R11))</f>
        <v>0</v>
      </c>
      <c r="G20" s="5">
        <f>STDEV(C11,G11,K11,O11,S11) / SQRT(COUNT(B11,F11,J11,N11,R11))</f>
        <v>0</v>
      </c>
      <c r="H20" s="5">
        <f>STDEV(D11,H11,L11,P11,T11) / SQRT(COUNT(B11,F11,J11,N11,R11))</f>
        <v>0</v>
      </c>
      <c r="I20" s="1"/>
      <c r="J20" s="1" t="s">
        <v>6</v>
      </c>
      <c r="K20" s="6">
        <f>AVERAGE(B20:B33)</f>
        <v>0.974</v>
      </c>
      <c r="L20" s="6">
        <f>STDEV(B20:B33)/SQRT(COUNT(B20:B33))</f>
        <v>0.009293741247</v>
      </c>
      <c r="M20" s="1"/>
      <c r="N20" s="1"/>
      <c r="O20" s="2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 t="s">
        <v>11</v>
      </c>
      <c r="B21" s="5">
        <f t="shared" ref="B21:D21" si="2">AVERAGE(B5,F5,J5,N5,R5)</f>
        <v>0.952</v>
      </c>
      <c r="C21" s="5">
        <f t="shared" si="2"/>
        <v>0.99</v>
      </c>
      <c r="D21" s="5">
        <f t="shared" si="2"/>
        <v>0.968</v>
      </c>
      <c r="E21" s="5"/>
      <c r="F21" s="5">
        <f t="shared" ref="F21:F24" si="5">STDEV(B5,F5,J5,N5,R5) / SQRT(COUNT(B5,F5,J5,N5,R5))</f>
        <v>0.02557342371</v>
      </c>
      <c r="G21" s="5">
        <f t="shared" ref="G21:H21" si="3">STDEV(C5,G5,K5,O5,S5)/ SQRT(COUNT(C5,G5,K5,O5,S5))</f>
        <v>0.01</v>
      </c>
      <c r="H21" s="5">
        <f t="shared" si="3"/>
        <v>0.01827566688</v>
      </c>
      <c r="I21" s="1"/>
      <c r="J21" s="1" t="s">
        <v>7</v>
      </c>
      <c r="K21" s="6">
        <f>AVERAGE(C20:C33)</f>
        <v>0.9692857143</v>
      </c>
      <c r="L21" s="6">
        <f>STDEV(C20:C33)/SQRT(COUNT(C20:C33))</f>
        <v>0.009489397537</v>
      </c>
      <c r="M21" s="1"/>
      <c r="N21" s="1"/>
      <c r="O21" s="2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12</v>
      </c>
      <c r="B22" s="5">
        <f t="shared" ref="B22:D22" si="4">AVERAGE(B6,F6,J6,N6,R6)</f>
        <v>1</v>
      </c>
      <c r="C22" s="5">
        <f t="shared" si="4"/>
        <v>0.98</v>
      </c>
      <c r="D22" s="5">
        <f t="shared" si="4"/>
        <v>0.99</v>
      </c>
      <c r="E22" s="5"/>
      <c r="F22" s="5">
        <f t="shared" si="5"/>
        <v>0</v>
      </c>
      <c r="G22" s="5">
        <f t="shared" ref="G22:H22" si="6">STDEV(C6,G6,K6,O6,S6)/ SQRT(COUNT(C6,G6,K6,O6,S6))</f>
        <v>0.02</v>
      </c>
      <c r="H22" s="5">
        <f t="shared" si="6"/>
        <v>0.01</v>
      </c>
      <c r="I22" s="1"/>
      <c r="J22" s="1" t="s">
        <v>8</v>
      </c>
      <c r="K22" s="6">
        <f>AVERAGE(D20:D33)</f>
        <v>0.9681428571</v>
      </c>
      <c r="L22" s="6">
        <f>STDEV(D20:D33)/SQRT(COUNT(D20:D33))</f>
        <v>0.008250112981</v>
      </c>
      <c r="M22" s="1"/>
      <c r="N22" s="1"/>
      <c r="O22" s="2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13</v>
      </c>
      <c r="B23" s="5">
        <f t="shared" ref="B23:D23" si="7">AVERAGE(B7,F7,J7,N7,R7)</f>
        <v>0.968</v>
      </c>
      <c r="C23" s="5">
        <f t="shared" si="7"/>
        <v>0.946</v>
      </c>
      <c r="D23" s="5">
        <f t="shared" si="7"/>
        <v>0.954</v>
      </c>
      <c r="E23" s="5"/>
      <c r="F23" s="5">
        <f t="shared" si="5"/>
        <v>0.01959591794</v>
      </c>
      <c r="G23" s="5">
        <f t="shared" ref="G23:H23" si="8">STDEV(C7,G7,K7,O7,S7)/ SQRT(COUNT(C7,G7,K7,O7,S7))</f>
        <v>0.036</v>
      </c>
      <c r="H23" s="5">
        <f t="shared" si="8"/>
        <v>0.016</v>
      </c>
      <c r="I23" s="1"/>
      <c r="J23" s="1"/>
      <c r="K23" s="1"/>
      <c r="L23" s="1"/>
      <c r="M23" s="1"/>
      <c r="N23" s="1"/>
      <c r="O23" s="2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14</v>
      </c>
      <c r="B24" s="5">
        <f t="shared" ref="B24:D24" si="9">AVERAGE(B8,F8,J8,N8,R8)</f>
        <v>0.966</v>
      </c>
      <c r="C24" s="5">
        <f t="shared" si="9"/>
        <v>0.976</v>
      </c>
      <c r="D24" s="5">
        <f t="shared" si="9"/>
        <v>0.97</v>
      </c>
      <c r="E24" s="5"/>
      <c r="F24" s="5">
        <f t="shared" si="5"/>
        <v>0.02227105745</v>
      </c>
      <c r="G24" s="5">
        <f t="shared" ref="G24:H24" si="10">STDEV(C8,G8,K8,O8,S8)/ SQRT(COUNT(C8,G8,K8,O8,S8))</f>
        <v>0.01469693846</v>
      </c>
      <c r="H24" s="5">
        <f t="shared" si="10"/>
        <v>0.01341640786</v>
      </c>
      <c r="I24" s="1"/>
      <c r="J24" s="1"/>
      <c r="K24" s="1"/>
      <c r="L24" s="1"/>
      <c r="M24" s="1"/>
      <c r="N24" s="1"/>
      <c r="O24" s="2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 t="s">
        <v>17</v>
      </c>
      <c r="B25" s="5">
        <f t="shared" ref="B25:D25" si="11">AVERAGE(B10,F10,J10,N10,R10)</f>
        <v>0.95</v>
      </c>
      <c r="C25" s="5">
        <f t="shared" si="11"/>
        <v>0.948</v>
      </c>
      <c r="D25" s="5">
        <f t="shared" si="11"/>
        <v>0.948</v>
      </c>
      <c r="E25" s="5"/>
      <c r="F25" s="5">
        <f>STDEV(B10,F10,J10,N10,R10) / SQRT(COUNT(B10,F10,J10,N10,R10))</f>
        <v>0.03098386677</v>
      </c>
      <c r="G25" s="5">
        <f t="shared" ref="G25:H25" si="12">STDEV(C10,G10,K10,O10,S10)/ SQRT(COUNT(C10,G10,K10,O10,S10))</f>
        <v>0.032</v>
      </c>
      <c r="H25" s="5">
        <f t="shared" si="12"/>
        <v>0.02576819745</v>
      </c>
      <c r="I25" s="1"/>
      <c r="J25" s="1"/>
      <c r="K25" s="1"/>
      <c r="L25" s="1"/>
      <c r="M25" s="1"/>
      <c r="N25" s="1"/>
      <c r="O25" s="2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 t="s">
        <v>20</v>
      </c>
      <c r="B26" s="5">
        <f t="shared" ref="B26:D26" si="13">AVERAGE(B13,F13,J13,N13,R13)</f>
        <v>0.99</v>
      </c>
      <c r="C26" s="5">
        <f t="shared" si="13"/>
        <v>0.98</v>
      </c>
      <c r="D26" s="5">
        <f t="shared" si="13"/>
        <v>0.984</v>
      </c>
      <c r="E26" s="5"/>
      <c r="F26" s="5">
        <f>STDEV(B13,F13,J13,N13,R13) / SQRT(COUNT(B13,F13,J13,N13,R13))</f>
        <v>0.01</v>
      </c>
      <c r="G26" s="5">
        <f t="shared" ref="G26:H26" si="14">STDEV(C13,G13,K13,O13,S13)/ SQRT(COUNT(C13,G13,K13,O13,S13))</f>
        <v>0.02</v>
      </c>
      <c r="H26" s="5">
        <f t="shared" si="14"/>
        <v>0.01029563014</v>
      </c>
      <c r="I26" s="1"/>
      <c r="J26" s="1"/>
      <c r="K26" s="1"/>
      <c r="L26" s="1"/>
      <c r="M26" s="1"/>
      <c r="N26" s="1"/>
      <c r="O26" s="2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 t="s">
        <v>10</v>
      </c>
      <c r="B27" s="5">
        <f t="shared" ref="B27:D27" si="15">AVERAGE(B4,F4,J4,N4,R4)</f>
        <v>0.91</v>
      </c>
      <c r="C27" s="5">
        <f t="shared" si="15"/>
        <v>0.9</v>
      </c>
      <c r="D27" s="5">
        <f t="shared" si="15"/>
        <v>0.9</v>
      </c>
      <c r="E27" s="5"/>
      <c r="F27" s="5">
        <f>STDEV(B4,F4,J4,N4,R4) / SQRT(COUNT(B4,F4,J4,N4,R4))</f>
        <v>0.05567764363</v>
      </c>
      <c r="G27" s="5">
        <f t="shared" ref="G27:H27" si="16">STDEV(C4,G4,K4,O4,S4)/ SQRT(COUNT(C4,G4,K4,O4,S4))</f>
        <v>0.06123724357</v>
      </c>
      <c r="H27" s="5">
        <f t="shared" si="16"/>
        <v>0.04701063709</v>
      </c>
      <c r="I27" s="1"/>
      <c r="J27" s="1"/>
      <c r="K27" s="1"/>
      <c r="L27" s="1"/>
      <c r="M27" s="1"/>
      <c r="N27" s="1"/>
      <c r="O27" s="2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 t="s">
        <v>21</v>
      </c>
      <c r="B28" s="5">
        <f t="shared" ref="B28:D28" si="17">AVERAGE(B14,F14,J14,N14,R14)</f>
        <v>1</v>
      </c>
      <c r="C28" s="5">
        <f t="shared" si="17"/>
        <v>0.95</v>
      </c>
      <c r="D28" s="5">
        <f t="shared" si="17"/>
        <v>0.972</v>
      </c>
      <c r="E28" s="5"/>
      <c r="F28" s="5">
        <f>STDEV(B14,F14,J14,N14,R14) / SQRT(COUNT(B14,F14,J14,N14,R14))</f>
        <v>0</v>
      </c>
      <c r="G28" s="5">
        <f t="shared" ref="G28:H28" si="18">STDEV(C14,G14,K14,O14,S14)/ SQRT(COUNT(C14,G14,K14,O14,S14))</f>
        <v>0.05</v>
      </c>
      <c r="H28" s="5">
        <f t="shared" si="18"/>
        <v>0.028</v>
      </c>
      <c r="I28" s="1"/>
      <c r="J28" s="1"/>
      <c r="K28" s="1"/>
      <c r="L28" s="1"/>
      <c r="M28" s="1"/>
      <c r="N28" s="1"/>
      <c r="O28" s="2"/>
      <c r="P28" s="2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 t="s">
        <v>19</v>
      </c>
      <c r="B29" s="5">
        <f t="shared" ref="B29:D29" si="19">AVERAGE(B12,F12,J12,N12,R12)</f>
        <v>1</v>
      </c>
      <c r="C29" s="5">
        <f t="shared" si="19"/>
        <v>1</v>
      </c>
      <c r="D29" s="5">
        <f t="shared" si="19"/>
        <v>1</v>
      </c>
      <c r="E29" s="5"/>
      <c r="F29" s="5">
        <f>STDEV(B12,F12,J12,N12,R12) / SQRT(COUNT(B12,F12,J12,N12,R12))</f>
        <v>0</v>
      </c>
      <c r="G29" s="5">
        <f t="shared" ref="G29:H29" si="20">STDEV(C12,G12,K12,O12,S12)/ SQRT(COUNT(C12,G12,K12,O12,S12))</f>
        <v>0</v>
      </c>
      <c r="H29" s="5">
        <f t="shared" si="20"/>
        <v>0</v>
      </c>
      <c r="I29" s="1"/>
      <c r="J29" s="1"/>
      <c r="K29" s="1"/>
      <c r="L29" s="1"/>
      <c r="M29" s="1"/>
      <c r="N29" s="1"/>
      <c r="O29" s="2"/>
      <c r="P29" s="2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 t="s">
        <v>23</v>
      </c>
      <c r="B30" s="5">
        <f t="shared" ref="B30:D30" si="21">AVERAGE(B16,F16,J16,N16,R16)</f>
        <v>0.9</v>
      </c>
      <c r="C30" s="5">
        <f t="shared" si="21"/>
        <v>1</v>
      </c>
      <c r="D30" s="5">
        <f t="shared" si="21"/>
        <v>0.934</v>
      </c>
      <c r="E30" s="5"/>
      <c r="F30" s="5">
        <f>STDEV(B16,F16,J16,N16,R16) / SQRT(COUNT(B16,F16,J16,N16,R16))</f>
        <v>0.1</v>
      </c>
      <c r="G30" s="5">
        <f t="shared" ref="G30:H30" si="22">STDEV(C16,G16,K16,O16,S16)/ SQRT(COUNT(C16,G16,K16,O16,S16))</f>
        <v>0</v>
      </c>
      <c r="H30" s="5">
        <f t="shared" si="22"/>
        <v>0.066</v>
      </c>
      <c r="I30" s="1"/>
      <c r="J30" s="1"/>
      <c r="K30" s="1"/>
      <c r="L30" s="1"/>
      <c r="M30" s="1"/>
      <c r="N30" s="1"/>
      <c r="O30" s="2"/>
      <c r="P30" s="2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 t="s">
        <v>9</v>
      </c>
      <c r="B31" s="5">
        <f t="shared" ref="B31:D31" si="23">AVERAGE(B3,F3,J3,N3,R3)</f>
        <v>1</v>
      </c>
      <c r="C31" s="5">
        <f t="shared" si="23"/>
        <v>1</v>
      </c>
      <c r="D31" s="5">
        <f t="shared" si="23"/>
        <v>1</v>
      </c>
      <c r="E31" s="5"/>
      <c r="F31" s="5">
        <f>STDEV(B3,F3,J3,N3,R3) / SQRT(COUNT(B3,F3,J3,N3,R3))</f>
        <v>0</v>
      </c>
      <c r="G31" s="5">
        <f t="shared" ref="G31:H31" si="24">STDEV(C3,G3,K3,O3,S3)/ SQRT(COUNT(C3,G3,K3,O3,S3))</f>
        <v>0</v>
      </c>
      <c r="H31" s="5">
        <f t="shared" si="24"/>
        <v>0</v>
      </c>
      <c r="I31" s="1"/>
      <c r="J31" s="1"/>
      <c r="K31" s="1"/>
      <c r="L31" s="1"/>
      <c r="M31" s="1"/>
      <c r="N31" s="1"/>
      <c r="O31" s="2"/>
      <c r="P31" s="2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 t="s">
        <v>22</v>
      </c>
      <c r="B32" s="5">
        <f t="shared" ref="B32:D32" si="25">AVERAGE(B15,F15,J15,N15,R15)</f>
        <v>1</v>
      </c>
      <c r="C32" s="5">
        <f t="shared" si="25"/>
        <v>1</v>
      </c>
      <c r="D32" s="5">
        <f t="shared" si="25"/>
        <v>1</v>
      </c>
      <c r="E32" s="5"/>
      <c r="F32" s="5">
        <f>STDEV(B15,F15,J15,N15,R15) / SQRT(COUNT(B15,F15,J15,N15,R15))</f>
        <v>0</v>
      </c>
      <c r="G32" s="5">
        <f t="shared" ref="G32:H32" si="26">STDEV(C15,G15,K15,O15,S15)/ SQRT(COUNT(C15,G15,K15,O15,S15))</f>
        <v>0</v>
      </c>
      <c r="H32" s="5">
        <f t="shared" si="26"/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 t="s">
        <v>15</v>
      </c>
      <c r="B33" s="5">
        <f t="shared" ref="B33:D33" si="27">AVERAGE(B9,F9,J9,N9,R9)</f>
        <v>1</v>
      </c>
      <c r="C33" s="5">
        <f t="shared" si="27"/>
        <v>0.9</v>
      </c>
      <c r="D33" s="5">
        <f t="shared" si="27"/>
        <v>0.934</v>
      </c>
      <c r="E33" s="5"/>
      <c r="F33" s="5">
        <f>STDEV(B9,F9,J9,N9,R9) / SQRT(COUNT(B9,F9,J9,N9,R9))</f>
        <v>0</v>
      </c>
      <c r="G33" s="5">
        <f t="shared" ref="G33:H33" si="28">STDEV(C9,G9,K9,O9,S9)/ SQRT(COUNT(C9,G9,K9,O9,S9))</f>
        <v>0.1</v>
      </c>
      <c r="H33" s="5">
        <f t="shared" si="28"/>
        <v>0.066</v>
      </c>
      <c r="I33" s="1"/>
      <c r="J33" s="1"/>
      <c r="K33" s="1"/>
      <c r="L33" s="1"/>
      <c r="M33" s="1"/>
      <c r="N33" s="1"/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 t="s">
        <v>28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 t="s">
        <v>29</v>
      </c>
      <c r="B36" s="5" t="s">
        <v>30</v>
      </c>
      <c r="C36" s="5" t="s">
        <v>31</v>
      </c>
      <c r="D36" s="5" t="s">
        <v>32</v>
      </c>
      <c r="E36" s="5" t="s">
        <v>33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>
        <v>1.0</v>
      </c>
      <c r="B37" s="5">
        <v>100.0</v>
      </c>
      <c r="C37" s="7">
        <v>99.34</v>
      </c>
      <c r="D37" s="7">
        <v>100.0</v>
      </c>
      <c r="E37" s="7">
        <v>93.75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>
        <v>2.0</v>
      </c>
      <c r="B38" s="5">
        <v>100.0</v>
      </c>
      <c r="C38" s="7">
        <v>98.69</v>
      </c>
      <c r="D38" s="7">
        <v>98.52</v>
      </c>
      <c r="E38" s="7">
        <v>100.0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>
        <v>3.0</v>
      </c>
      <c r="B39" s="5">
        <v>100.0</v>
      </c>
      <c r="C39" s="7">
        <v>99.34</v>
      </c>
      <c r="D39" s="7">
        <v>99.26</v>
      </c>
      <c r="E39" s="5">
        <v>100.0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>
        <v>4.0</v>
      </c>
      <c r="B40" s="5">
        <v>98.66</v>
      </c>
      <c r="C40" s="7">
        <v>93.96</v>
      </c>
      <c r="D40" s="7">
        <v>94.03</v>
      </c>
      <c r="E40" s="7">
        <v>93.33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>
        <v>5.0</v>
      </c>
      <c r="B41" s="5">
        <v>99.35</v>
      </c>
      <c r="C41" s="7">
        <v>98.04</v>
      </c>
      <c r="D41" s="7">
        <v>99.26</v>
      </c>
      <c r="E41" s="5">
        <v>88.24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 t="s">
        <v>24</v>
      </c>
      <c r="B42" s="6">
        <f t="shared" ref="B42:E42" si="29">AVERAGE(B37:B41)</f>
        <v>99.602</v>
      </c>
      <c r="C42" s="6">
        <f t="shared" si="29"/>
        <v>97.874</v>
      </c>
      <c r="D42" s="6">
        <f t="shared" si="29"/>
        <v>98.214</v>
      </c>
      <c r="E42" s="6">
        <f t="shared" si="29"/>
        <v>95.064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 t="s">
        <v>34</v>
      </c>
      <c r="B43" s="6">
        <f t="shared" ref="B43:E43" si="30">STDEV(B37:B41)/SQRT(COUNT(B37:B41))</f>
        <v>0.2670280884</v>
      </c>
      <c r="C43" s="6">
        <f t="shared" si="30"/>
        <v>1.007747984</v>
      </c>
      <c r="D43" s="6">
        <f t="shared" si="30"/>
        <v>1.071856334</v>
      </c>
      <c r="E43" s="6">
        <f t="shared" si="30"/>
        <v>2.236386818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9">
    <mergeCell ref="B18:D18"/>
    <mergeCell ref="B35:E35"/>
    <mergeCell ref="B1:D1"/>
    <mergeCell ref="F1:H1"/>
    <mergeCell ref="J1:L1"/>
    <mergeCell ref="N1:P1"/>
    <mergeCell ref="R1:T1"/>
    <mergeCell ref="F18:H18"/>
    <mergeCell ref="J18:L18"/>
  </mergeCells>
  <drawing r:id="rId1"/>
</worksheet>
</file>