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piter/Downloads/pepole data study/"/>
    </mc:Choice>
  </mc:AlternateContent>
  <xr:revisionPtr revIDLastSave="0" documentId="13_ncr:1_{39E7FA36-4376-DB4C-97AE-CDE8032A3970}" xr6:coauthVersionLast="47" xr6:coauthVersionMax="47" xr10:uidLastSave="{00000000-0000-0000-0000-000000000000}"/>
  <bookViews>
    <workbookView xWindow="0" yWindow="760" windowWidth="30240" windowHeight="17520" xr2:uid="{779C0730-B2E0-5D46-A0DC-2711EC4B6897}"/>
  </bookViews>
  <sheets>
    <sheet name="Monthly Challenge" sheetId="8" r:id="rId1"/>
    <sheet name="Both_Sex" sheetId="2" r:id="rId2"/>
    <sheet name="Male" sheetId="3" r:id="rId3"/>
    <sheet name="Female" sheetId="4" r:id="rId4"/>
    <sheet name="readme" sheetId="5" r:id="rId5"/>
    <sheet name="c2023" sheetId="7" r:id="rId6"/>
    <sheet name="c2024" sheetId="1" r:id="rId7"/>
    <sheet name="hCountry" sheetId="12" r:id="rId8"/>
    <sheet name="jCountry" sheetId="13" r:id="rId9"/>
    <sheet name="iCountry" sheetId="14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4" i="14" l="1"/>
  <c r="D104" i="14"/>
  <c r="C104" i="14"/>
  <c r="J103" i="14"/>
  <c r="I103" i="14"/>
  <c r="H103" i="14"/>
  <c r="F103" i="14"/>
  <c r="J102" i="14"/>
  <c r="I102" i="14"/>
  <c r="H102" i="14"/>
  <c r="F102" i="14"/>
  <c r="J101" i="14"/>
  <c r="I101" i="14"/>
  <c r="H101" i="14"/>
  <c r="F101" i="14"/>
  <c r="J100" i="14"/>
  <c r="I100" i="14"/>
  <c r="H100" i="14"/>
  <c r="F100" i="14"/>
  <c r="J99" i="14"/>
  <c r="I99" i="14"/>
  <c r="H99" i="14"/>
  <c r="F99" i="14"/>
  <c r="J98" i="14"/>
  <c r="I98" i="14"/>
  <c r="H98" i="14"/>
  <c r="F98" i="14"/>
  <c r="J97" i="14"/>
  <c r="I97" i="14"/>
  <c r="H97" i="14"/>
  <c r="F97" i="14"/>
  <c r="J96" i="14"/>
  <c r="I96" i="14"/>
  <c r="H96" i="14"/>
  <c r="F96" i="14"/>
  <c r="J95" i="14"/>
  <c r="I95" i="14"/>
  <c r="H95" i="14"/>
  <c r="F95" i="14"/>
  <c r="J94" i="14"/>
  <c r="I94" i="14"/>
  <c r="H94" i="14"/>
  <c r="F94" i="14"/>
  <c r="J93" i="14"/>
  <c r="I93" i="14"/>
  <c r="H93" i="14"/>
  <c r="F93" i="14"/>
  <c r="J92" i="14"/>
  <c r="I92" i="14"/>
  <c r="H92" i="14"/>
  <c r="F92" i="14"/>
  <c r="J91" i="14"/>
  <c r="I91" i="14"/>
  <c r="H91" i="14"/>
  <c r="F91" i="14"/>
  <c r="J90" i="14"/>
  <c r="I90" i="14"/>
  <c r="H90" i="14"/>
  <c r="F90" i="14"/>
  <c r="J89" i="14"/>
  <c r="I89" i="14"/>
  <c r="H89" i="14"/>
  <c r="F89" i="14"/>
  <c r="J88" i="14"/>
  <c r="I88" i="14"/>
  <c r="H88" i="14"/>
  <c r="F88" i="14"/>
  <c r="J87" i="14"/>
  <c r="I87" i="14"/>
  <c r="H87" i="14"/>
  <c r="F87" i="14"/>
  <c r="J86" i="14"/>
  <c r="I86" i="14"/>
  <c r="H86" i="14"/>
  <c r="F86" i="14"/>
  <c r="J85" i="14"/>
  <c r="I85" i="14"/>
  <c r="H85" i="14"/>
  <c r="F85" i="14"/>
  <c r="J84" i="14"/>
  <c r="I84" i="14"/>
  <c r="H84" i="14"/>
  <c r="F84" i="14"/>
  <c r="J83" i="14"/>
  <c r="I83" i="14"/>
  <c r="H83" i="14"/>
  <c r="F83" i="14"/>
  <c r="J82" i="14"/>
  <c r="I82" i="14"/>
  <c r="H82" i="14"/>
  <c r="F82" i="14"/>
  <c r="J81" i="14"/>
  <c r="I81" i="14"/>
  <c r="H81" i="14"/>
  <c r="F81" i="14"/>
  <c r="J80" i="14"/>
  <c r="I80" i="14"/>
  <c r="H80" i="14"/>
  <c r="F80" i="14"/>
  <c r="J79" i="14"/>
  <c r="I79" i="14"/>
  <c r="H79" i="14"/>
  <c r="F79" i="14"/>
  <c r="J78" i="14"/>
  <c r="I78" i="14"/>
  <c r="H78" i="14"/>
  <c r="F78" i="14"/>
  <c r="J77" i="14"/>
  <c r="I77" i="14"/>
  <c r="H77" i="14"/>
  <c r="F77" i="14"/>
  <c r="J76" i="14"/>
  <c r="I76" i="14"/>
  <c r="H76" i="14"/>
  <c r="F76" i="14"/>
  <c r="J75" i="14"/>
  <c r="I75" i="14"/>
  <c r="H75" i="14"/>
  <c r="F75" i="14"/>
  <c r="J74" i="14"/>
  <c r="I74" i="14"/>
  <c r="H74" i="14"/>
  <c r="F74" i="14"/>
  <c r="J73" i="14"/>
  <c r="I73" i="14"/>
  <c r="H73" i="14"/>
  <c r="F73" i="14"/>
  <c r="J72" i="14"/>
  <c r="I72" i="14"/>
  <c r="H72" i="14"/>
  <c r="F72" i="14"/>
  <c r="J71" i="14"/>
  <c r="I71" i="14"/>
  <c r="H71" i="14"/>
  <c r="F71" i="14"/>
  <c r="J70" i="14"/>
  <c r="I70" i="14"/>
  <c r="H70" i="14"/>
  <c r="F70" i="14"/>
  <c r="J69" i="14"/>
  <c r="I69" i="14"/>
  <c r="H69" i="14"/>
  <c r="F69" i="14"/>
  <c r="J68" i="14"/>
  <c r="I68" i="14"/>
  <c r="H68" i="14"/>
  <c r="F68" i="14"/>
  <c r="J67" i="14"/>
  <c r="I67" i="14"/>
  <c r="H67" i="14"/>
  <c r="F67" i="14"/>
  <c r="J66" i="14"/>
  <c r="I66" i="14"/>
  <c r="H66" i="14"/>
  <c r="F66" i="14"/>
  <c r="J65" i="14"/>
  <c r="I65" i="14"/>
  <c r="H65" i="14"/>
  <c r="F65" i="14"/>
  <c r="J64" i="14"/>
  <c r="I64" i="14"/>
  <c r="H64" i="14"/>
  <c r="F64" i="14"/>
  <c r="J63" i="14"/>
  <c r="I63" i="14"/>
  <c r="H63" i="14"/>
  <c r="F63" i="14"/>
  <c r="J62" i="14"/>
  <c r="I62" i="14"/>
  <c r="H62" i="14"/>
  <c r="F62" i="14"/>
  <c r="J61" i="14"/>
  <c r="I61" i="14"/>
  <c r="H61" i="14"/>
  <c r="F61" i="14"/>
  <c r="J60" i="14"/>
  <c r="I60" i="14"/>
  <c r="H60" i="14"/>
  <c r="F60" i="14"/>
  <c r="J59" i="14"/>
  <c r="I59" i="14"/>
  <c r="H59" i="14"/>
  <c r="F59" i="14"/>
  <c r="J58" i="14"/>
  <c r="I58" i="14"/>
  <c r="H58" i="14"/>
  <c r="F58" i="14"/>
  <c r="J57" i="14"/>
  <c r="I57" i="14"/>
  <c r="H57" i="14"/>
  <c r="F57" i="14"/>
  <c r="J56" i="14"/>
  <c r="I56" i="14"/>
  <c r="H56" i="14"/>
  <c r="F56" i="14"/>
  <c r="J55" i="14"/>
  <c r="I55" i="14"/>
  <c r="H55" i="14"/>
  <c r="F55" i="14"/>
  <c r="J54" i="14"/>
  <c r="I54" i="14"/>
  <c r="H54" i="14"/>
  <c r="F54" i="14"/>
  <c r="J53" i="14"/>
  <c r="I53" i="14"/>
  <c r="H53" i="14"/>
  <c r="F53" i="14"/>
  <c r="J52" i="14"/>
  <c r="I52" i="14"/>
  <c r="H52" i="14"/>
  <c r="F52" i="14"/>
  <c r="J51" i="14"/>
  <c r="I51" i="14"/>
  <c r="H51" i="14"/>
  <c r="F51" i="14"/>
  <c r="J50" i="14"/>
  <c r="I50" i="14"/>
  <c r="H50" i="14"/>
  <c r="F50" i="14"/>
  <c r="J49" i="14"/>
  <c r="I49" i="14"/>
  <c r="H49" i="14"/>
  <c r="F49" i="14"/>
  <c r="J48" i="14"/>
  <c r="I48" i="14"/>
  <c r="H48" i="14"/>
  <c r="F48" i="14"/>
  <c r="J47" i="14"/>
  <c r="I47" i="14"/>
  <c r="H47" i="14"/>
  <c r="F47" i="14"/>
  <c r="J46" i="14"/>
  <c r="I46" i="14"/>
  <c r="H46" i="14"/>
  <c r="F46" i="14"/>
  <c r="J45" i="14"/>
  <c r="I45" i="14"/>
  <c r="H45" i="14"/>
  <c r="F45" i="14"/>
  <c r="J44" i="14"/>
  <c r="I44" i="14"/>
  <c r="H44" i="14"/>
  <c r="F44" i="14"/>
  <c r="J43" i="14"/>
  <c r="I43" i="14"/>
  <c r="H43" i="14"/>
  <c r="F43" i="14"/>
  <c r="J42" i="14"/>
  <c r="I42" i="14"/>
  <c r="H42" i="14"/>
  <c r="F42" i="14"/>
  <c r="J41" i="14"/>
  <c r="I41" i="14"/>
  <c r="H41" i="14"/>
  <c r="F41" i="14"/>
  <c r="J40" i="14"/>
  <c r="I40" i="14"/>
  <c r="H40" i="14"/>
  <c r="F40" i="14"/>
  <c r="J39" i="14"/>
  <c r="I39" i="14"/>
  <c r="H39" i="14"/>
  <c r="F39" i="14"/>
  <c r="J38" i="14"/>
  <c r="I38" i="14"/>
  <c r="H38" i="14"/>
  <c r="F38" i="14"/>
  <c r="J37" i="14"/>
  <c r="I37" i="14"/>
  <c r="H37" i="14"/>
  <c r="F37" i="14"/>
  <c r="J36" i="14"/>
  <c r="I36" i="14"/>
  <c r="H36" i="14"/>
  <c r="F36" i="14"/>
  <c r="J35" i="14"/>
  <c r="I35" i="14"/>
  <c r="H35" i="14"/>
  <c r="F35" i="14"/>
  <c r="J34" i="14"/>
  <c r="I34" i="14"/>
  <c r="H34" i="14"/>
  <c r="F34" i="14"/>
  <c r="J33" i="14"/>
  <c r="I33" i="14"/>
  <c r="H33" i="14"/>
  <c r="F33" i="14"/>
  <c r="J32" i="14"/>
  <c r="I32" i="14"/>
  <c r="H32" i="14"/>
  <c r="F32" i="14"/>
  <c r="J31" i="14"/>
  <c r="I31" i="14"/>
  <c r="H31" i="14"/>
  <c r="F31" i="14"/>
  <c r="J30" i="14"/>
  <c r="I30" i="14"/>
  <c r="H30" i="14"/>
  <c r="F30" i="14"/>
  <c r="J29" i="14"/>
  <c r="I29" i="14"/>
  <c r="H29" i="14"/>
  <c r="F29" i="14"/>
  <c r="J28" i="14"/>
  <c r="I28" i="14"/>
  <c r="H28" i="14"/>
  <c r="F28" i="14"/>
  <c r="J27" i="14"/>
  <c r="I27" i="14"/>
  <c r="H27" i="14"/>
  <c r="F27" i="14"/>
  <c r="J26" i="14"/>
  <c r="I26" i="14"/>
  <c r="H26" i="14"/>
  <c r="F26" i="14"/>
  <c r="J25" i="14"/>
  <c r="I25" i="14"/>
  <c r="H25" i="14"/>
  <c r="F25" i="14"/>
  <c r="J24" i="14"/>
  <c r="I24" i="14"/>
  <c r="H24" i="14"/>
  <c r="F24" i="14"/>
  <c r="J23" i="14"/>
  <c r="I23" i="14"/>
  <c r="H23" i="14"/>
  <c r="F23" i="14"/>
  <c r="J22" i="14"/>
  <c r="I22" i="14"/>
  <c r="H22" i="14"/>
  <c r="F22" i="14"/>
  <c r="J21" i="14"/>
  <c r="I21" i="14"/>
  <c r="H21" i="14"/>
  <c r="F21" i="14"/>
  <c r="J20" i="14"/>
  <c r="I20" i="14"/>
  <c r="H20" i="14"/>
  <c r="F20" i="14"/>
  <c r="J19" i="14"/>
  <c r="I19" i="14"/>
  <c r="H19" i="14"/>
  <c r="F19" i="14"/>
  <c r="J18" i="14"/>
  <c r="I18" i="14"/>
  <c r="H18" i="14"/>
  <c r="F18" i="14"/>
  <c r="J17" i="14"/>
  <c r="I17" i="14"/>
  <c r="H17" i="14"/>
  <c r="F17" i="14"/>
  <c r="J16" i="14"/>
  <c r="I16" i="14"/>
  <c r="H16" i="14"/>
  <c r="F16" i="14"/>
  <c r="J15" i="14"/>
  <c r="I15" i="14"/>
  <c r="H15" i="14"/>
  <c r="F15" i="14"/>
  <c r="J14" i="14"/>
  <c r="I14" i="14"/>
  <c r="H14" i="14"/>
  <c r="F14" i="14"/>
  <c r="J13" i="14"/>
  <c r="I13" i="14"/>
  <c r="H13" i="14"/>
  <c r="F13" i="14"/>
  <c r="J12" i="14"/>
  <c r="I12" i="14"/>
  <c r="H12" i="14"/>
  <c r="F12" i="14"/>
  <c r="J11" i="14"/>
  <c r="I11" i="14"/>
  <c r="H11" i="14"/>
  <c r="F11" i="14"/>
  <c r="J10" i="14"/>
  <c r="I10" i="14"/>
  <c r="H10" i="14"/>
  <c r="F10" i="14"/>
  <c r="J9" i="14"/>
  <c r="I9" i="14"/>
  <c r="H9" i="14"/>
  <c r="F9" i="14"/>
  <c r="J8" i="14"/>
  <c r="I8" i="14"/>
  <c r="H8" i="14"/>
  <c r="F8" i="14"/>
  <c r="J7" i="14"/>
  <c r="I7" i="14"/>
  <c r="H7" i="14"/>
  <c r="F7" i="14"/>
  <c r="J6" i="14"/>
  <c r="I6" i="14"/>
  <c r="H6" i="14"/>
  <c r="F6" i="14"/>
  <c r="J5" i="14"/>
  <c r="I5" i="14"/>
  <c r="H5" i="14"/>
  <c r="F5" i="14"/>
  <c r="J4" i="14"/>
  <c r="I4" i="14"/>
  <c r="H4" i="14"/>
  <c r="F4" i="14"/>
  <c r="J3" i="14"/>
  <c r="I3" i="14"/>
  <c r="H3" i="14"/>
  <c r="F3" i="14"/>
  <c r="E104" i="13"/>
  <c r="D104" i="13"/>
  <c r="C104" i="13"/>
  <c r="J103" i="13"/>
  <c r="I103" i="13"/>
  <c r="H103" i="13"/>
  <c r="F103" i="13"/>
  <c r="J102" i="13"/>
  <c r="I102" i="13"/>
  <c r="H102" i="13"/>
  <c r="F102" i="13"/>
  <c r="J101" i="13"/>
  <c r="I101" i="13"/>
  <c r="H101" i="13"/>
  <c r="F101" i="13"/>
  <c r="J100" i="13"/>
  <c r="I100" i="13"/>
  <c r="H100" i="13"/>
  <c r="F100" i="13"/>
  <c r="J99" i="13"/>
  <c r="I99" i="13"/>
  <c r="H99" i="13"/>
  <c r="F99" i="13"/>
  <c r="J98" i="13"/>
  <c r="I98" i="13"/>
  <c r="H98" i="13"/>
  <c r="F98" i="13"/>
  <c r="J97" i="13"/>
  <c r="I97" i="13"/>
  <c r="H97" i="13"/>
  <c r="F97" i="13"/>
  <c r="J96" i="13"/>
  <c r="I96" i="13"/>
  <c r="H96" i="13"/>
  <c r="F96" i="13"/>
  <c r="J95" i="13"/>
  <c r="I95" i="13"/>
  <c r="H95" i="13"/>
  <c r="F95" i="13"/>
  <c r="J94" i="13"/>
  <c r="I94" i="13"/>
  <c r="H94" i="13"/>
  <c r="F94" i="13"/>
  <c r="J93" i="13"/>
  <c r="I93" i="13"/>
  <c r="H93" i="13"/>
  <c r="F93" i="13"/>
  <c r="J92" i="13"/>
  <c r="I92" i="13"/>
  <c r="H92" i="13"/>
  <c r="F92" i="13"/>
  <c r="J91" i="13"/>
  <c r="I91" i="13"/>
  <c r="H91" i="13"/>
  <c r="F91" i="13"/>
  <c r="J90" i="13"/>
  <c r="I90" i="13"/>
  <c r="H90" i="13"/>
  <c r="F90" i="13"/>
  <c r="J89" i="13"/>
  <c r="I89" i="13"/>
  <c r="H89" i="13"/>
  <c r="F89" i="13"/>
  <c r="J88" i="13"/>
  <c r="I88" i="13"/>
  <c r="H88" i="13"/>
  <c r="F88" i="13"/>
  <c r="J87" i="13"/>
  <c r="I87" i="13"/>
  <c r="H87" i="13"/>
  <c r="F87" i="13"/>
  <c r="J86" i="13"/>
  <c r="I86" i="13"/>
  <c r="H86" i="13"/>
  <c r="F86" i="13"/>
  <c r="J85" i="13"/>
  <c r="I85" i="13"/>
  <c r="H85" i="13"/>
  <c r="F85" i="13"/>
  <c r="J84" i="13"/>
  <c r="I84" i="13"/>
  <c r="H84" i="13"/>
  <c r="F84" i="13"/>
  <c r="J83" i="13"/>
  <c r="I83" i="13"/>
  <c r="H83" i="13"/>
  <c r="F83" i="13"/>
  <c r="J82" i="13"/>
  <c r="I82" i="13"/>
  <c r="H82" i="13"/>
  <c r="F82" i="13"/>
  <c r="J81" i="13"/>
  <c r="I81" i="13"/>
  <c r="H81" i="13"/>
  <c r="F81" i="13"/>
  <c r="J80" i="13"/>
  <c r="I80" i="13"/>
  <c r="H80" i="13"/>
  <c r="F80" i="13"/>
  <c r="J79" i="13"/>
  <c r="I79" i="13"/>
  <c r="H79" i="13"/>
  <c r="F79" i="13"/>
  <c r="J78" i="13"/>
  <c r="I78" i="13"/>
  <c r="H78" i="13"/>
  <c r="F78" i="13"/>
  <c r="J77" i="13"/>
  <c r="I77" i="13"/>
  <c r="H77" i="13"/>
  <c r="F77" i="13"/>
  <c r="J76" i="13"/>
  <c r="I76" i="13"/>
  <c r="H76" i="13"/>
  <c r="F76" i="13"/>
  <c r="J75" i="13"/>
  <c r="I75" i="13"/>
  <c r="H75" i="13"/>
  <c r="F75" i="13"/>
  <c r="J74" i="13"/>
  <c r="I74" i="13"/>
  <c r="H74" i="13"/>
  <c r="F74" i="13"/>
  <c r="J73" i="13"/>
  <c r="I73" i="13"/>
  <c r="H73" i="13"/>
  <c r="F73" i="13"/>
  <c r="J72" i="13"/>
  <c r="I72" i="13"/>
  <c r="H72" i="13"/>
  <c r="F72" i="13"/>
  <c r="J71" i="13"/>
  <c r="I71" i="13"/>
  <c r="H71" i="13"/>
  <c r="F71" i="13"/>
  <c r="J70" i="13"/>
  <c r="I70" i="13"/>
  <c r="H70" i="13"/>
  <c r="F70" i="13"/>
  <c r="J69" i="13"/>
  <c r="I69" i="13"/>
  <c r="H69" i="13"/>
  <c r="F69" i="13"/>
  <c r="J68" i="13"/>
  <c r="I68" i="13"/>
  <c r="H68" i="13"/>
  <c r="F68" i="13"/>
  <c r="J67" i="13"/>
  <c r="I67" i="13"/>
  <c r="H67" i="13"/>
  <c r="F67" i="13"/>
  <c r="J66" i="13"/>
  <c r="I66" i="13"/>
  <c r="H66" i="13"/>
  <c r="F66" i="13"/>
  <c r="J65" i="13"/>
  <c r="I65" i="13"/>
  <c r="H65" i="13"/>
  <c r="F65" i="13"/>
  <c r="J64" i="13"/>
  <c r="I64" i="13"/>
  <c r="H64" i="13"/>
  <c r="F64" i="13"/>
  <c r="J63" i="13"/>
  <c r="I63" i="13"/>
  <c r="H63" i="13"/>
  <c r="F63" i="13"/>
  <c r="J62" i="13"/>
  <c r="I62" i="13"/>
  <c r="H62" i="13"/>
  <c r="F62" i="13"/>
  <c r="J61" i="13"/>
  <c r="I61" i="13"/>
  <c r="H61" i="13"/>
  <c r="F61" i="13"/>
  <c r="J60" i="13"/>
  <c r="I60" i="13"/>
  <c r="H60" i="13"/>
  <c r="F60" i="13"/>
  <c r="J59" i="13"/>
  <c r="I59" i="13"/>
  <c r="H59" i="13"/>
  <c r="F59" i="13"/>
  <c r="J58" i="13"/>
  <c r="I58" i="13"/>
  <c r="H58" i="13"/>
  <c r="F58" i="13"/>
  <c r="J57" i="13"/>
  <c r="I57" i="13"/>
  <c r="H57" i="13"/>
  <c r="F57" i="13"/>
  <c r="J56" i="13"/>
  <c r="I56" i="13"/>
  <c r="H56" i="13"/>
  <c r="F56" i="13"/>
  <c r="J55" i="13"/>
  <c r="I55" i="13"/>
  <c r="H55" i="13"/>
  <c r="F55" i="13"/>
  <c r="J54" i="13"/>
  <c r="I54" i="13"/>
  <c r="H54" i="13"/>
  <c r="F54" i="13"/>
  <c r="J53" i="13"/>
  <c r="I53" i="13"/>
  <c r="H53" i="13"/>
  <c r="F53" i="13"/>
  <c r="J52" i="13"/>
  <c r="I52" i="13"/>
  <c r="H52" i="13"/>
  <c r="F52" i="13"/>
  <c r="J51" i="13"/>
  <c r="I51" i="13"/>
  <c r="H51" i="13"/>
  <c r="F51" i="13"/>
  <c r="J50" i="13"/>
  <c r="I50" i="13"/>
  <c r="H50" i="13"/>
  <c r="F50" i="13"/>
  <c r="J49" i="13"/>
  <c r="I49" i="13"/>
  <c r="H49" i="13"/>
  <c r="F49" i="13"/>
  <c r="J48" i="13"/>
  <c r="I48" i="13"/>
  <c r="H48" i="13"/>
  <c r="F48" i="13"/>
  <c r="J47" i="13"/>
  <c r="I47" i="13"/>
  <c r="H47" i="13"/>
  <c r="F47" i="13"/>
  <c r="J46" i="13"/>
  <c r="I46" i="13"/>
  <c r="H46" i="13"/>
  <c r="F46" i="13"/>
  <c r="J45" i="13"/>
  <c r="I45" i="13"/>
  <c r="H45" i="13"/>
  <c r="F45" i="13"/>
  <c r="J44" i="13"/>
  <c r="I44" i="13"/>
  <c r="H44" i="13"/>
  <c r="F44" i="13"/>
  <c r="J43" i="13"/>
  <c r="I43" i="13"/>
  <c r="H43" i="13"/>
  <c r="F43" i="13"/>
  <c r="J42" i="13"/>
  <c r="I42" i="13"/>
  <c r="H42" i="13"/>
  <c r="F42" i="13"/>
  <c r="J41" i="13"/>
  <c r="I41" i="13"/>
  <c r="H41" i="13"/>
  <c r="F41" i="13"/>
  <c r="J40" i="13"/>
  <c r="I40" i="13"/>
  <c r="H40" i="13"/>
  <c r="F40" i="13"/>
  <c r="J39" i="13"/>
  <c r="I39" i="13"/>
  <c r="H39" i="13"/>
  <c r="F39" i="13"/>
  <c r="J38" i="13"/>
  <c r="I38" i="13"/>
  <c r="H38" i="13"/>
  <c r="F38" i="13"/>
  <c r="J37" i="13"/>
  <c r="I37" i="13"/>
  <c r="H37" i="13"/>
  <c r="F37" i="13"/>
  <c r="J36" i="13"/>
  <c r="I36" i="13"/>
  <c r="H36" i="13"/>
  <c r="F36" i="13"/>
  <c r="J35" i="13"/>
  <c r="I35" i="13"/>
  <c r="H35" i="13"/>
  <c r="F35" i="13"/>
  <c r="J34" i="13"/>
  <c r="I34" i="13"/>
  <c r="H34" i="13"/>
  <c r="F34" i="13"/>
  <c r="J33" i="13"/>
  <c r="I33" i="13"/>
  <c r="H33" i="13"/>
  <c r="F33" i="13"/>
  <c r="J32" i="13"/>
  <c r="I32" i="13"/>
  <c r="H32" i="13"/>
  <c r="F32" i="13"/>
  <c r="J31" i="13"/>
  <c r="I31" i="13"/>
  <c r="H31" i="13"/>
  <c r="F31" i="13"/>
  <c r="J30" i="13"/>
  <c r="I30" i="13"/>
  <c r="H30" i="13"/>
  <c r="F30" i="13"/>
  <c r="J29" i="13"/>
  <c r="I29" i="13"/>
  <c r="H29" i="13"/>
  <c r="F29" i="13"/>
  <c r="J28" i="13"/>
  <c r="I28" i="13"/>
  <c r="H28" i="13"/>
  <c r="F28" i="13"/>
  <c r="J27" i="13"/>
  <c r="I27" i="13"/>
  <c r="H27" i="13"/>
  <c r="F27" i="13"/>
  <c r="J26" i="13"/>
  <c r="I26" i="13"/>
  <c r="H26" i="13"/>
  <c r="F26" i="13"/>
  <c r="J25" i="13"/>
  <c r="I25" i="13"/>
  <c r="H25" i="13"/>
  <c r="F25" i="13"/>
  <c r="J24" i="13"/>
  <c r="I24" i="13"/>
  <c r="H24" i="13"/>
  <c r="F24" i="13"/>
  <c r="J23" i="13"/>
  <c r="I23" i="13"/>
  <c r="H23" i="13"/>
  <c r="F23" i="13"/>
  <c r="J22" i="13"/>
  <c r="I22" i="13"/>
  <c r="H22" i="13"/>
  <c r="F22" i="13"/>
  <c r="J21" i="13"/>
  <c r="I21" i="13"/>
  <c r="H21" i="13"/>
  <c r="F21" i="13"/>
  <c r="J20" i="13"/>
  <c r="I20" i="13"/>
  <c r="H20" i="13"/>
  <c r="F20" i="13"/>
  <c r="J19" i="13"/>
  <c r="I19" i="13"/>
  <c r="H19" i="13"/>
  <c r="F19" i="13"/>
  <c r="J18" i="13"/>
  <c r="I18" i="13"/>
  <c r="H18" i="13"/>
  <c r="F18" i="13"/>
  <c r="J17" i="13"/>
  <c r="I17" i="13"/>
  <c r="H17" i="13"/>
  <c r="F17" i="13"/>
  <c r="J16" i="13"/>
  <c r="I16" i="13"/>
  <c r="H16" i="13"/>
  <c r="F16" i="13"/>
  <c r="J15" i="13"/>
  <c r="I15" i="13"/>
  <c r="H15" i="13"/>
  <c r="F15" i="13"/>
  <c r="J14" i="13"/>
  <c r="I14" i="13"/>
  <c r="H14" i="13"/>
  <c r="F14" i="13"/>
  <c r="J13" i="13"/>
  <c r="I13" i="13"/>
  <c r="H13" i="13"/>
  <c r="F13" i="13"/>
  <c r="J12" i="13"/>
  <c r="I12" i="13"/>
  <c r="H12" i="13"/>
  <c r="F12" i="13"/>
  <c r="J11" i="13"/>
  <c r="I11" i="13"/>
  <c r="H11" i="13"/>
  <c r="F11" i="13"/>
  <c r="J10" i="13"/>
  <c r="I10" i="13"/>
  <c r="H10" i="13"/>
  <c r="F10" i="13"/>
  <c r="J9" i="13"/>
  <c r="I9" i="13"/>
  <c r="H9" i="13"/>
  <c r="F9" i="13"/>
  <c r="J8" i="13"/>
  <c r="I8" i="13"/>
  <c r="H8" i="13"/>
  <c r="F8" i="13"/>
  <c r="J7" i="13"/>
  <c r="I7" i="13"/>
  <c r="H7" i="13"/>
  <c r="F7" i="13"/>
  <c r="J6" i="13"/>
  <c r="I6" i="13"/>
  <c r="H6" i="13"/>
  <c r="F6" i="13"/>
  <c r="J5" i="13"/>
  <c r="I5" i="13"/>
  <c r="H5" i="13"/>
  <c r="F5" i="13"/>
  <c r="J4" i="13"/>
  <c r="I4" i="13"/>
  <c r="H4" i="13"/>
  <c r="F4" i="13"/>
  <c r="J3" i="13"/>
  <c r="I3" i="13"/>
  <c r="H3" i="13"/>
  <c r="F3" i="13"/>
  <c r="E104" i="12"/>
  <c r="D104" i="12"/>
  <c r="C104" i="12"/>
  <c r="J103" i="12"/>
  <c r="I103" i="12"/>
  <c r="H103" i="12"/>
  <c r="F103" i="12"/>
  <c r="J102" i="12"/>
  <c r="I102" i="12"/>
  <c r="H102" i="12"/>
  <c r="F102" i="12"/>
  <c r="J101" i="12"/>
  <c r="I101" i="12"/>
  <c r="H101" i="12"/>
  <c r="F101" i="12"/>
  <c r="J100" i="12"/>
  <c r="I100" i="12"/>
  <c r="H100" i="12"/>
  <c r="F100" i="12"/>
  <c r="J99" i="12"/>
  <c r="I99" i="12"/>
  <c r="H99" i="12"/>
  <c r="F99" i="12"/>
  <c r="J98" i="12"/>
  <c r="I98" i="12"/>
  <c r="H98" i="12"/>
  <c r="F98" i="12"/>
  <c r="J97" i="12"/>
  <c r="I97" i="12"/>
  <c r="H97" i="12"/>
  <c r="F97" i="12"/>
  <c r="J96" i="12"/>
  <c r="I96" i="12"/>
  <c r="H96" i="12"/>
  <c r="F96" i="12"/>
  <c r="J95" i="12"/>
  <c r="I95" i="12"/>
  <c r="H95" i="12"/>
  <c r="F95" i="12"/>
  <c r="J94" i="12"/>
  <c r="I94" i="12"/>
  <c r="H94" i="12"/>
  <c r="F94" i="12"/>
  <c r="J93" i="12"/>
  <c r="I93" i="12"/>
  <c r="H93" i="12"/>
  <c r="F93" i="12"/>
  <c r="J92" i="12"/>
  <c r="I92" i="12"/>
  <c r="H92" i="12"/>
  <c r="F92" i="12"/>
  <c r="J91" i="12"/>
  <c r="I91" i="12"/>
  <c r="H91" i="12"/>
  <c r="F91" i="12"/>
  <c r="J90" i="12"/>
  <c r="I90" i="12"/>
  <c r="H90" i="12"/>
  <c r="F90" i="12"/>
  <c r="J89" i="12"/>
  <c r="I89" i="12"/>
  <c r="H89" i="12"/>
  <c r="F89" i="12"/>
  <c r="J88" i="12"/>
  <c r="I88" i="12"/>
  <c r="H88" i="12"/>
  <c r="F88" i="12"/>
  <c r="J87" i="12"/>
  <c r="I87" i="12"/>
  <c r="H87" i="12"/>
  <c r="F87" i="12"/>
  <c r="J86" i="12"/>
  <c r="I86" i="12"/>
  <c r="H86" i="12"/>
  <c r="F86" i="12"/>
  <c r="J85" i="12"/>
  <c r="I85" i="12"/>
  <c r="H85" i="12"/>
  <c r="F85" i="12"/>
  <c r="J84" i="12"/>
  <c r="I84" i="12"/>
  <c r="H84" i="12"/>
  <c r="F84" i="12"/>
  <c r="J83" i="12"/>
  <c r="I83" i="12"/>
  <c r="H83" i="12"/>
  <c r="F83" i="12"/>
  <c r="J82" i="12"/>
  <c r="I82" i="12"/>
  <c r="H82" i="12"/>
  <c r="F82" i="12"/>
  <c r="J81" i="12"/>
  <c r="I81" i="12"/>
  <c r="H81" i="12"/>
  <c r="F81" i="12"/>
  <c r="J80" i="12"/>
  <c r="I80" i="12"/>
  <c r="H80" i="12"/>
  <c r="F80" i="12"/>
  <c r="J79" i="12"/>
  <c r="I79" i="12"/>
  <c r="H79" i="12"/>
  <c r="F79" i="12"/>
  <c r="J78" i="12"/>
  <c r="I78" i="12"/>
  <c r="H78" i="12"/>
  <c r="F78" i="12"/>
  <c r="J77" i="12"/>
  <c r="I77" i="12"/>
  <c r="H77" i="12"/>
  <c r="F77" i="12"/>
  <c r="J76" i="12"/>
  <c r="I76" i="12"/>
  <c r="H76" i="12"/>
  <c r="F76" i="12"/>
  <c r="J75" i="12"/>
  <c r="I75" i="12"/>
  <c r="H75" i="12"/>
  <c r="F75" i="12"/>
  <c r="J74" i="12"/>
  <c r="I74" i="12"/>
  <c r="H74" i="12"/>
  <c r="F74" i="12"/>
  <c r="J73" i="12"/>
  <c r="I73" i="12"/>
  <c r="H73" i="12"/>
  <c r="F73" i="12"/>
  <c r="J72" i="12"/>
  <c r="I72" i="12"/>
  <c r="H72" i="12"/>
  <c r="F72" i="12"/>
  <c r="J71" i="12"/>
  <c r="I71" i="12"/>
  <c r="H71" i="12"/>
  <c r="F71" i="12"/>
  <c r="J70" i="12"/>
  <c r="I70" i="12"/>
  <c r="H70" i="12"/>
  <c r="F70" i="12"/>
  <c r="J69" i="12"/>
  <c r="I69" i="12"/>
  <c r="H69" i="12"/>
  <c r="F69" i="12"/>
  <c r="J68" i="12"/>
  <c r="I68" i="12"/>
  <c r="H68" i="12"/>
  <c r="F68" i="12"/>
  <c r="J67" i="12"/>
  <c r="I67" i="12"/>
  <c r="H67" i="12"/>
  <c r="F67" i="12"/>
  <c r="J66" i="12"/>
  <c r="I66" i="12"/>
  <c r="H66" i="12"/>
  <c r="F66" i="12"/>
  <c r="J65" i="12"/>
  <c r="I65" i="12"/>
  <c r="H65" i="12"/>
  <c r="F65" i="12"/>
  <c r="J64" i="12"/>
  <c r="I64" i="12"/>
  <c r="H64" i="12"/>
  <c r="F64" i="12"/>
  <c r="J63" i="12"/>
  <c r="I63" i="12"/>
  <c r="H63" i="12"/>
  <c r="F63" i="12"/>
  <c r="J62" i="12"/>
  <c r="I62" i="12"/>
  <c r="H62" i="12"/>
  <c r="F62" i="12"/>
  <c r="J61" i="12"/>
  <c r="I61" i="12"/>
  <c r="H61" i="12"/>
  <c r="F61" i="12"/>
  <c r="J60" i="12"/>
  <c r="I60" i="12"/>
  <c r="H60" i="12"/>
  <c r="F60" i="12"/>
  <c r="J59" i="12"/>
  <c r="I59" i="12"/>
  <c r="H59" i="12"/>
  <c r="F59" i="12"/>
  <c r="J58" i="12"/>
  <c r="I58" i="12"/>
  <c r="H58" i="12"/>
  <c r="F58" i="12"/>
  <c r="J57" i="12"/>
  <c r="I57" i="12"/>
  <c r="H57" i="12"/>
  <c r="F57" i="12"/>
  <c r="J56" i="12"/>
  <c r="I56" i="12"/>
  <c r="H56" i="12"/>
  <c r="F56" i="12"/>
  <c r="J55" i="12"/>
  <c r="I55" i="12"/>
  <c r="H55" i="12"/>
  <c r="F55" i="12"/>
  <c r="J54" i="12"/>
  <c r="I54" i="12"/>
  <c r="H54" i="12"/>
  <c r="F54" i="12"/>
  <c r="J53" i="12"/>
  <c r="I53" i="12"/>
  <c r="H53" i="12"/>
  <c r="F53" i="12"/>
  <c r="J52" i="12"/>
  <c r="I52" i="12"/>
  <c r="H52" i="12"/>
  <c r="F52" i="12"/>
  <c r="J51" i="12"/>
  <c r="I51" i="12"/>
  <c r="H51" i="12"/>
  <c r="F51" i="12"/>
  <c r="J50" i="12"/>
  <c r="I50" i="12"/>
  <c r="H50" i="12"/>
  <c r="F50" i="12"/>
  <c r="J49" i="12"/>
  <c r="I49" i="12"/>
  <c r="H49" i="12"/>
  <c r="F49" i="12"/>
  <c r="J48" i="12"/>
  <c r="I48" i="12"/>
  <c r="H48" i="12"/>
  <c r="F48" i="12"/>
  <c r="J47" i="12"/>
  <c r="I47" i="12"/>
  <c r="H47" i="12"/>
  <c r="F47" i="12"/>
  <c r="J46" i="12"/>
  <c r="I46" i="12"/>
  <c r="H46" i="12"/>
  <c r="F46" i="12"/>
  <c r="J45" i="12"/>
  <c r="I45" i="12"/>
  <c r="H45" i="12"/>
  <c r="F45" i="12"/>
  <c r="J44" i="12"/>
  <c r="I44" i="12"/>
  <c r="H44" i="12"/>
  <c r="F44" i="12"/>
  <c r="J43" i="12"/>
  <c r="I43" i="12"/>
  <c r="H43" i="12"/>
  <c r="F43" i="12"/>
  <c r="J42" i="12"/>
  <c r="I42" i="12"/>
  <c r="H42" i="12"/>
  <c r="F42" i="12"/>
  <c r="J41" i="12"/>
  <c r="I41" i="12"/>
  <c r="H41" i="12"/>
  <c r="F41" i="12"/>
  <c r="J40" i="12"/>
  <c r="I40" i="12"/>
  <c r="H40" i="12"/>
  <c r="F40" i="12"/>
  <c r="J39" i="12"/>
  <c r="I39" i="12"/>
  <c r="H39" i="12"/>
  <c r="F39" i="12"/>
  <c r="J38" i="12"/>
  <c r="I38" i="12"/>
  <c r="H38" i="12"/>
  <c r="F38" i="12"/>
  <c r="J37" i="12"/>
  <c r="I37" i="12"/>
  <c r="H37" i="12"/>
  <c r="F37" i="12"/>
  <c r="J36" i="12"/>
  <c r="I36" i="12"/>
  <c r="H36" i="12"/>
  <c r="F36" i="12"/>
  <c r="J35" i="12"/>
  <c r="I35" i="12"/>
  <c r="H35" i="12"/>
  <c r="F35" i="12"/>
  <c r="J34" i="12"/>
  <c r="I34" i="12"/>
  <c r="H34" i="12"/>
  <c r="F34" i="12"/>
  <c r="J33" i="12"/>
  <c r="I33" i="12"/>
  <c r="H33" i="12"/>
  <c r="F33" i="12"/>
  <c r="J32" i="12"/>
  <c r="I32" i="12"/>
  <c r="H32" i="12"/>
  <c r="F32" i="12"/>
  <c r="J31" i="12"/>
  <c r="I31" i="12"/>
  <c r="H31" i="12"/>
  <c r="F31" i="12"/>
  <c r="J30" i="12"/>
  <c r="I30" i="12"/>
  <c r="H30" i="12"/>
  <c r="F30" i="12"/>
  <c r="J29" i="12"/>
  <c r="I29" i="12"/>
  <c r="H29" i="12"/>
  <c r="F29" i="12"/>
  <c r="J28" i="12"/>
  <c r="I28" i="12"/>
  <c r="H28" i="12"/>
  <c r="F28" i="12"/>
  <c r="J27" i="12"/>
  <c r="I27" i="12"/>
  <c r="H27" i="12"/>
  <c r="F27" i="12"/>
  <c r="J26" i="12"/>
  <c r="I26" i="12"/>
  <c r="H26" i="12"/>
  <c r="F26" i="12"/>
  <c r="J25" i="12"/>
  <c r="I25" i="12"/>
  <c r="H25" i="12"/>
  <c r="F25" i="12"/>
  <c r="J24" i="12"/>
  <c r="I24" i="12"/>
  <c r="H24" i="12"/>
  <c r="F24" i="12"/>
  <c r="J23" i="12"/>
  <c r="I23" i="12"/>
  <c r="H23" i="12"/>
  <c r="F23" i="12"/>
  <c r="J22" i="12"/>
  <c r="I22" i="12"/>
  <c r="H22" i="12"/>
  <c r="F22" i="12"/>
  <c r="J21" i="12"/>
  <c r="I21" i="12"/>
  <c r="H21" i="12"/>
  <c r="F21" i="12"/>
  <c r="J20" i="12"/>
  <c r="I20" i="12"/>
  <c r="H20" i="12"/>
  <c r="F20" i="12"/>
  <c r="J19" i="12"/>
  <c r="I19" i="12"/>
  <c r="H19" i="12"/>
  <c r="F19" i="12"/>
  <c r="J18" i="12"/>
  <c r="I18" i="12"/>
  <c r="H18" i="12"/>
  <c r="F18" i="12"/>
  <c r="J17" i="12"/>
  <c r="I17" i="12"/>
  <c r="H17" i="12"/>
  <c r="F17" i="12"/>
  <c r="J16" i="12"/>
  <c r="I16" i="12"/>
  <c r="H16" i="12"/>
  <c r="F16" i="12"/>
  <c r="J15" i="12"/>
  <c r="I15" i="12"/>
  <c r="H15" i="12"/>
  <c r="F15" i="12"/>
  <c r="J14" i="12"/>
  <c r="I14" i="12"/>
  <c r="H14" i="12"/>
  <c r="F14" i="12"/>
  <c r="J13" i="12"/>
  <c r="I13" i="12"/>
  <c r="H13" i="12"/>
  <c r="F13" i="12"/>
  <c r="J12" i="12"/>
  <c r="I12" i="12"/>
  <c r="H12" i="12"/>
  <c r="F12" i="12"/>
  <c r="J11" i="12"/>
  <c r="I11" i="12"/>
  <c r="H11" i="12"/>
  <c r="F11" i="12"/>
  <c r="J10" i="12"/>
  <c r="I10" i="12"/>
  <c r="H10" i="12"/>
  <c r="F10" i="12"/>
  <c r="J9" i="12"/>
  <c r="I9" i="12"/>
  <c r="H9" i="12"/>
  <c r="F9" i="12"/>
  <c r="J8" i="12"/>
  <c r="I8" i="12"/>
  <c r="H8" i="12"/>
  <c r="F8" i="12"/>
  <c r="J7" i="12"/>
  <c r="I7" i="12"/>
  <c r="H7" i="12"/>
  <c r="F7" i="12"/>
  <c r="J6" i="12"/>
  <c r="I6" i="12"/>
  <c r="H6" i="12"/>
  <c r="F6" i="12"/>
  <c r="J5" i="12"/>
  <c r="I5" i="12"/>
  <c r="H5" i="12"/>
  <c r="F5" i="12"/>
  <c r="J4" i="12"/>
  <c r="I4" i="12"/>
  <c r="H4" i="12"/>
  <c r="F4" i="12"/>
  <c r="J3" i="12"/>
  <c r="I3" i="12"/>
  <c r="H3" i="12"/>
  <c r="F3" i="12"/>
  <c r="E104" i="8"/>
  <c r="H3" i="8"/>
  <c r="I3" i="8"/>
  <c r="J3" i="8"/>
  <c r="H4" i="8"/>
  <c r="I4" i="8"/>
  <c r="J4" i="8"/>
  <c r="H5" i="8"/>
  <c r="I5" i="8"/>
  <c r="J5" i="8"/>
  <c r="H6" i="8"/>
  <c r="I6" i="8"/>
  <c r="J6" i="8"/>
  <c r="H7" i="8"/>
  <c r="I7" i="8"/>
  <c r="J7" i="8"/>
  <c r="H8" i="8"/>
  <c r="I8" i="8"/>
  <c r="J8" i="8"/>
  <c r="H9" i="8"/>
  <c r="I9" i="8"/>
  <c r="J9" i="8"/>
  <c r="H10" i="8"/>
  <c r="I10" i="8"/>
  <c r="J10" i="8"/>
  <c r="H11" i="8"/>
  <c r="I11" i="8"/>
  <c r="J11" i="8"/>
  <c r="H12" i="8"/>
  <c r="I12" i="8"/>
  <c r="J12" i="8"/>
  <c r="H13" i="8"/>
  <c r="I13" i="8"/>
  <c r="J13" i="8"/>
  <c r="H14" i="8"/>
  <c r="I14" i="8"/>
  <c r="J14" i="8"/>
  <c r="H15" i="8"/>
  <c r="I15" i="8"/>
  <c r="J15" i="8"/>
  <c r="H16" i="8"/>
  <c r="I16" i="8"/>
  <c r="J16" i="8"/>
  <c r="H17" i="8"/>
  <c r="I17" i="8"/>
  <c r="J17" i="8"/>
  <c r="H18" i="8"/>
  <c r="I18" i="8"/>
  <c r="J18" i="8"/>
  <c r="H19" i="8"/>
  <c r="I19" i="8"/>
  <c r="J19" i="8"/>
  <c r="H20" i="8"/>
  <c r="I20" i="8"/>
  <c r="J20" i="8"/>
  <c r="H21" i="8"/>
  <c r="I21" i="8"/>
  <c r="J21" i="8"/>
  <c r="H22" i="8"/>
  <c r="I22" i="8"/>
  <c r="J22" i="8"/>
  <c r="H23" i="8"/>
  <c r="I23" i="8"/>
  <c r="J23" i="8"/>
  <c r="H24" i="8"/>
  <c r="I24" i="8"/>
  <c r="J24" i="8"/>
  <c r="H25" i="8"/>
  <c r="I25" i="8"/>
  <c r="J25" i="8"/>
  <c r="H26" i="8"/>
  <c r="I26" i="8"/>
  <c r="J26" i="8"/>
  <c r="H27" i="8"/>
  <c r="I27" i="8"/>
  <c r="J27" i="8"/>
  <c r="H28" i="8"/>
  <c r="I28" i="8"/>
  <c r="J28" i="8"/>
  <c r="H29" i="8"/>
  <c r="I29" i="8"/>
  <c r="J29" i="8"/>
  <c r="H30" i="8"/>
  <c r="I30" i="8"/>
  <c r="J30" i="8"/>
  <c r="H31" i="8"/>
  <c r="I31" i="8"/>
  <c r="J31" i="8"/>
  <c r="H32" i="8"/>
  <c r="I32" i="8"/>
  <c r="J32" i="8"/>
  <c r="H33" i="8"/>
  <c r="I33" i="8"/>
  <c r="J33" i="8"/>
  <c r="H34" i="8"/>
  <c r="I34" i="8"/>
  <c r="J34" i="8"/>
  <c r="H35" i="8"/>
  <c r="I35" i="8"/>
  <c r="J35" i="8"/>
  <c r="H36" i="8"/>
  <c r="I36" i="8"/>
  <c r="J36" i="8"/>
  <c r="H37" i="8"/>
  <c r="I37" i="8"/>
  <c r="J37" i="8"/>
  <c r="H38" i="8"/>
  <c r="I38" i="8"/>
  <c r="J38" i="8"/>
  <c r="H39" i="8"/>
  <c r="I39" i="8"/>
  <c r="J39" i="8"/>
  <c r="H40" i="8"/>
  <c r="I40" i="8"/>
  <c r="J40" i="8"/>
  <c r="H41" i="8"/>
  <c r="I41" i="8"/>
  <c r="J41" i="8"/>
  <c r="H42" i="8"/>
  <c r="I42" i="8"/>
  <c r="J42" i="8"/>
  <c r="H43" i="8"/>
  <c r="I43" i="8"/>
  <c r="J43" i="8"/>
  <c r="H44" i="8"/>
  <c r="I44" i="8"/>
  <c r="J44" i="8"/>
  <c r="H45" i="8"/>
  <c r="I45" i="8"/>
  <c r="J45" i="8"/>
  <c r="H46" i="8"/>
  <c r="I46" i="8"/>
  <c r="J46" i="8"/>
  <c r="H47" i="8"/>
  <c r="I47" i="8"/>
  <c r="J47" i="8"/>
  <c r="H48" i="8"/>
  <c r="I48" i="8"/>
  <c r="J48" i="8"/>
  <c r="H49" i="8"/>
  <c r="I49" i="8"/>
  <c r="J49" i="8"/>
  <c r="H50" i="8"/>
  <c r="I50" i="8"/>
  <c r="J50" i="8"/>
  <c r="H51" i="8"/>
  <c r="I51" i="8"/>
  <c r="J51" i="8"/>
  <c r="H52" i="8"/>
  <c r="I52" i="8"/>
  <c r="J52" i="8"/>
  <c r="H53" i="8"/>
  <c r="I53" i="8"/>
  <c r="J53" i="8"/>
  <c r="H54" i="8"/>
  <c r="I54" i="8"/>
  <c r="J54" i="8"/>
  <c r="H55" i="8"/>
  <c r="I55" i="8"/>
  <c r="J55" i="8"/>
  <c r="H56" i="8"/>
  <c r="I56" i="8"/>
  <c r="J56" i="8"/>
  <c r="H57" i="8"/>
  <c r="I57" i="8"/>
  <c r="J57" i="8"/>
  <c r="H58" i="8"/>
  <c r="I58" i="8"/>
  <c r="J58" i="8"/>
  <c r="H59" i="8"/>
  <c r="I59" i="8"/>
  <c r="J59" i="8"/>
  <c r="H60" i="8"/>
  <c r="I60" i="8"/>
  <c r="J60" i="8"/>
  <c r="H61" i="8"/>
  <c r="I61" i="8"/>
  <c r="J61" i="8"/>
  <c r="H62" i="8"/>
  <c r="I62" i="8"/>
  <c r="J62" i="8"/>
  <c r="H63" i="8"/>
  <c r="I63" i="8"/>
  <c r="J63" i="8"/>
  <c r="H64" i="8"/>
  <c r="I64" i="8"/>
  <c r="J64" i="8"/>
  <c r="H65" i="8"/>
  <c r="I65" i="8"/>
  <c r="J65" i="8"/>
  <c r="H66" i="8"/>
  <c r="I66" i="8"/>
  <c r="J66" i="8"/>
  <c r="H67" i="8"/>
  <c r="I67" i="8"/>
  <c r="J67" i="8"/>
  <c r="H68" i="8"/>
  <c r="I68" i="8"/>
  <c r="J68" i="8"/>
  <c r="H69" i="8"/>
  <c r="I69" i="8"/>
  <c r="J69" i="8"/>
  <c r="H70" i="8"/>
  <c r="I70" i="8"/>
  <c r="J70" i="8"/>
  <c r="H71" i="8"/>
  <c r="I71" i="8"/>
  <c r="J71" i="8"/>
  <c r="H72" i="8"/>
  <c r="I72" i="8"/>
  <c r="J72" i="8"/>
  <c r="H73" i="8"/>
  <c r="I73" i="8"/>
  <c r="J73" i="8"/>
  <c r="H74" i="8"/>
  <c r="I74" i="8"/>
  <c r="J74" i="8"/>
  <c r="H75" i="8"/>
  <c r="I75" i="8"/>
  <c r="J75" i="8"/>
  <c r="H76" i="8"/>
  <c r="I76" i="8"/>
  <c r="J76" i="8"/>
  <c r="H77" i="8"/>
  <c r="I77" i="8"/>
  <c r="J77" i="8"/>
  <c r="H78" i="8"/>
  <c r="I78" i="8"/>
  <c r="J78" i="8"/>
  <c r="H79" i="8"/>
  <c r="I79" i="8"/>
  <c r="J79" i="8"/>
  <c r="H80" i="8"/>
  <c r="I80" i="8"/>
  <c r="J80" i="8"/>
  <c r="H81" i="8"/>
  <c r="I81" i="8"/>
  <c r="J81" i="8"/>
  <c r="H82" i="8"/>
  <c r="I82" i="8"/>
  <c r="J82" i="8"/>
  <c r="H83" i="8"/>
  <c r="I83" i="8"/>
  <c r="J83" i="8"/>
  <c r="H84" i="8"/>
  <c r="I84" i="8"/>
  <c r="J84" i="8"/>
  <c r="H85" i="8"/>
  <c r="I85" i="8"/>
  <c r="J85" i="8"/>
  <c r="H86" i="8"/>
  <c r="I86" i="8"/>
  <c r="J86" i="8"/>
  <c r="H87" i="8"/>
  <c r="I87" i="8"/>
  <c r="J87" i="8"/>
  <c r="H88" i="8"/>
  <c r="I88" i="8"/>
  <c r="J88" i="8"/>
  <c r="H89" i="8"/>
  <c r="I89" i="8"/>
  <c r="J89" i="8"/>
  <c r="H90" i="8"/>
  <c r="I90" i="8"/>
  <c r="J90" i="8"/>
  <c r="H91" i="8"/>
  <c r="I91" i="8"/>
  <c r="J91" i="8"/>
  <c r="H92" i="8"/>
  <c r="I92" i="8"/>
  <c r="J92" i="8"/>
  <c r="H93" i="8"/>
  <c r="I93" i="8"/>
  <c r="J93" i="8"/>
  <c r="H94" i="8"/>
  <c r="I94" i="8"/>
  <c r="J94" i="8"/>
  <c r="H95" i="8"/>
  <c r="I95" i="8"/>
  <c r="J95" i="8"/>
  <c r="H96" i="8"/>
  <c r="I96" i="8"/>
  <c r="J96" i="8"/>
  <c r="H97" i="8"/>
  <c r="I97" i="8"/>
  <c r="J97" i="8"/>
  <c r="H98" i="8"/>
  <c r="I98" i="8"/>
  <c r="J98" i="8"/>
  <c r="H99" i="8"/>
  <c r="I99" i="8"/>
  <c r="J99" i="8"/>
  <c r="H100" i="8"/>
  <c r="I100" i="8"/>
  <c r="J100" i="8"/>
  <c r="H101" i="8"/>
  <c r="I101" i="8"/>
  <c r="J101" i="8"/>
  <c r="H102" i="8"/>
  <c r="I102" i="8"/>
  <c r="J102" i="8"/>
  <c r="H103" i="8"/>
  <c r="I103" i="8"/>
  <c r="J103" i="8"/>
  <c r="E107" i="8"/>
  <c r="D107" i="8"/>
  <c r="C107" i="8"/>
  <c r="D104" i="8"/>
  <c r="C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E107" i="1"/>
  <c r="D107" i="1"/>
  <c r="C107" i="1"/>
  <c r="C107" i="7"/>
  <c r="E106" i="7"/>
  <c r="D106" i="7"/>
  <c r="C106" i="7"/>
  <c r="E106" i="1"/>
  <c r="D106" i="1"/>
  <c r="C106" i="1"/>
  <c r="C104" i="7"/>
  <c r="E104" i="7"/>
  <c r="D104" i="7"/>
  <c r="J103" i="7"/>
  <c r="I103" i="7"/>
  <c r="H103" i="7"/>
  <c r="F103" i="7"/>
  <c r="J102" i="7"/>
  <c r="I102" i="7"/>
  <c r="H102" i="7"/>
  <c r="F102" i="7"/>
  <c r="J101" i="7"/>
  <c r="I101" i="7"/>
  <c r="H101" i="7"/>
  <c r="F101" i="7"/>
  <c r="J100" i="7"/>
  <c r="I100" i="7"/>
  <c r="H100" i="7"/>
  <c r="F100" i="7"/>
  <c r="J99" i="7"/>
  <c r="I99" i="7"/>
  <c r="H99" i="7"/>
  <c r="F99" i="7"/>
  <c r="J98" i="7"/>
  <c r="I98" i="7"/>
  <c r="H98" i="7"/>
  <c r="F98" i="7"/>
  <c r="J97" i="7"/>
  <c r="I97" i="7"/>
  <c r="H97" i="7"/>
  <c r="F97" i="7"/>
  <c r="J96" i="7"/>
  <c r="I96" i="7"/>
  <c r="H96" i="7"/>
  <c r="F96" i="7"/>
  <c r="J95" i="7"/>
  <c r="I95" i="7"/>
  <c r="H95" i="7"/>
  <c r="F95" i="7"/>
  <c r="J94" i="7"/>
  <c r="I94" i="7"/>
  <c r="H94" i="7"/>
  <c r="F94" i="7"/>
  <c r="J93" i="7"/>
  <c r="I93" i="7"/>
  <c r="H93" i="7"/>
  <c r="F93" i="7"/>
  <c r="J92" i="7"/>
  <c r="I92" i="7"/>
  <c r="H92" i="7"/>
  <c r="F92" i="7"/>
  <c r="J91" i="7"/>
  <c r="I91" i="7"/>
  <c r="H91" i="7"/>
  <c r="F91" i="7"/>
  <c r="J90" i="7"/>
  <c r="I90" i="7"/>
  <c r="H90" i="7"/>
  <c r="F90" i="7"/>
  <c r="J89" i="7"/>
  <c r="I89" i="7"/>
  <c r="H89" i="7"/>
  <c r="F89" i="7"/>
  <c r="J88" i="7"/>
  <c r="I88" i="7"/>
  <c r="H88" i="7"/>
  <c r="F88" i="7"/>
  <c r="J87" i="7"/>
  <c r="I87" i="7"/>
  <c r="H87" i="7"/>
  <c r="F87" i="7"/>
  <c r="J86" i="7"/>
  <c r="I86" i="7"/>
  <c r="H86" i="7"/>
  <c r="F86" i="7"/>
  <c r="J85" i="7"/>
  <c r="I85" i="7"/>
  <c r="H85" i="7"/>
  <c r="F85" i="7"/>
  <c r="J84" i="7"/>
  <c r="I84" i="7"/>
  <c r="H84" i="7"/>
  <c r="F84" i="7"/>
  <c r="J83" i="7"/>
  <c r="I83" i="7"/>
  <c r="H83" i="7"/>
  <c r="F83" i="7"/>
  <c r="J82" i="7"/>
  <c r="I82" i="7"/>
  <c r="H82" i="7"/>
  <c r="F82" i="7"/>
  <c r="J81" i="7"/>
  <c r="I81" i="7"/>
  <c r="H81" i="7"/>
  <c r="F81" i="7"/>
  <c r="J80" i="7"/>
  <c r="I80" i="7"/>
  <c r="H80" i="7"/>
  <c r="F80" i="7"/>
  <c r="J79" i="7"/>
  <c r="I79" i="7"/>
  <c r="H79" i="7"/>
  <c r="F79" i="7"/>
  <c r="J78" i="7"/>
  <c r="I78" i="7"/>
  <c r="H78" i="7"/>
  <c r="F78" i="7"/>
  <c r="J77" i="7"/>
  <c r="I77" i="7"/>
  <c r="H77" i="7"/>
  <c r="F77" i="7"/>
  <c r="J76" i="7"/>
  <c r="I76" i="7"/>
  <c r="H76" i="7"/>
  <c r="F76" i="7"/>
  <c r="J75" i="7"/>
  <c r="I75" i="7"/>
  <c r="H75" i="7"/>
  <c r="F75" i="7"/>
  <c r="J74" i="7"/>
  <c r="I74" i="7"/>
  <c r="H74" i="7"/>
  <c r="F74" i="7"/>
  <c r="J73" i="7"/>
  <c r="I73" i="7"/>
  <c r="H73" i="7"/>
  <c r="F73" i="7"/>
  <c r="J72" i="7"/>
  <c r="I72" i="7"/>
  <c r="H72" i="7"/>
  <c r="F72" i="7"/>
  <c r="J71" i="7"/>
  <c r="I71" i="7"/>
  <c r="H71" i="7"/>
  <c r="F71" i="7"/>
  <c r="J70" i="7"/>
  <c r="I70" i="7"/>
  <c r="H70" i="7"/>
  <c r="F70" i="7"/>
  <c r="J69" i="7"/>
  <c r="I69" i="7"/>
  <c r="H69" i="7"/>
  <c r="F69" i="7"/>
  <c r="J68" i="7"/>
  <c r="I68" i="7"/>
  <c r="H68" i="7"/>
  <c r="F68" i="7"/>
  <c r="J67" i="7"/>
  <c r="I67" i="7"/>
  <c r="H67" i="7"/>
  <c r="F67" i="7"/>
  <c r="J66" i="7"/>
  <c r="I66" i="7"/>
  <c r="H66" i="7"/>
  <c r="F66" i="7"/>
  <c r="J65" i="7"/>
  <c r="I65" i="7"/>
  <c r="H65" i="7"/>
  <c r="F65" i="7"/>
  <c r="J64" i="7"/>
  <c r="I64" i="7"/>
  <c r="H64" i="7"/>
  <c r="F64" i="7"/>
  <c r="J63" i="7"/>
  <c r="I63" i="7"/>
  <c r="H63" i="7"/>
  <c r="F63" i="7"/>
  <c r="J62" i="7"/>
  <c r="I62" i="7"/>
  <c r="H62" i="7"/>
  <c r="F62" i="7"/>
  <c r="J61" i="7"/>
  <c r="I61" i="7"/>
  <c r="H61" i="7"/>
  <c r="F61" i="7"/>
  <c r="J60" i="7"/>
  <c r="I60" i="7"/>
  <c r="H60" i="7"/>
  <c r="F60" i="7"/>
  <c r="J59" i="7"/>
  <c r="I59" i="7"/>
  <c r="H59" i="7"/>
  <c r="F59" i="7"/>
  <c r="J58" i="7"/>
  <c r="I58" i="7"/>
  <c r="H58" i="7"/>
  <c r="F58" i="7"/>
  <c r="J57" i="7"/>
  <c r="I57" i="7"/>
  <c r="H57" i="7"/>
  <c r="F57" i="7"/>
  <c r="J56" i="7"/>
  <c r="I56" i="7"/>
  <c r="H56" i="7"/>
  <c r="F56" i="7"/>
  <c r="J55" i="7"/>
  <c r="I55" i="7"/>
  <c r="H55" i="7"/>
  <c r="F55" i="7"/>
  <c r="J54" i="7"/>
  <c r="I54" i="7"/>
  <c r="H54" i="7"/>
  <c r="F54" i="7"/>
  <c r="J53" i="7"/>
  <c r="I53" i="7"/>
  <c r="H53" i="7"/>
  <c r="F53" i="7"/>
  <c r="J52" i="7"/>
  <c r="I52" i="7"/>
  <c r="H52" i="7"/>
  <c r="F52" i="7"/>
  <c r="J51" i="7"/>
  <c r="I51" i="7"/>
  <c r="H51" i="7"/>
  <c r="F51" i="7"/>
  <c r="J50" i="7"/>
  <c r="I50" i="7"/>
  <c r="H50" i="7"/>
  <c r="F50" i="7"/>
  <c r="J49" i="7"/>
  <c r="I49" i="7"/>
  <c r="H49" i="7"/>
  <c r="F49" i="7"/>
  <c r="J48" i="7"/>
  <c r="I48" i="7"/>
  <c r="H48" i="7"/>
  <c r="F48" i="7"/>
  <c r="J47" i="7"/>
  <c r="I47" i="7"/>
  <c r="H47" i="7"/>
  <c r="F47" i="7"/>
  <c r="J46" i="7"/>
  <c r="I46" i="7"/>
  <c r="H46" i="7"/>
  <c r="F46" i="7"/>
  <c r="J45" i="7"/>
  <c r="I45" i="7"/>
  <c r="H45" i="7"/>
  <c r="F45" i="7"/>
  <c r="J44" i="7"/>
  <c r="I44" i="7"/>
  <c r="H44" i="7"/>
  <c r="F44" i="7"/>
  <c r="J43" i="7"/>
  <c r="I43" i="7"/>
  <c r="H43" i="7"/>
  <c r="F43" i="7"/>
  <c r="J42" i="7"/>
  <c r="I42" i="7"/>
  <c r="H42" i="7"/>
  <c r="F42" i="7"/>
  <c r="J41" i="7"/>
  <c r="I41" i="7"/>
  <c r="H41" i="7"/>
  <c r="F41" i="7"/>
  <c r="J40" i="7"/>
  <c r="I40" i="7"/>
  <c r="H40" i="7"/>
  <c r="F40" i="7"/>
  <c r="J39" i="7"/>
  <c r="I39" i="7"/>
  <c r="H39" i="7"/>
  <c r="F39" i="7"/>
  <c r="J38" i="7"/>
  <c r="I38" i="7"/>
  <c r="H38" i="7"/>
  <c r="F38" i="7"/>
  <c r="J37" i="7"/>
  <c r="I37" i="7"/>
  <c r="H37" i="7"/>
  <c r="F37" i="7"/>
  <c r="J36" i="7"/>
  <c r="I36" i="7"/>
  <c r="H36" i="7"/>
  <c r="F36" i="7"/>
  <c r="J35" i="7"/>
  <c r="I35" i="7"/>
  <c r="H35" i="7"/>
  <c r="F35" i="7"/>
  <c r="J34" i="7"/>
  <c r="I34" i="7"/>
  <c r="H34" i="7"/>
  <c r="F34" i="7"/>
  <c r="J33" i="7"/>
  <c r="I33" i="7"/>
  <c r="H33" i="7"/>
  <c r="F33" i="7"/>
  <c r="J32" i="7"/>
  <c r="I32" i="7"/>
  <c r="H32" i="7"/>
  <c r="F32" i="7"/>
  <c r="J31" i="7"/>
  <c r="I31" i="7"/>
  <c r="H31" i="7"/>
  <c r="F31" i="7"/>
  <c r="J30" i="7"/>
  <c r="I30" i="7"/>
  <c r="H30" i="7"/>
  <c r="F30" i="7"/>
  <c r="J29" i="7"/>
  <c r="I29" i="7"/>
  <c r="H29" i="7"/>
  <c r="F29" i="7"/>
  <c r="J28" i="7"/>
  <c r="I28" i="7"/>
  <c r="H28" i="7"/>
  <c r="F28" i="7"/>
  <c r="J27" i="7"/>
  <c r="I27" i="7"/>
  <c r="H27" i="7"/>
  <c r="F27" i="7"/>
  <c r="J26" i="7"/>
  <c r="I26" i="7"/>
  <c r="H26" i="7"/>
  <c r="F26" i="7"/>
  <c r="J25" i="7"/>
  <c r="I25" i="7"/>
  <c r="H25" i="7"/>
  <c r="F25" i="7"/>
  <c r="J24" i="7"/>
  <c r="I24" i="7"/>
  <c r="H24" i="7"/>
  <c r="F24" i="7"/>
  <c r="J23" i="7"/>
  <c r="I23" i="7"/>
  <c r="H23" i="7"/>
  <c r="F23" i="7"/>
  <c r="J22" i="7"/>
  <c r="I22" i="7"/>
  <c r="H22" i="7"/>
  <c r="F22" i="7"/>
  <c r="J21" i="7"/>
  <c r="I21" i="7"/>
  <c r="H21" i="7"/>
  <c r="F21" i="7"/>
  <c r="J20" i="7"/>
  <c r="I20" i="7"/>
  <c r="H20" i="7"/>
  <c r="F20" i="7"/>
  <c r="J19" i="7"/>
  <c r="I19" i="7"/>
  <c r="H19" i="7"/>
  <c r="F19" i="7"/>
  <c r="J18" i="7"/>
  <c r="I18" i="7"/>
  <c r="H18" i="7"/>
  <c r="F18" i="7"/>
  <c r="J17" i="7"/>
  <c r="I17" i="7"/>
  <c r="H17" i="7"/>
  <c r="F17" i="7"/>
  <c r="J16" i="7"/>
  <c r="I16" i="7"/>
  <c r="H16" i="7"/>
  <c r="F16" i="7"/>
  <c r="J15" i="7"/>
  <c r="I15" i="7"/>
  <c r="H15" i="7"/>
  <c r="F15" i="7"/>
  <c r="J14" i="7"/>
  <c r="I14" i="7"/>
  <c r="H14" i="7"/>
  <c r="F14" i="7"/>
  <c r="J13" i="7"/>
  <c r="I13" i="7"/>
  <c r="H13" i="7"/>
  <c r="F13" i="7"/>
  <c r="J12" i="7"/>
  <c r="I12" i="7"/>
  <c r="H12" i="7"/>
  <c r="F12" i="7"/>
  <c r="J11" i="7"/>
  <c r="I11" i="7"/>
  <c r="H11" i="7"/>
  <c r="F11" i="7"/>
  <c r="J10" i="7"/>
  <c r="I10" i="7"/>
  <c r="H10" i="7"/>
  <c r="F10" i="7"/>
  <c r="J9" i="7"/>
  <c r="I9" i="7"/>
  <c r="H9" i="7"/>
  <c r="F9" i="7"/>
  <c r="J8" i="7"/>
  <c r="I8" i="7"/>
  <c r="H8" i="7"/>
  <c r="F8" i="7"/>
  <c r="J7" i="7"/>
  <c r="I7" i="7"/>
  <c r="H7" i="7"/>
  <c r="F7" i="7"/>
  <c r="J6" i="7"/>
  <c r="I6" i="7"/>
  <c r="H6" i="7"/>
  <c r="F6" i="7"/>
  <c r="J5" i="7"/>
  <c r="I5" i="7"/>
  <c r="H5" i="7"/>
  <c r="F5" i="7"/>
  <c r="J4" i="7"/>
  <c r="I4" i="7"/>
  <c r="H4" i="7"/>
  <c r="F4" i="7"/>
  <c r="J3" i="7"/>
  <c r="I3" i="7"/>
  <c r="H3" i="7"/>
  <c r="F3" i="7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 s="1"/>
  <c r="J3" i="1"/>
  <c r="H104" i="1"/>
  <c r="I10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3" i="1"/>
  <c r="D104" i="1"/>
  <c r="E104" i="1"/>
  <c r="C10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3" i="1"/>
  <c r="J104" i="14" l="1"/>
  <c r="E106" i="14" s="1"/>
  <c r="F104" i="14"/>
  <c r="H104" i="14"/>
  <c r="C106" i="14" s="1"/>
  <c r="I104" i="14"/>
  <c r="D106" i="14" s="1"/>
  <c r="F104" i="13"/>
  <c r="J104" i="13"/>
  <c r="E106" i="13" s="1"/>
  <c r="H104" i="13"/>
  <c r="C106" i="13" s="1"/>
  <c r="I104" i="13"/>
  <c r="D106" i="13" s="1"/>
  <c r="I104" i="12"/>
  <c r="D106" i="12"/>
  <c r="F104" i="12"/>
  <c r="H104" i="12"/>
  <c r="C106" i="12" s="1"/>
  <c r="J104" i="12"/>
  <c r="E106" i="12" s="1"/>
  <c r="J104" i="8"/>
  <c r="E106" i="8" s="1"/>
  <c r="I104" i="8"/>
  <c r="D106" i="8" s="1"/>
  <c r="H104" i="8"/>
  <c r="C106" i="8" s="1"/>
  <c r="F104" i="8"/>
  <c r="I104" i="7"/>
  <c r="J104" i="7"/>
  <c r="F104" i="7"/>
  <c r="H104" i="7"/>
  <c r="F104" i="1"/>
</calcChain>
</file>

<file path=xl/sharedStrings.xml><?xml version="1.0" encoding="utf-8"?>
<sst xmlns="http://schemas.openxmlformats.org/spreadsheetml/2006/main" count="271" uniqueCount="88">
  <si>
    <t>SubTotal</t>
  </si>
  <si>
    <t>Female</t>
  </si>
  <si>
    <t>Male</t>
  </si>
  <si>
    <t>Age</t>
  </si>
  <si>
    <t>Total deaths by single age, both sexes combined (thousands)</t>
  </si>
  <si>
    <t>Index</t>
  </si>
  <si>
    <t>Variant</t>
  </si>
  <si>
    <t>Region, subregion, country or area *</t>
  </si>
  <si>
    <t>Notes</t>
  </si>
  <si>
    <t>Location code</t>
  </si>
  <si>
    <t>ISO3 Alpha-code</t>
  </si>
  <si>
    <t>ISO2 Alpha-code</t>
  </si>
  <si>
    <t>SDMX code**</t>
  </si>
  <si>
    <t>Type</t>
  </si>
  <si>
    <t>Parent code</t>
  </si>
  <si>
    <t>Year</t>
  </si>
  <si>
    <t>100+</t>
  </si>
  <si>
    <t>Medium</t>
  </si>
  <si>
    <t>China</t>
  </si>
  <si>
    <t>CHN</t>
  </si>
  <si>
    <t>CN</t>
  </si>
  <si>
    <t>Country/Area</t>
  </si>
  <si>
    <t>United Nations</t>
  </si>
  <si>
    <t>Population Division</t>
  </si>
  <si>
    <t>Department of Economic and Social Affairs</t>
  </si>
  <si>
    <t>World Population Prospects 2024</t>
  </si>
  <si>
    <t>File MORT/01-1: Deaths (both sexes combined) by single age, region, subregion and country, annually for 1950-2100 (thousands)</t>
  </si>
  <si>
    <t>Medium fertility variant, 2024 - 2100</t>
  </si>
  <si>
    <t>POP/DB/WPP/Rev.2024/MORT/F01-1</t>
  </si>
  <si>
    <t>© July 2024 by United Nations, made available under a Creative Commons license CC BY 3.0 IGO: http://creativecommons.org/licenses/by/3.0/igo/</t>
  </si>
  <si>
    <t>Suggested citation: United Nations, Department of Economic and Social Affairs, Population Division (2024).
	World Population Prospects 2024, Online Edition.</t>
  </si>
  <si>
    <t>File MORT/01-2: Male deaths by single age, region, subregion and country, annually for 1950-2100 (thousands)</t>
  </si>
  <si>
    <t>POP/DB/WPP/Rev.2024/MORT/F01-2</t>
  </si>
  <si>
    <t>Male deaths by single age (thousands)</t>
  </si>
  <si>
    <t>File MORT/01-3: Female deaths by single age, region, subregion and country, annually for 1950-2100 (thousands)</t>
  </si>
  <si>
    <t>POP/DB/WPP/Rev.2024/MORT/F01-3</t>
  </si>
  <si>
    <t>Female deaths by single age (thousands)</t>
  </si>
  <si>
    <t>Verification</t>
  </si>
  <si>
    <t>平均死亡年龄=∑（岁数 * 死亡人数）/ 死亡人数</t>
  </si>
  <si>
    <r>
      <t>①</t>
    </r>
    <r>
      <rPr>
        <sz val="18"/>
        <color rgb="FF000000"/>
        <rFont val="Arial"/>
        <family val="2"/>
      </rPr>
      <t>、查 2023 年的人口生命表：0 岁死亡的人平均存活时间（Average number of years lived）为 </t>
    </r>
    <r>
      <rPr>
        <sz val="18"/>
        <color rgb="FFFF2941"/>
        <rFont val="Arial"/>
        <family val="2"/>
      </rPr>
      <t>0.14</t>
    </r>
    <r>
      <rPr>
        <sz val="18"/>
        <color rgb="FF000000"/>
        <rFont val="Arial"/>
        <family val="2"/>
      </rPr>
      <t> 岁（男女相同）；</t>
    </r>
  </si>
  <si>
    <t>（刚出生的婴儿，首周和首月的死亡风险更高！）</t>
  </si>
  <si>
    <t>故，0 岁取值为 0.14 岁。</t>
  </si>
  <si>
    <r>
      <t>②</t>
    </r>
    <r>
      <rPr>
        <sz val="18"/>
        <color rgb="FF000000"/>
        <rFont val="Arial"/>
        <family val="2"/>
      </rPr>
      <t>、查 2023 年的人口生命表：100+ 岁死亡的人平均存活时间（Average number of years lived）为 </t>
    </r>
    <r>
      <rPr>
        <sz val="18"/>
        <color rgb="FFFF2941"/>
        <rFont val="Arial"/>
        <family val="2"/>
      </rPr>
      <t>101.69</t>
    </r>
    <r>
      <rPr>
        <sz val="18"/>
        <color rgb="FF000000"/>
        <rFont val="Arial"/>
        <family val="2"/>
      </rPr>
      <t> 岁（其中男性为 101.04 岁，女性为 101.76 岁）；</t>
    </r>
  </si>
  <si>
    <t>故，100+ 取值为 101.69 岁（男性取值为 101.04 岁，女性取值为 101.76 岁）。</t>
  </si>
  <si>
    <r>
      <t>③</t>
    </r>
    <r>
      <rPr>
        <sz val="18"/>
        <color rgb="FF000000"/>
        <rFont val="Arial"/>
        <family val="2"/>
      </rPr>
      <t>、查 2023 年的人口生命表：其他从 1 到 99 岁，平均存活时间（Average number of years lived）为 </t>
    </r>
    <r>
      <rPr>
        <sz val="18"/>
        <color rgb="FFFF2941"/>
        <rFont val="Arial"/>
        <family val="2"/>
      </rPr>
      <t>1.5～99.5 </t>
    </r>
    <r>
      <rPr>
        <sz val="18"/>
        <color rgb="FF000000"/>
        <rFont val="Arial"/>
        <family val="2"/>
      </rPr>
      <t>岁（男女相同）；</t>
    </r>
  </si>
  <si>
    <t>Average</t>
  </si>
  <si>
    <t>B*C</t>
  </si>
  <si>
    <t>B*D</t>
  </si>
  <si>
    <t>B*E</t>
  </si>
  <si>
    <t>Median</t>
  </si>
  <si>
    <t>（万）</t>
  </si>
  <si>
    <t>2023年末总人口：140967，男72032，女68935，出生率6.39，死亡率7.87，增长率-1.48</t>
  </si>
  <si>
    <t>2024年末总人口：140828，男71909，女68919 ，出生率6.77，死亡率7.76，增长率-0.99</t>
  </si>
  <si>
    <t>出生人口：954</t>
  </si>
  <si>
    <t>2024年去世人口的平均年龄：74.5岁，男72.2岁，女77.5岁</t>
  </si>
  <si>
    <t>中位数：76.4岁，男67.7岁，女79.7岁。</t>
  </si>
  <si>
    <t>https://www.gov.cn/lianbo/bumen/202502/content_7008605.htm </t>
  </si>
  <si>
    <t>中华人民共和国2024年国民经济和社会发展统计公报</t>
  </si>
  <si>
    <r>
      <t>年末全国人口</t>
    </r>
    <r>
      <rPr>
        <vertAlign val="superscript"/>
        <sz val="13"/>
        <color theme="1"/>
        <rFont val="Helvetica Neue"/>
        <family val="2"/>
      </rPr>
      <t>[5]</t>
    </r>
    <r>
      <rPr>
        <sz val="13"/>
        <color theme="1"/>
        <rFont val="Helvetica Neue"/>
        <family val="2"/>
      </rPr>
      <t>140828</t>
    </r>
    <r>
      <rPr>
        <sz val="13"/>
        <color theme="1"/>
        <rFont val="PingFang SC"/>
        <family val="2"/>
        <charset val="134"/>
      </rPr>
      <t>万人，比上年末减少</t>
    </r>
    <r>
      <rPr>
        <sz val="13"/>
        <color theme="1"/>
        <rFont val="Helvetica Neue"/>
        <family val="2"/>
      </rPr>
      <t>139</t>
    </r>
    <r>
      <rPr>
        <sz val="13"/>
        <color theme="1"/>
        <rFont val="PingFang SC"/>
        <family val="2"/>
        <charset val="134"/>
      </rPr>
      <t>万人，其中城镇常住人口</t>
    </r>
    <r>
      <rPr>
        <sz val="13"/>
        <color theme="1"/>
        <rFont val="Helvetica Neue"/>
        <family val="2"/>
      </rPr>
      <t>94350</t>
    </r>
    <r>
      <rPr>
        <sz val="13"/>
        <color theme="1"/>
        <rFont val="PingFang SC"/>
        <family val="2"/>
        <charset val="134"/>
      </rPr>
      <t>万人。全年出生人口</t>
    </r>
    <r>
      <rPr>
        <sz val="13"/>
        <color theme="1"/>
        <rFont val="Helvetica Neue"/>
        <family val="2"/>
      </rPr>
      <t>954</t>
    </r>
    <r>
      <rPr>
        <sz val="13"/>
        <color theme="1"/>
        <rFont val="PingFang SC"/>
        <family val="2"/>
        <charset val="134"/>
      </rPr>
      <t>万人，出生率为</t>
    </r>
    <r>
      <rPr>
        <sz val="13"/>
        <color theme="1"/>
        <rFont val="Helvetica Neue"/>
        <family val="2"/>
      </rPr>
      <t>6.77‰</t>
    </r>
    <r>
      <rPr>
        <sz val="13"/>
        <color theme="1"/>
        <rFont val="PingFang SC"/>
        <family val="2"/>
        <charset val="134"/>
      </rPr>
      <t>；死亡人口</t>
    </r>
    <r>
      <rPr>
        <sz val="13"/>
        <color theme="1"/>
        <rFont val="Helvetica Neue"/>
        <family val="2"/>
      </rPr>
      <t>1093</t>
    </r>
    <r>
      <rPr>
        <sz val="13"/>
        <color theme="1"/>
        <rFont val="PingFang SC"/>
        <family val="2"/>
        <charset val="134"/>
      </rPr>
      <t>万人，死亡率为</t>
    </r>
    <r>
      <rPr>
        <sz val="13"/>
        <color theme="1"/>
        <rFont val="Helvetica Neue"/>
        <family val="2"/>
      </rPr>
      <t>7.76‰</t>
    </r>
    <r>
      <rPr>
        <sz val="13"/>
        <color theme="1"/>
        <rFont val="PingFang SC"/>
        <family val="2"/>
        <charset val="134"/>
      </rPr>
      <t>；自然增长率为</t>
    </r>
    <r>
      <rPr>
        <sz val="13"/>
        <color theme="1"/>
        <rFont val="Helvetica Neue"/>
        <family val="2"/>
      </rPr>
      <t>-0.99‰</t>
    </r>
    <r>
      <rPr>
        <sz val="13"/>
        <color theme="1"/>
        <rFont val="PingFang SC"/>
        <family val="2"/>
        <charset val="134"/>
      </rPr>
      <t>。</t>
    </r>
  </si>
  <si>
    <t>Estimates</t>
  </si>
  <si>
    <t>2023 年平均死亡年龄为 73.063 岁；其中男性 70.952 岁，女性 75.873 岁。</t>
  </si>
  <si>
    <t>2023 年中位数死亡年龄为 75.527 岁，其中男性 73.185 岁，女性 79.044 岁。</t>
  </si>
  <si>
    <t>Median(~)</t>
  </si>
  <si>
    <t>平均年龄比某些来源查到的略低，这是由于每个年龄段这里的数据没有加上当年存活时间（比如0.5岁）</t>
  </si>
  <si>
    <r>
      <t>中位数：</t>
    </r>
    <r>
      <rPr>
        <sz val="13"/>
        <color theme="1"/>
        <rFont val="Helvetica Neue"/>
        <family val="2"/>
      </rPr>
      <t>76.4</t>
    </r>
    <r>
      <rPr>
        <sz val="13"/>
        <color theme="1"/>
        <rFont val="PingFang SC"/>
        <family val="2"/>
        <charset val="134"/>
      </rPr>
      <t>岁，男</t>
    </r>
    <r>
      <rPr>
        <sz val="13"/>
        <color theme="1"/>
        <rFont val="Helvetica Neue"/>
        <family val="2"/>
      </rPr>
      <t>67.7</t>
    </r>
    <r>
      <rPr>
        <sz val="13"/>
        <color theme="1"/>
        <rFont val="PingFang SC"/>
        <family val="2"/>
        <charset val="134"/>
      </rPr>
      <t>岁，女</t>
    </r>
    <r>
      <rPr>
        <sz val="13"/>
        <color theme="1"/>
        <rFont val="Helvetica Neue"/>
        <family val="2"/>
      </rPr>
      <t>79.7</t>
    </r>
    <r>
      <rPr>
        <sz val="13"/>
        <color theme="1"/>
        <rFont val="PingFang SC"/>
        <family val="2"/>
        <charset val="134"/>
      </rPr>
      <t>岁。</t>
    </r>
  </si>
  <si>
    <t>海峰数据：</t>
  </si>
  <si>
    <t>Q：What can be infered from above data of mortality?</t>
  </si>
  <si>
    <t>1. The proportion of young deaths is greater than that of old deaths.</t>
  </si>
  <si>
    <t>1. (低龄死亡人数偏高)低龄死亡的人数比率大于高龄死亡的人数（年轻的死亡降低了总体平均水平）。</t>
  </si>
  <si>
    <t>2.参加工作对人的寿命没有影响</t>
  </si>
  <si>
    <t>3.当前社会尚未进入老龄化</t>
  </si>
  <si>
    <t>4.There is a demographic dividend in our society</t>
  </si>
  <si>
    <t>China, Hong Kong SAR</t>
  </si>
  <si>
    <t>HKG</t>
  </si>
  <si>
    <t>HK</t>
  </si>
  <si>
    <t>China, Macao SAR</t>
  </si>
  <si>
    <t>MAC</t>
  </si>
  <si>
    <t>MO</t>
  </si>
  <si>
    <t>China, Taiwan Province of China</t>
  </si>
  <si>
    <t>TWN</t>
  </si>
  <si>
    <t>TW</t>
  </si>
  <si>
    <t>Japan</t>
  </si>
  <si>
    <t/>
  </si>
  <si>
    <t>JPN</t>
  </si>
  <si>
    <t>JP</t>
  </si>
  <si>
    <t>India</t>
  </si>
  <si>
    <t>IND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</si>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</sst>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\ ###\ ###\ ##0;\-#\ ###\ ###\ ##0;0"/>
    <numFmt numFmtId="165" formatCode="0.000"/>
    <numFmt numFmtId="170" formatCode="0.000_);\(0.000\)"/>
  </numFmts>
  <fonts count="22" x14ac:knownFonts="1">
    <font>
      <sz val="8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sz val="9"/>
      <color indexed="8"/>
      <name val="Arial"/>
      <family val="2"/>
    </font>
    <font>
      <i/>
      <sz val="8"/>
      <color indexed="8"/>
      <name val="Arial"/>
      <family val="2"/>
    </font>
    <font>
      <u/>
      <sz val="8"/>
      <color theme="10"/>
      <name val="Aptos Narrow"/>
      <family val="2"/>
      <scheme val="minor"/>
    </font>
    <font>
      <sz val="8"/>
      <color theme="1"/>
      <name val="Aptos Narrow"/>
      <scheme val="minor"/>
    </font>
    <font>
      <b/>
      <sz val="18"/>
      <color rgb="FF000000"/>
      <name val="Arial"/>
      <family val="2"/>
    </font>
    <font>
      <sz val="18"/>
      <color rgb="FF000000"/>
      <name val="Arial"/>
      <family val="2"/>
    </font>
    <font>
      <sz val="18"/>
      <color rgb="FF7B0C00"/>
      <name val="Arial"/>
      <family val="2"/>
    </font>
    <font>
      <sz val="18"/>
      <color rgb="FFFF2941"/>
      <name val="Arial"/>
      <family val="2"/>
    </font>
    <font>
      <sz val="18"/>
      <color theme="1"/>
      <name val="Aptos Narrow"/>
      <family val="2"/>
      <scheme val="minor"/>
    </font>
    <font>
      <sz val="13"/>
      <color theme="1"/>
      <name val="Helvetica Neue"/>
      <family val="2"/>
    </font>
    <font>
      <sz val="13"/>
      <color theme="1"/>
      <name val="PingFang SC"/>
      <family val="2"/>
      <charset val="134"/>
    </font>
    <font>
      <vertAlign val="superscript"/>
      <sz val="13"/>
      <color theme="1"/>
      <name val="Helvetica Neue"/>
      <family val="2"/>
    </font>
    <font>
      <b/>
      <sz val="9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82">
    <xf numFmtId="0" fontId="0" fillId="0" borderId="0" xfId="0"/>
    <xf numFmtId="0" fontId="1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quotePrefix="1" applyFont="1" applyFill="1" applyBorder="1" applyAlignment="1">
      <alignment vertical="center" wrapText="1"/>
    </xf>
    <xf numFmtId="0" fontId="2" fillId="3" borderId="2" xfId="0" quotePrefix="1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/>
    </xf>
    <xf numFmtId="49" fontId="2" fillId="3" borderId="2" xfId="0" applyNumberFormat="1" applyFont="1" applyFill="1" applyBorder="1"/>
    <xf numFmtId="49" fontId="2" fillId="3" borderId="3" xfId="0" applyNumberFormat="1" applyFont="1" applyFill="1" applyBorder="1"/>
    <xf numFmtId="49" fontId="2" fillId="3" borderId="4" xfId="0" applyNumberFormat="1" applyFont="1" applyFill="1" applyBorder="1"/>
    <xf numFmtId="0" fontId="2" fillId="3" borderId="5" xfId="0" applyFont="1" applyFill="1" applyBorder="1" applyAlignment="1">
      <alignment horizontal="center" vertical="center"/>
    </xf>
    <xf numFmtId="0" fontId="2" fillId="3" borderId="5" xfId="0" quotePrefix="1" applyFont="1" applyFill="1" applyBorder="1" applyAlignment="1">
      <alignment horizontal="center" vertical="center"/>
    </xf>
    <xf numFmtId="0" fontId="2" fillId="3" borderId="5" xfId="0" quotePrefix="1" applyFont="1" applyFill="1" applyBorder="1" applyAlignment="1">
      <alignment horizontal="center" vertical="center" wrapText="1"/>
    </xf>
    <xf numFmtId="0" fontId="2" fillId="3" borderId="6" xfId="0" quotePrefix="1" applyFont="1" applyFill="1" applyBorder="1" applyAlignment="1">
      <alignment horizontal="center" vertical="center" wrapText="1"/>
    </xf>
    <xf numFmtId="0" fontId="2" fillId="3" borderId="6" xfId="0" quotePrefix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right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49" fontId="2" fillId="4" borderId="0" xfId="0" applyNumberFormat="1" applyFont="1" applyFill="1"/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7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/>
    </xf>
    <xf numFmtId="0" fontId="1" fillId="5" borderId="0" xfId="0" applyFont="1" applyFill="1" applyAlignment="1">
      <alignment horizontal="center"/>
    </xf>
    <xf numFmtId="2" fontId="0" fillId="5" borderId="0" xfId="0" applyNumberFormat="1" applyFill="1" applyAlignment="1">
      <alignment horizontal="right"/>
    </xf>
    <xf numFmtId="2" fontId="0" fillId="5" borderId="0" xfId="0" applyNumberFormat="1" applyFill="1"/>
    <xf numFmtId="0" fontId="0" fillId="5" borderId="0" xfId="0" applyFill="1"/>
    <xf numFmtId="0" fontId="1" fillId="0" borderId="8" xfId="0" applyFont="1" applyBorder="1" applyAlignment="1">
      <alignment horizontal="center"/>
    </xf>
    <xf numFmtId="2" fontId="10" fillId="0" borderId="0" xfId="0" applyNumberFormat="1" applyFont="1" applyBorder="1" applyAlignment="1">
      <alignment horizontal="right"/>
    </xf>
    <xf numFmtId="2" fontId="10" fillId="0" borderId="9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right"/>
    </xf>
    <xf numFmtId="2" fontId="1" fillId="0" borderId="12" xfId="0" applyNumberFormat="1" applyFont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2" fontId="1" fillId="2" borderId="14" xfId="0" applyNumberFormat="1" applyFont="1" applyFill="1" applyBorder="1" applyAlignment="1">
      <alignment horizontal="right"/>
    </xf>
    <xf numFmtId="2" fontId="1" fillId="2" borderId="15" xfId="0" applyNumberFormat="1" applyFont="1" applyFill="1" applyBorder="1" applyAlignment="1">
      <alignment horizontal="center"/>
    </xf>
    <xf numFmtId="0" fontId="11" fillId="0" borderId="0" xfId="0" applyFont="1"/>
    <xf numFmtId="0" fontId="13" fillId="0" borderId="0" xfId="0" applyFont="1"/>
    <xf numFmtId="0" fontId="12" fillId="0" borderId="0" xfId="0" applyFont="1"/>
    <xf numFmtId="0" fontId="15" fillId="0" borderId="0" xfId="0" applyFont="1"/>
    <xf numFmtId="2" fontId="1" fillId="2" borderId="0" xfId="0" applyNumberFormat="1" applyFont="1" applyFill="1" applyBorder="1" applyAlignment="1">
      <alignment horizontal="right"/>
    </xf>
    <xf numFmtId="2" fontId="1" fillId="0" borderId="0" xfId="0" applyNumberFormat="1" applyFont="1" applyFill="1" applyBorder="1" applyAlignment="1">
      <alignment horizontal="right"/>
    </xf>
    <xf numFmtId="0" fontId="0" fillId="0" borderId="0" xfId="0" applyFill="1"/>
    <xf numFmtId="0" fontId="0" fillId="0" borderId="0" xfId="0" applyFill="1" applyBorder="1"/>
    <xf numFmtId="0" fontId="16" fillId="0" borderId="0" xfId="0" applyFont="1"/>
    <xf numFmtId="0" fontId="9" fillId="0" borderId="0" xfId="1"/>
    <xf numFmtId="0" fontId="17" fillId="0" borderId="0" xfId="0" applyFont="1"/>
    <xf numFmtId="0" fontId="3" fillId="0" borderId="0" xfId="0" applyNumberFormat="1" applyFont="1" applyAlignment="1">
      <alignment horizontal="right"/>
    </xf>
    <xf numFmtId="0" fontId="19" fillId="5" borderId="0" xfId="0" applyFont="1" applyFill="1" applyAlignment="1">
      <alignment horizontal="center"/>
    </xf>
    <xf numFmtId="2" fontId="20" fillId="5" borderId="0" xfId="0" applyNumberFormat="1" applyFont="1" applyFill="1" applyAlignment="1">
      <alignment horizontal="right"/>
    </xf>
    <xf numFmtId="2" fontId="20" fillId="5" borderId="0" xfId="0" applyNumberFormat="1" applyFont="1" applyFill="1"/>
    <xf numFmtId="0" fontId="19" fillId="2" borderId="13" xfId="0" applyFont="1" applyFill="1" applyBorder="1" applyAlignment="1">
      <alignment horizontal="center"/>
    </xf>
    <xf numFmtId="2" fontId="19" fillId="2" borderId="15" xfId="0" applyNumberFormat="1" applyFont="1" applyFill="1" applyBorder="1" applyAlignment="1">
      <alignment horizontal="center"/>
    </xf>
    <xf numFmtId="0" fontId="19" fillId="0" borderId="8" xfId="0" applyFont="1" applyBorder="1" applyAlignment="1">
      <alignment horizontal="center"/>
    </xf>
    <xf numFmtId="2" fontId="21" fillId="0" borderId="9" xfId="0" applyNumberFormat="1" applyFont="1" applyBorder="1" applyAlignment="1">
      <alignment horizontal="center"/>
    </xf>
    <xf numFmtId="0" fontId="19" fillId="6" borderId="10" xfId="0" applyFont="1" applyFill="1" applyBorder="1" applyAlignment="1">
      <alignment horizontal="center"/>
    </xf>
    <xf numFmtId="2" fontId="19" fillId="0" borderId="11" xfId="0" applyNumberFormat="1" applyFont="1" applyBorder="1" applyAlignment="1">
      <alignment horizontal="right"/>
    </xf>
    <xf numFmtId="2" fontId="19" fillId="0" borderId="12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2" fontId="20" fillId="0" borderId="0" xfId="0" applyNumberFormat="1" applyFont="1" applyAlignment="1">
      <alignment horizontal="right"/>
    </xf>
    <xf numFmtId="2" fontId="20" fillId="0" borderId="0" xfId="0" applyNumberFormat="1" applyFont="1"/>
    <xf numFmtId="2" fontId="19" fillId="2" borderId="14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0" fillId="5" borderId="0" xfId="0" applyFill="1" applyAlignment="1">
      <alignment horizontal="left"/>
    </xf>
    <xf numFmtId="2" fontId="0" fillId="0" borderId="0" xfId="0" applyNumberFormat="1" applyAlignment="1">
      <alignment horizontal="left"/>
    </xf>
    <xf numFmtId="0" fontId="10" fillId="0" borderId="0" xfId="0" applyFont="1" applyAlignment="1">
      <alignment horizontal="left"/>
    </xf>
    <xf numFmtId="165" fontId="10" fillId="0" borderId="0" xfId="0" applyNumberFormat="1" applyFont="1" applyBorder="1" applyAlignment="1">
      <alignment horizontal="right"/>
    </xf>
    <xf numFmtId="165" fontId="0" fillId="5" borderId="0" xfId="0" applyNumberFormat="1" applyFill="1"/>
    <xf numFmtId="165" fontId="1" fillId="2" borderId="15" xfId="0" applyNumberFormat="1" applyFont="1" applyFill="1" applyBorder="1" applyAlignment="1">
      <alignment horizontal="center"/>
    </xf>
    <xf numFmtId="165" fontId="10" fillId="0" borderId="9" xfId="0" applyNumberFormat="1" applyFont="1" applyBorder="1" applyAlignment="1">
      <alignment horizontal="center"/>
    </xf>
    <xf numFmtId="165" fontId="1" fillId="0" borderId="12" xfId="0" applyNumberFormat="1" applyFont="1" applyBorder="1" applyAlignment="1">
      <alignment horizontal="center"/>
    </xf>
    <xf numFmtId="165" fontId="0" fillId="0" borderId="0" xfId="0" applyNumberFormat="1"/>
    <xf numFmtId="170" fontId="3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115</xdr:row>
      <xdr:rowOff>1</xdr:rowOff>
    </xdr:from>
    <xdr:to>
      <xdr:col>10</xdr:col>
      <xdr:colOff>89152</xdr:colOff>
      <xdr:row>135</xdr:row>
      <xdr:rowOff>127001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17AB8BC-69FF-7212-E35F-F5F556E12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4929" y="15702644"/>
          <a:ext cx="4706509" cy="28484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137</xdr:row>
      <xdr:rowOff>1</xdr:rowOff>
    </xdr:from>
    <xdr:to>
      <xdr:col>10</xdr:col>
      <xdr:colOff>22264</xdr:colOff>
      <xdr:row>157</xdr:row>
      <xdr:rowOff>72572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1719DE4-8777-7566-C6F8-7F5FBE73B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4929" y="18696215"/>
          <a:ext cx="4639621" cy="279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104775</xdr:rowOff>
    </xdr:from>
    <xdr:to>
      <xdr:col>4</xdr:col>
      <xdr:colOff>504825</xdr:colOff>
      <xdr:row>4</xdr:row>
      <xdr:rowOff>41275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D7B767-E8EF-9347-802B-2596E2092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3100" y="104775"/>
          <a:ext cx="5048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104775</xdr:rowOff>
    </xdr:from>
    <xdr:to>
      <xdr:col>4</xdr:col>
      <xdr:colOff>504825</xdr:colOff>
      <xdr:row>4</xdr:row>
      <xdr:rowOff>41275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1929C9-F0A7-5849-B4C4-4CB69ED545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3100" y="104775"/>
          <a:ext cx="5048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104775</xdr:rowOff>
    </xdr:from>
    <xdr:to>
      <xdr:col>4</xdr:col>
      <xdr:colOff>504825</xdr:colOff>
      <xdr:row>4</xdr:row>
      <xdr:rowOff>41275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51238F-D2D7-C045-A637-AA65AD9B05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3100" y="104775"/>
          <a:ext cx="5048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14</xdr:col>
      <xdr:colOff>127000</xdr:colOff>
      <xdr:row>28</xdr:row>
      <xdr:rowOff>101079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0B51DE0-CA52-E720-C542-B1EB26A6E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16200"/>
          <a:ext cx="7772400" cy="2755379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29</xdr:col>
      <xdr:colOff>127000</xdr:colOff>
      <xdr:row>28</xdr:row>
      <xdr:rowOff>18705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45AD8D-F290-A3E9-ED70-F2C207860F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91500" y="2616200"/>
          <a:ext cx="7772400" cy="26730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gov.cn/lianbo/bumen/202502/content_7008605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D9338-3D0B-1541-9BCB-9B4A0BC31876}">
  <dimension ref="A1:J114"/>
  <sheetViews>
    <sheetView tabSelected="1" zoomScale="140" zoomScaleNormal="140" workbookViewId="0">
      <pane ySplit="2" topLeftCell="A3" activePane="bottomLeft" state="frozen"/>
      <selection pane="bottomLeft" activeCell="M26" sqref="M26"/>
    </sheetView>
  </sheetViews>
  <sheetFormatPr baseColWidth="10" defaultRowHeight="11" x14ac:dyDescent="0.15"/>
  <cols>
    <col min="1" max="1" width="4.75" style="35" customWidth="1"/>
    <col min="2" max="2" width="10.75" style="1"/>
    <col min="3" max="5" width="10.75" style="31"/>
    <col min="6" max="6" width="11" style="30" bestFit="1" customWidth="1"/>
    <col min="7" max="7" width="4.75" customWidth="1"/>
  </cols>
  <sheetData>
    <row r="1" spans="2:10" s="35" customFormat="1" ht="12" thickBot="1" x14ac:dyDescent="0.2">
      <c r="B1" s="32"/>
      <c r="C1" s="33"/>
      <c r="D1" s="33"/>
      <c r="E1" s="33"/>
      <c r="F1" s="34"/>
    </row>
    <row r="2" spans="2:10" ht="12" thickBot="1" x14ac:dyDescent="0.2">
      <c r="B2" s="42" t="s">
        <v>3</v>
      </c>
      <c r="C2" s="43" t="s">
        <v>2</v>
      </c>
      <c r="D2" s="43" t="s">
        <v>1</v>
      </c>
      <c r="E2" s="43" t="s">
        <v>0</v>
      </c>
      <c r="F2" s="44" t="s">
        <v>37</v>
      </c>
      <c r="G2" s="35"/>
      <c r="H2" s="49" t="s">
        <v>46</v>
      </c>
      <c r="I2" s="49" t="s">
        <v>47</v>
      </c>
      <c r="J2" s="49" t="s">
        <v>48</v>
      </c>
    </row>
    <row r="3" spans="2:10" x14ac:dyDescent="0.15">
      <c r="B3" s="36">
        <v>0.14000000000000001</v>
      </c>
      <c r="C3" s="75">
        <v>32.356000000000002</v>
      </c>
      <c r="D3" s="75">
        <v>23.992000000000001</v>
      </c>
      <c r="E3" s="75">
        <v>56.347999999999999</v>
      </c>
      <c r="F3" s="38">
        <f>C3+D3-E3</f>
        <v>0</v>
      </c>
      <c r="G3" s="35"/>
      <c r="H3">
        <f>B3*C3</f>
        <v>4.529840000000001</v>
      </c>
      <c r="I3">
        <f>B3*D3</f>
        <v>3.3588800000000005</v>
      </c>
      <c r="J3">
        <f>B3*E3</f>
        <v>7.8887200000000002</v>
      </c>
    </row>
    <row r="4" spans="2:10" x14ac:dyDescent="0.15">
      <c r="B4" s="36">
        <v>1</v>
      </c>
      <c r="C4" s="75">
        <v>2.698</v>
      </c>
      <c r="D4" s="75">
        <v>2.2669999999999999</v>
      </c>
      <c r="E4" s="75">
        <v>4.9649999999999999</v>
      </c>
      <c r="F4" s="38">
        <f t="shared" ref="F4:F67" si="0">C4+D4-E4</f>
        <v>0</v>
      </c>
      <c r="G4" s="35"/>
      <c r="H4">
        <f t="shared" ref="H4:H67" si="1">B4*C4</f>
        <v>2.698</v>
      </c>
      <c r="I4">
        <f t="shared" ref="I4:I67" si="2">B4*D4</f>
        <v>2.2669999999999999</v>
      </c>
      <c r="J4">
        <f t="shared" ref="J4:J67" si="3">B4*E4</f>
        <v>4.9649999999999999</v>
      </c>
    </row>
    <row r="5" spans="2:10" x14ac:dyDescent="0.15">
      <c r="B5" s="36">
        <v>2</v>
      </c>
      <c r="C5" s="75">
        <v>2.226</v>
      </c>
      <c r="D5" s="75">
        <v>1.986</v>
      </c>
      <c r="E5" s="75">
        <v>4.2119999999999997</v>
      </c>
      <c r="F5" s="38">
        <f t="shared" si="0"/>
        <v>0</v>
      </c>
      <c r="G5" s="35"/>
      <c r="H5">
        <f t="shared" si="1"/>
        <v>4.452</v>
      </c>
      <c r="I5">
        <f t="shared" si="2"/>
        <v>3.972</v>
      </c>
      <c r="J5">
        <f t="shared" si="3"/>
        <v>8.4239999999999995</v>
      </c>
    </row>
    <row r="6" spans="2:10" x14ac:dyDescent="0.15">
      <c r="B6" s="36">
        <v>3</v>
      </c>
      <c r="C6" s="75">
        <v>2.0270000000000001</v>
      </c>
      <c r="D6" s="75">
        <v>1.827</v>
      </c>
      <c r="E6" s="75">
        <v>3.8530000000000002</v>
      </c>
      <c r="F6" s="38">
        <f t="shared" si="0"/>
        <v>9.9999999999988987E-4</v>
      </c>
      <c r="G6" s="35"/>
      <c r="H6">
        <f t="shared" si="1"/>
        <v>6.0810000000000004</v>
      </c>
      <c r="I6">
        <f t="shared" si="2"/>
        <v>5.4809999999999999</v>
      </c>
      <c r="J6">
        <f t="shared" si="3"/>
        <v>11.559000000000001</v>
      </c>
    </row>
    <row r="7" spans="2:10" x14ac:dyDescent="0.15">
      <c r="B7" s="36">
        <v>4</v>
      </c>
      <c r="C7" s="75">
        <v>1.996</v>
      </c>
      <c r="D7" s="75">
        <v>1.7889999999999999</v>
      </c>
      <c r="E7" s="75">
        <v>3.7850000000000001</v>
      </c>
      <c r="F7" s="38">
        <f t="shared" si="0"/>
        <v>0</v>
      </c>
      <c r="G7" s="35"/>
      <c r="H7">
        <f t="shared" si="1"/>
        <v>7.984</v>
      </c>
      <c r="I7">
        <f t="shared" si="2"/>
        <v>7.1559999999999997</v>
      </c>
      <c r="J7">
        <f t="shared" si="3"/>
        <v>15.14</v>
      </c>
    </row>
    <row r="8" spans="2:10" x14ac:dyDescent="0.15">
      <c r="B8" s="36">
        <v>5</v>
      </c>
      <c r="C8" s="75">
        <v>2.0830000000000002</v>
      </c>
      <c r="D8" s="75">
        <v>1.8029999999999999</v>
      </c>
      <c r="E8" s="75">
        <v>3.8860000000000001</v>
      </c>
      <c r="F8" s="38">
        <f t="shared" si="0"/>
        <v>0</v>
      </c>
      <c r="G8" s="35"/>
      <c r="H8">
        <f t="shared" si="1"/>
        <v>10.415000000000001</v>
      </c>
      <c r="I8">
        <f t="shared" si="2"/>
        <v>9.0150000000000006</v>
      </c>
      <c r="J8">
        <f t="shared" si="3"/>
        <v>19.43</v>
      </c>
    </row>
    <row r="9" spans="2:10" x14ac:dyDescent="0.15">
      <c r="B9" s="36">
        <v>6</v>
      </c>
      <c r="C9" s="75">
        <v>2.423</v>
      </c>
      <c r="D9" s="75">
        <v>1.9730000000000001</v>
      </c>
      <c r="E9" s="75">
        <v>4.3959999999999999</v>
      </c>
      <c r="F9" s="38">
        <f t="shared" si="0"/>
        <v>0</v>
      </c>
      <c r="G9" s="35"/>
      <c r="H9">
        <f t="shared" si="1"/>
        <v>14.538</v>
      </c>
      <c r="I9">
        <f t="shared" si="2"/>
        <v>11.838000000000001</v>
      </c>
      <c r="J9">
        <f t="shared" si="3"/>
        <v>26.375999999999998</v>
      </c>
    </row>
    <row r="10" spans="2:10" x14ac:dyDescent="0.15">
      <c r="B10" s="36">
        <v>7</v>
      </c>
      <c r="C10" s="75">
        <v>2.9380000000000002</v>
      </c>
      <c r="D10" s="75">
        <v>2.2050000000000001</v>
      </c>
      <c r="E10" s="75">
        <v>5.1429999999999998</v>
      </c>
      <c r="F10" s="38">
        <f t="shared" si="0"/>
        <v>0</v>
      </c>
      <c r="G10" s="35"/>
      <c r="H10">
        <f t="shared" si="1"/>
        <v>20.566000000000003</v>
      </c>
      <c r="I10">
        <f t="shared" si="2"/>
        <v>15.435</v>
      </c>
      <c r="J10">
        <f t="shared" si="3"/>
        <v>36.000999999999998</v>
      </c>
    </row>
    <row r="11" spans="2:10" x14ac:dyDescent="0.15">
      <c r="B11" s="36">
        <v>8</v>
      </c>
      <c r="C11" s="75">
        <v>3.2280000000000002</v>
      </c>
      <c r="D11" s="75">
        <v>2.2330000000000001</v>
      </c>
      <c r="E11" s="75">
        <v>5.4619999999999997</v>
      </c>
      <c r="F11" s="38">
        <f t="shared" si="0"/>
        <v>-9.9999999999944578E-4</v>
      </c>
      <c r="G11" s="35"/>
      <c r="H11">
        <f t="shared" si="1"/>
        <v>25.824000000000002</v>
      </c>
      <c r="I11">
        <f t="shared" si="2"/>
        <v>17.864000000000001</v>
      </c>
      <c r="J11">
        <f t="shared" si="3"/>
        <v>43.695999999999998</v>
      </c>
    </row>
    <row r="12" spans="2:10" x14ac:dyDescent="0.15">
      <c r="B12" s="36">
        <v>9</v>
      </c>
      <c r="C12" s="75">
        <v>3.5249999999999999</v>
      </c>
      <c r="D12" s="75">
        <v>2.2679999999999998</v>
      </c>
      <c r="E12" s="75">
        <v>5.7930000000000001</v>
      </c>
      <c r="F12" s="38">
        <f t="shared" si="0"/>
        <v>0</v>
      </c>
      <c r="G12" s="35"/>
      <c r="H12">
        <f t="shared" si="1"/>
        <v>31.724999999999998</v>
      </c>
      <c r="I12">
        <f t="shared" si="2"/>
        <v>20.411999999999999</v>
      </c>
      <c r="J12">
        <f t="shared" si="3"/>
        <v>52.137</v>
      </c>
    </row>
    <row r="13" spans="2:10" x14ac:dyDescent="0.15">
      <c r="B13" s="36">
        <v>10</v>
      </c>
      <c r="C13" s="75">
        <v>3.7029999999999998</v>
      </c>
      <c r="D13" s="75">
        <v>2.2149999999999999</v>
      </c>
      <c r="E13" s="75">
        <v>5.9180000000000001</v>
      </c>
      <c r="F13" s="38">
        <f t="shared" si="0"/>
        <v>0</v>
      </c>
      <c r="G13" s="35"/>
      <c r="H13">
        <f t="shared" si="1"/>
        <v>37.03</v>
      </c>
      <c r="I13">
        <f t="shared" si="2"/>
        <v>22.15</v>
      </c>
      <c r="J13">
        <f t="shared" si="3"/>
        <v>59.18</v>
      </c>
    </row>
    <row r="14" spans="2:10" x14ac:dyDescent="0.15">
      <c r="B14" s="36">
        <v>11</v>
      </c>
      <c r="C14" s="75">
        <v>3.827</v>
      </c>
      <c r="D14" s="75">
        <v>2.1269999999999998</v>
      </c>
      <c r="E14" s="75">
        <v>5.9539999999999997</v>
      </c>
      <c r="F14" s="38">
        <f t="shared" si="0"/>
        <v>0</v>
      </c>
      <c r="G14" s="35"/>
      <c r="H14">
        <f t="shared" si="1"/>
        <v>42.097000000000001</v>
      </c>
      <c r="I14">
        <f t="shared" si="2"/>
        <v>23.396999999999998</v>
      </c>
      <c r="J14">
        <f t="shared" si="3"/>
        <v>65.494</v>
      </c>
    </row>
    <row r="15" spans="2:10" x14ac:dyDescent="0.15">
      <c r="B15" s="36">
        <v>12</v>
      </c>
      <c r="C15" s="75">
        <v>3.9340000000000002</v>
      </c>
      <c r="D15" s="75">
        <v>2.0609999999999999</v>
      </c>
      <c r="E15" s="75">
        <v>5.9950000000000001</v>
      </c>
      <c r="F15" s="38">
        <f t="shared" si="0"/>
        <v>0</v>
      </c>
      <c r="G15" s="35"/>
      <c r="H15">
        <f t="shared" si="1"/>
        <v>47.207999999999998</v>
      </c>
      <c r="I15">
        <f t="shared" si="2"/>
        <v>24.731999999999999</v>
      </c>
      <c r="J15">
        <f t="shared" si="3"/>
        <v>71.94</v>
      </c>
    </row>
    <row r="16" spans="2:10" x14ac:dyDescent="0.15">
      <c r="B16" s="36">
        <v>13</v>
      </c>
      <c r="C16" s="75">
        <v>3.8919999999999999</v>
      </c>
      <c r="D16" s="75">
        <v>1.9650000000000001</v>
      </c>
      <c r="E16" s="75">
        <v>5.8570000000000002</v>
      </c>
      <c r="F16" s="38">
        <f t="shared" si="0"/>
        <v>0</v>
      </c>
      <c r="G16" s="35"/>
      <c r="H16">
        <f t="shared" si="1"/>
        <v>50.595999999999997</v>
      </c>
      <c r="I16">
        <f t="shared" si="2"/>
        <v>25.545000000000002</v>
      </c>
      <c r="J16">
        <f t="shared" si="3"/>
        <v>76.141000000000005</v>
      </c>
    </row>
    <row r="17" spans="2:10" x14ac:dyDescent="0.15">
      <c r="B17" s="36">
        <v>14</v>
      </c>
      <c r="C17" s="75">
        <v>3.9820000000000002</v>
      </c>
      <c r="D17" s="75">
        <v>1.9770000000000001</v>
      </c>
      <c r="E17" s="75">
        <v>5.9589999999999996</v>
      </c>
      <c r="F17" s="38">
        <f t="shared" si="0"/>
        <v>0</v>
      </c>
      <c r="G17" s="35"/>
      <c r="H17">
        <f t="shared" si="1"/>
        <v>55.748000000000005</v>
      </c>
      <c r="I17">
        <f t="shared" si="2"/>
        <v>27.678000000000001</v>
      </c>
      <c r="J17">
        <f t="shared" si="3"/>
        <v>83.425999999999988</v>
      </c>
    </row>
    <row r="18" spans="2:10" x14ac:dyDescent="0.15">
      <c r="B18" s="36">
        <v>15</v>
      </c>
      <c r="C18" s="75">
        <v>4.0549999999999997</v>
      </c>
      <c r="D18" s="75">
        <v>2.0099999999999998</v>
      </c>
      <c r="E18" s="75">
        <v>6.0650000000000004</v>
      </c>
      <c r="F18" s="38">
        <f t="shared" si="0"/>
        <v>0</v>
      </c>
      <c r="G18" s="35"/>
      <c r="H18">
        <f t="shared" si="1"/>
        <v>60.824999999999996</v>
      </c>
      <c r="I18">
        <f t="shared" si="2"/>
        <v>30.15</v>
      </c>
      <c r="J18">
        <f t="shared" si="3"/>
        <v>90.975000000000009</v>
      </c>
    </row>
    <row r="19" spans="2:10" x14ac:dyDescent="0.15">
      <c r="B19" s="36">
        <v>16</v>
      </c>
      <c r="C19" s="75">
        <v>4.1059999999999999</v>
      </c>
      <c r="D19" s="75">
        <v>2.0609999999999999</v>
      </c>
      <c r="E19" s="75">
        <v>6.1680000000000001</v>
      </c>
      <c r="F19" s="38">
        <f t="shared" si="0"/>
        <v>-1.000000000000334E-3</v>
      </c>
      <c r="G19" s="35"/>
      <c r="H19">
        <f t="shared" si="1"/>
        <v>65.695999999999998</v>
      </c>
      <c r="I19">
        <f t="shared" si="2"/>
        <v>32.975999999999999</v>
      </c>
      <c r="J19">
        <f t="shared" si="3"/>
        <v>98.688000000000002</v>
      </c>
    </row>
    <row r="20" spans="2:10" x14ac:dyDescent="0.15">
      <c r="B20" s="36">
        <v>17</v>
      </c>
      <c r="C20" s="75">
        <v>4.2249999999999996</v>
      </c>
      <c r="D20" s="75">
        <v>2.165</v>
      </c>
      <c r="E20" s="75">
        <v>6.39</v>
      </c>
      <c r="F20" s="38">
        <f t="shared" si="0"/>
        <v>0</v>
      </c>
      <c r="G20" s="35"/>
      <c r="H20">
        <f t="shared" si="1"/>
        <v>71.824999999999989</v>
      </c>
      <c r="I20">
        <f t="shared" si="2"/>
        <v>36.805</v>
      </c>
      <c r="J20">
        <f t="shared" si="3"/>
        <v>108.63</v>
      </c>
    </row>
    <row r="21" spans="2:10" x14ac:dyDescent="0.15">
      <c r="B21" s="36">
        <v>18</v>
      </c>
      <c r="C21" s="75">
        <v>4.4660000000000002</v>
      </c>
      <c r="D21" s="75">
        <v>2.3340000000000001</v>
      </c>
      <c r="E21" s="75">
        <v>6.8</v>
      </c>
      <c r="F21" s="38">
        <f t="shared" si="0"/>
        <v>0</v>
      </c>
      <c r="G21" s="35"/>
      <c r="H21">
        <f t="shared" si="1"/>
        <v>80.388000000000005</v>
      </c>
      <c r="I21">
        <f t="shared" si="2"/>
        <v>42.012</v>
      </c>
      <c r="J21">
        <f t="shared" si="3"/>
        <v>122.39999999999999</v>
      </c>
    </row>
    <row r="22" spans="2:10" x14ac:dyDescent="0.15">
      <c r="B22" s="36">
        <v>19</v>
      </c>
      <c r="C22" s="75">
        <v>4.8170000000000002</v>
      </c>
      <c r="D22" s="75">
        <v>2.556</v>
      </c>
      <c r="E22" s="75">
        <v>7.3730000000000002</v>
      </c>
      <c r="F22" s="38">
        <f t="shared" si="0"/>
        <v>0</v>
      </c>
      <c r="G22" s="35"/>
      <c r="H22">
        <f t="shared" si="1"/>
        <v>91.522999999999996</v>
      </c>
      <c r="I22">
        <f t="shared" si="2"/>
        <v>48.564</v>
      </c>
      <c r="J22">
        <f t="shared" si="3"/>
        <v>140.08700000000002</v>
      </c>
    </row>
    <row r="23" spans="2:10" x14ac:dyDescent="0.15">
      <c r="B23" s="36">
        <v>20</v>
      </c>
      <c r="C23" s="75">
        <v>5.2350000000000003</v>
      </c>
      <c r="D23" s="75">
        <v>2.806</v>
      </c>
      <c r="E23" s="75">
        <v>8.0410000000000004</v>
      </c>
      <c r="F23" s="38">
        <f t="shared" si="0"/>
        <v>0</v>
      </c>
      <c r="G23" s="35"/>
      <c r="H23">
        <f t="shared" si="1"/>
        <v>104.7</v>
      </c>
      <c r="I23">
        <f t="shared" si="2"/>
        <v>56.120000000000005</v>
      </c>
      <c r="J23">
        <f t="shared" si="3"/>
        <v>160.82</v>
      </c>
    </row>
    <row r="24" spans="2:10" x14ac:dyDescent="0.15">
      <c r="B24" s="36">
        <v>21</v>
      </c>
      <c r="C24" s="75">
        <v>5.7240000000000002</v>
      </c>
      <c r="D24" s="75">
        <v>3.09</v>
      </c>
      <c r="E24" s="75">
        <v>8.8140000000000001</v>
      </c>
      <c r="F24" s="38">
        <f t="shared" si="0"/>
        <v>0</v>
      </c>
      <c r="G24" s="35"/>
      <c r="H24">
        <f t="shared" si="1"/>
        <v>120.20400000000001</v>
      </c>
      <c r="I24">
        <f t="shared" si="2"/>
        <v>64.89</v>
      </c>
      <c r="J24">
        <f t="shared" si="3"/>
        <v>185.09399999999999</v>
      </c>
    </row>
    <row r="25" spans="2:10" x14ac:dyDescent="0.15">
      <c r="B25" s="36">
        <v>22</v>
      </c>
      <c r="C25" s="75">
        <v>6.274</v>
      </c>
      <c r="D25" s="75">
        <v>3.3919999999999999</v>
      </c>
      <c r="E25" s="75">
        <v>9.6660000000000004</v>
      </c>
      <c r="F25" s="38">
        <f t="shared" si="0"/>
        <v>0</v>
      </c>
      <c r="G25" s="35"/>
      <c r="H25">
        <f t="shared" si="1"/>
        <v>138.02799999999999</v>
      </c>
      <c r="I25">
        <f t="shared" si="2"/>
        <v>74.623999999999995</v>
      </c>
      <c r="J25">
        <f t="shared" si="3"/>
        <v>212.65200000000002</v>
      </c>
    </row>
    <row r="26" spans="2:10" x14ac:dyDescent="0.15">
      <c r="B26" s="36">
        <v>23</v>
      </c>
      <c r="C26" s="75">
        <v>6.9269999999999996</v>
      </c>
      <c r="D26" s="75">
        <v>3.7240000000000002</v>
      </c>
      <c r="E26" s="75">
        <v>10.651</v>
      </c>
      <c r="F26" s="38">
        <f t="shared" si="0"/>
        <v>0</v>
      </c>
      <c r="G26" s="35"/>
      <c r="H26">
        <f t="shared" si="1"/>
        <v>159.321</v>
      </c>
      <c r="I26">
        <f t="shared" si="2"/>
        <v>85.652000000000001</v>
      </c>
      <c r="J26">
        <f t="shared" si="3"/>
        <v>244.97299999999998</v>
      </c>
    </row>
    <row r="27" spans="2:10" x14ac:dyDescent="0.15">
      <c r="B27" s="36">
        <v>24</v>
      </c>
      <c r="C27" s="75">
        <v>7.3109999999999999</v>
      </c>
      <c r="D27" s="75">
        <v>3.8849999999999998</v>
      </c>
      <c r="E27" s="75">
        <v>11.196</v>
      </c>
      <c r="F27" s="38">
        <f t="shared" si="0"/>
        <v>0</v>
      </c>
      <c r="G27" s="35"/>
      <c r="H27">
        <f t="shared" si="1"/>
        <v>175.464</v>
      </c>
      <c r="I27">
        <f t="shared" si="2"/>
        <v>93.24</v>
      </c>
      <c r="J27">
        <f t="shared" si="3"/>
        <v>268.70400000000001</v>
      </c>
    </row>
    <row r="28" spans="2:10" x14ac:dyDescent="0.15">
      <c r="B28" s="36">
        <v>25</v>
      </c>
      <c r="C28" s="75">
        <v>7.4610000000000003</v>
      </c>
      <c r="D28" s="75">
        <v>3.9</v>
      </c>
      <c r="E28" s="75">
        <v>11.36</v>
      </c>
      <c r="F28" s="38">
        <f t="shared" si="0"/>
        <v>1.0000000000012221E-3</v>
      </c>
      <c r="G28" s="35"/>
      <c r="H28">
        <f t="shared" si="1"/>
        <v>186.52500000000001</v>
      </c>
      <c r="I28">
        <f t="shared" si="2"/>
        <v>97.5</v>
      </c>
      <c r="J28">
        <f t="shared" si="3"/>
        <v>284</v>
      </c>
    </row>
    <row r="29" spans="2:10" x14ac:dyDescent="0.15">
      <c r="B29" s="36">
        <v>26</v>
      </c>
      <c r="C29" s="75">
        <v>7.8840000000000003</v>
      </c>
      <c r="D29" s="75">
        <v>4.0439999999999996</v>
      </c>
      <c r="E29" s="75">
        <v>11.928000000000001</v>
      </c>
      <c r="F29" s="38">
        <f t="shared" si="0"/>
        <v>0</v>
      </c>
      <c r="G29" s="35"/>
      <c r="H29">
        <f t="shared" si="1"/>
        <v>204.98400000000001</v>
      </c>
      <c r="I29">
        <f t="shared" si="2"/>
        <v>105.14399999999999</v>
      </c>
      <c r="J29">
        <f t="shared" si="3"/>
        <v>310.12800000000004</v>
      </c>
    </row>
    <row r="30" spans="2:10" x14ac:dyDescent="0.15">
      <c r="B30" s="36">
        <v>27</v>
      </c>
      <c r="C30" s="75">
        <v>8.3610000000000007</v>
      </c>
      <c r="D30" s="75">
        <v>4.2229999999999999</v>
      </c>
      <c r="E30" s="75">
        <v>12.584</v>
      </c>
      <c r="F30" s="38">
        <f t="shared" si="0"/>
        <v>0</v>
      </c>
      <c r="G30" s="35"/>
      <c r="H30">
        <f t="shared" si="1"/>
        <v>225.74700000000001</v>
      </c>
      <c r="I30">
        <f t="shared" si="2"/>
        <v>114.021</v>
      </c>
      <c r="J30">
        <f t="shared" si="3"/>
        <v>339.76799999999997</v>
      </c>
    </row>
    <row r="31" spans="2:10" x14ac:dyDescent="0.15">
      <c r="B31" s="36">
        <v>28</v>
      </c>
      <c r="C31" s="75">
        <v>8.8160000000000007</v>
      </c>
      <c r="D31" s="75">
        <v>4.4169999999999998</v>
      </c>
      <c r="E31" s="75">
        <v>13.233000000000001</v>
      </c>
      <c r="F31" s="38">
        <f t="shared" si="0"/>
        <v>0</v>
      </c>
      <c r="G31" s="35"/>
      <c r="H31">
        <f t="shared" si="1"/>
        <v>246.84800000000001</v>
      </c>
      <c r="I31">
        <f t="shared" si="2"/>
        <v>123.67599999999999</v>
      </c>
      <c r="J31">
        <f t="shared" si="3"/>
        <v>370.524</v>
      </c>
    </row>
    <row r="32" spans="2:10" x14ac:dyDescent="0.15">
      <c r="B32" s="36">
        <v>29</v>
      </c>
      <c r="C32" s="75">
        <v>9.2330000000000005</v>
      </c>
      <c r="D32" s="75">
        <v>4.6239999999999997</v>
      </c>
      <c r="E32" s="75">
        <v>13.856</v>
      </c>
      <c r="F32" s="38">
        <f t="shared" si="0"/>
        <v>9.9999999999944578E-4</v>
      </c>
      <c r="G32" s="35"/>
      <c r="H32">
        <f t="shared" si="1"/>
        <v>267.75700000000001</v>
      </c>
      <c r="I32">
        <f t="shared" si="2"/>
        <v>134.096</v>
      </c>
      <c r="J32">
        <f t="shared" si="3"/>
        <v>401.82400000000001</v>
      </c>
    </row>
    <row r="33" spans="2:10" x14ac:dyDescent="0.15">
      <c r="B33" s="36">
        <v>30</v>
      </c>
      <c r="C33" s="75">
        <v>9.69</v>
      </c>
      <c r="D33" s="75">
        <v>4.883</v>
      </c>
      <c r="E33" s="75">
        <v>14.573</v>
      </c>
      <c r="F33" s="38">
        <f t="shared" si="0"/>
        <v>0</v>
      </c>
      <c r="G33" s="35"/>
      <c r="H33">
        <f t="shared" si="1"/>
        <v>290.7</v>
      </c>
      <c r="I33">
        <f t="shared" si="2"/>
        <v>146.49</v>
      </c>
      <c r="J33">
        <f t="shared" si="3"/>
        <v>437.19</v>
      </c>
    </row>
    <row r="34" spans="2:10" x14ac:dyDescent="0.15">
      <c r="B34" s="36">
        <v>31</v>
      </c>
      <c r="C34" s="75">
        <v>10.222</v>
      </c>
      <c r="D34" s="75">
        <v>5.1980000000000004</v>
      </c>
      <c r="E34" s="75">
        <v>15.419</v>
      </c>
      <c r="F34" s="38">
        <f t="shared" si="0"/>
        <v>9.9999999999944578E-4</v>
      </c>
      <c r="G34" s="35"/>
      <c r="H34">
        <f t="shared" si="1"/>
        <v>316.88200000000001</v>
      </c>
      <c r="I34">
        <f t="shared" si="2"/>
        <v>161.13800000000001</v>
      </c>
      <c r="J34">
        <f t="shared" si="3"/>
        <v>477.98900000000003</v>
      </c>
    </row>
    <row r="35" spans="2:10" x14ac:dyDescent="0.15">
      <c r="B35" s="36">
        <v>32</v>
      </c>
      <c r="C35" s="75">
        <v>10.952</v>
      </c>
      <c r="D35" s="75">
        <v>5.617</v>
      </c>
      <c r="E35" s="75">
        <v>16.568999999999999</v>
      </c>
      <c r="F35" s="38">
        <f t="shared" si="0"/>
        <v>0</v>
      </c>
      <c r="G35" s="35"/>
      <c r="H35">
        <f t="shared" si="1"/>
        <v>350.464</v>
      </c>
      <c r="I35">
        <f t="shared" si="2"/>
        <v>179.744</v>
      </c>
      <c r="J35">
        <f t="shared" si="3"/>
        <v>530.20799999999997</v>
      </c>
    </row>
    <row r="36" spans="2:10" x14ac:dyDescent="0.15">
      <c r="B36" s="36">
        <v>33</v>
      </c>
      <c r="C36" s="75">
        <v>12.84</v>
      </c>
      <c r="D36" s="75">
        <v>6.633</v>
      </c>
      <c r="E36" s="75">
        <v>19.472999999999999</v>
      </c>
      <c r="F36" s="38">
        <f t="shared" si="0"/>
        <v>0</v>
      </c>
      <c r="G36" s="35"/>
      <c r="H36">
        <f t="shared" si="1"/>
        <v>423.71999999999997</v>
      </c>
      <c r="I36">
        <f t="shared" si="2"/>
        <v>218.88900000000001</v>
      </c>
      <c r="J36">
        <f t="shared" si="3"/>
        <v>642.60899999999992</v>
      </c>
    </row>
    <row r="37" spans="2:10" x14ac:dyDescent="0.15">
      <c r="B37" s="36">
        <v>34</v>
      </c>
      <c r="C37" s="75">
        <v>14.201000000000001</v>
      </c>
      <c r="D37" s="75">
        <v>7.3959999999999999</v>
      </c>
      <c r="E37" s="75">
        <v>21.597000000000001</v>
      </c>
      <c r="F37" s="38">
        <f t="shared" si="0"/>
        <v>0</v>
      </c>
      <c r="G37" s="35"/>
      <c r="H37">
        <f t="shared" si="1"/>
        <v>482.834</v>
      </c>
      <c r="I37">
        <f t="shared" si="2"/>
        <v>251.464</v>
      </c>
      <c r="J37">
        <f t="shared" si="3"/>
        <v>734.298</v>
      </c>
    </row>
    <row r="38" spans="2:10" x14ac:dyDescent="0.15">
      <c r="B38" s="36">
        <v>35</v>
      </c>
      <c r="C38" s="75">
        <v>14.099</v>
      </c>
      <c r="D38" s="75">
        <v>7.4020000000000001</v>
      </c>
      <c r="E38" s="75">
        <v>21.501000000000001</v>
      </c>
      <c r="F38" s="38">
        <f t="shared" si="0"/>
        <v>0</v>
      </c>
      <c r="G38" s="35"/>
      <c r="H38">
        <f t="shared" si="1"/>
        <v>493.46500000000003</v>
      </c>
      <c r="I38">
        <f t="shared" si="2"/>
        <v>259.07</v>
      </c>
      <c r="J38">
        <f t="shared" si="3"/>
        <v>752.53500000000008</v>
      </c>
    </row>
    <row r="39" spans="2:10" x14ac:dyDescent="0.15">
      <c r="B39" s="36">
        <v>36</v>
      </c>
      <c r="C39" s="75">
        <v>14.736000000000001</v>
      </c>
      <c r="D39" s="75">
        <v>7.7789999999999999</v>
      </c>
      <c r="E39" s="75">
        <v>22.515000000000001</v>
      </c>
      <c r="F39" s="38">
        <f t="shared" si="0"/>
        <v>0</v>
      </c>
      <c r="G39" s="35"/>
      <c r="H39">
        <f t="shared" si="1"/>
        <v>530.49599999999998</v>
      </c>
      <c r="I39">
        <f t="shared" si="2"/>
        <v>280.04399999999998</v>
      </c>
      <c r="J39">
        <f t="shared" si="3"/>
        <v>810.54</v>
      </c>
    </row>
    <row r="40" spans="2:10" x14ac:dyDescent="0.15">
      <c r="B40" s="36">
        <v>37</v>
      </c>
      <c r="C40" s="75">
        <v>15.505000000000001</v>
      </c>
      <c r="D40" s="75">
        <v>8.1760000000000002</v>
      </c>
      <c r="E40" s="75">
        <v>23.681000000000001</v>
      </c>
      <c r="F40" s="38">
        <f t="shared" si="0"/>
        <v>0</v>
      </c>
      <c r="G40" s="35"/>
      <c r="H40">
        <f t="shared" si="1"/>
        <v>573.68500000000006</v>
      </c>
      <c r="I40">
        <f t="shared" si="2"/>
        <v>302.512</v>
      </c>
      <c r="J40">
        <f t="shared" si="3"/>
        <v>876.197</v>
      </c>
    </row>
    <row r="41" spans="2:10" x14ac:dyDescent="0.15">
      <c r="B41" s="36">
        <v>38</v>
      </c>
      <c r="C41" s="75">
        <v>15.717000000000001</v>
      </c>
      <c r="D41" s="75">
        <v>8.2089999999999996</v>
      </c>
      <c r="E41" s="75">
        <v>23.925999999999998</v>
      </c>
      <c r="F41" s="38">
        <f t="shared" si="0"/>
        <v>0</v>
      </c>
      <c r="G41" s="35"/>
      <c r="H41">
        <f t="shared" si="1"/>
        <v>597.24599999999998</v>
      </c>
      <c r="I41">
        <f t="shared" si="2"/>
        <v>311.94200000000001</v>
      </c>
      <c r="J41">
        <f t="shared" si="3"/>
        <v>909.18799999999999</v>
      </c>
    </row>
    <row r="42" spans="2:10" x14ac:dyDescent="0.15">
      <c r="B42" s="36">
        <v>39</v>
      </c>
      <c r="C42" s="75">
        <v>16.238</v>
      </c>
      <c r="D42" s="75">
        <v>8.3469999999999995</v>
      </c>
      <c r="E42" s="75">
        <v>24.585000000000001</v>
      </c>
      <c r="F42" s="38">
        <f t="shared" si="0"/>
        <v>0</v>
      </c>
      <c r="G42" s="35"/>
      <c r="H42">
        <f t="shared" si="1"/>
        <v>633.28199999999993</v>
      </c>
      <c r="I42">
        <f t="shared" si="2"/>
        <v>325.53299999999996</v>
      </c>
      <c r="J42">
        <f t="shared" si="3"/>
        <v>958.81500000000005</v>
      </c>
    </row>
    <row r="43" spans="2:10" x14ac:dyDescent="0.15">
      <c r="B43" s="36">
        <v>40</v>
      </c>
      <c r="C43" s="75">
        <v>17.126999999999999</v>
      </c>
      <c r="D43" s="75">
        <v>8.6479999999999997</v>
      </c>
      <c r="E43" s="75">
        <v>25.776</v>
      </c>
      <c r="F43" s="38">
        <f t="shared" si="0"/>
        <v>-1.0000000000012221E-3</v>
      </c>
      <c r="G43" s="35"/>
      <c r="H43">
        <f t="shared" si="1"/>
        <v>685.07999999999993</v>
      </c>
      <c r="I43">
        <f t="shared" si="2"/>
        <v>345.91999999999996</v>
      </c>
      <c r="J43">
        <f t="shared" si="3"/>
        <v>1031.04</v>
      </c>
    </row>
    <row r="44" spans="2:10" x14ac:dyDescent="0.15">
      <c r="B44" s="36">
        <v>41</v>
      </c>
      <c r="C44" s="75">
        <v>19.728000000000002</v>
      </c>
      <c r="D44" s="75">
        <v>9.7959999999999994</v>
      </c>
      <c r="E44" s="75">
        <v>29.524000000000001</v>
      </c>
      <c r="F44" s="38">
        <f t="shared" si="0"/>
        <v>0</v>
      </c>
      <c r="G44" s="35"/>
      <c r="H44">
        <f t="shared" si="1"/>
        <v>808.84800000000007</v>
      </c>
      <c r="I44">
        <f t="shared" si="2"/>
        <v>401.63599999999997</v>
      </c>
      <c r="J44">
        <f t="shared" si="3"/>
        <v>1210.4839999999999</v>
      </c>
    </row>
    <row r="45" spans="2:10" x14ac:dyDescent="0.15">
      <c r="B45" s="36">
        <v>42</v>
      </c>
      <c r="C45" s="75">
        <v>22.234000000000002</v>
      </c>
      <c r="D45" s="75">
        <v>10.858000000000001</v>
      </c>
      <c r="E45" s="75">
        <v>33.091999999999999</v>
      </c>
      <c r="F45" s="38">
        <f t="shared" si="0"/>
        <v>0</v>
      </c>
      <c r="G45" s="35"/>
      <c r="H45">
        <f t="shared" si="1"/>
        <v>933.82800000000009</v>
      </c>
      <c r="I45">
        <f t="shared" si="2"/>
        <v>456.036</v>
      </c>
      <c r="J45">
        <f t="shared" si="3"/>
        <v>1389.864</v>
      </c>
    </row>
    <row r="46" spans="2:10" x14ac:dyDescent="0.15">
      <c r="B46" s="36">
        <v>43</v>
      </c>
      <c r="C46" s="75">
        <v>22.937999999999999</v>
      </c>
      <c r="D46" s="75">
        <v>11.055999999999999</v>
      </c>
      <c r="E46" s="75">
        <v>33.994</v>
      </c>
      <c r="F46" s="38">
        <f t="shared" si="0"/>
        <v>0</v>
      </c>
      <c r="G46" s="35"/>
      <c r="H46">
        <f t="shared" si="1"/>
        <v>986.33399999999995</v>
      </c>
      <c r="I46">
        <f t="shared" si="2"/>
        <v>475.40799999999996</v>
      </c>
      <c r="J46">
        <f t="shared" si="3"/>
        <v>1461.742</v>
      </c>
    </row>
    <row r="47" spans="2:10" x14ac:dyDescent="0.15">
      <c r="B47" s="36">
        <v>44</v>
      </c>
      <c r="C47" s="75">
        <v>24.091000000000001</v>
      </c>
      <c r="D47" s="75">
        <v>11.519</v>
      </c>
      <c r="E47" s="75">
        <v>35.61</v>
      </c>
      <c r="F47" s="38">
        <f t="shared" si="0"/>
        <v>0</v>
      </c>
      <c r="G47" s="35"/>
      <c r="H47">
        <f t="shared" si="1"/>
        <v>1060.0040000000001</v>
      </c>
      <c r="I47">
        <f t="shared" si="2"/>
        <v>506.83600000000001</v>
      </c>
      <c r="J47">
        <f t="shared" si="3"/>
        <v>1566.84</v>
      </c>
    </row>
    <row r="48" spans="2:10" x14ac:dyDescent="0.15">
      <c r="B48" s="36">
        <v>45</v>
      </c>
      <c r="C48" s="75">
        <v>25.1</v>
      </c>
      <c r="D48" s="75">
        <v>11.907999999999999</v>
      </c>
      <c r="E48" s="75">
        <v>37.009</v>
      </c>
      <c r="F48" s="38">
        <f t="shared" si="0"/>
        <v>-9.9999999999766942E-4</v>
      </c>
      <c r="G48" s="35"/>
      <c r="H48">
        <f t="shared" si="1"/>
        <v>1129.5</v>
      </c>
      <c r="I48">
        <f t="shared" si="2"/>
        <v>535.86</v>
      </c>
      <c r="J48">
        <f t="shared" si="3"/>
        <v>1665.405</v>
      </c>
    </row>
    <row r="49" spans="2:10" x14ac:dyDescent="0.15">
      <c r="B49" s="36">
        <v>46</v>
      </c>
      <c r="C49" s="75">
        <v>26.513999999999999</v>
      </c>
      <c r="D49" s="75">
        <v>12.432</v>
      </c>
      <c r="E49" s="75">
        <v>38.945999999999998</v>
      </c>
      <c r="F49" s="38">
        <f t="shared" si="0"/>
        <v>0</v>
      </c>
      <c r="G49" s="35"/>
      <c r="H49">
        <f t="shared" si="1"/>
        <v>1219.644</v>
      </c>
      <c r="I49">
        <f t="shared" si="2"/>
        <v>571.87200000000007</v>
      </c>
      <c r="J49">
        <f t="shared" si="3"/>
        <v>1791.5159999999998</v>
      </c>
    </row>
    <row r="50" spans="2:10" x14ac:dyDescent="0.15">
      <c r="B50" s="36">
        <v>47</v>
      </c>
      <c r="C50" s="75">
        <v>29.957000000000001</v>
      </c>
      <c r="D50" s="75">
        <v>13.826000000000001</v>
      </c>
      <c r="E50" s="75">
        <v>43.783000000000001</v>
      </c>
      <c r="F50" s="38">
        <f t="shared" si="0"/>
        <v>0</v>
      </c>
      <c r="G50" s="35"/>
      <c r="H50">
        <f t="shared" si="1"/>
        <v>1407.979</v>
      </c>
      <c r="I50">
        <f t="shared" si="2"/>
        <v>649.822</v>
      </c>
      <c r="J50">
        <f t="shared" si="3"/>
        <v>2057.8009999999999</v>
      </c>
    </row>
    <row r="51" spans="2:10" x14ac:dyDescent="0.15">
      <c r="B51" s="36">
        <v>48</v>
      </c>
      <c r="C51" s="75">
        <v>35.037999999999997</v>
      </c>
      <c r="D51" s="75">
        <v>15.945</v>
      </c>
      <c r="E51" s="75">
        <v>50.982999999999997</v>
      </c>
      <c r="F51" s="38">
        <f t="shared" si="0"/>
        <v>0</v>
      </c>
      <c r="G51" s="35"/>
      <c r="H51">
        <f t="shared" si="1"/>
        <v>1681.8239999999998</v>
      </c>
      <c r="I51">
        <f t="shared" si="2"/>
        <v>765.36</v>
      </c>
      <c r="J51">
        <f t="shared" si="3"/>
        <v>2447.1839999999997</v>
      </c>
    </row>
    <row r="52" spans="2:10" x14ac:dyDescent="0.15">
      <c r="B52" s="36">
        <v>49</v>
      </c>
      <c r="C52" s="75">
        <v>42.232999999999997</v>
      </c>
      <c r="D52" s="75">
        <v>19.076000000000001</v>
      </c>
      <c r="E52" s="75">
        <v>61.308999999999997</v>
      </c>
      <c r="F52" s="38">
        <f t="shared" si="0"/>
        <v>0</v>
      </c>
      <c r="G52" s="35"/>
      <c r="H52">
        <f t="shared" si="1"/>
        <v>2069.4169999999999</v>
      </c>
      <c r="I52">
        <f t="shared" si="2"/>
        <v>934.72400000000005</v>
      </c>
      <c r="J52">
        <f t="shared" si="3"/>
        <v>3004.1410000000001</v>
      </c>
    </row>
    <row r="53" spans="2:10" x14ac:dyDescent="0.15">
      <c r="B53" s="36">
        <v>50</v>
      </c>
      <c r="C53" s="75">
        <v>51.904000000000003</v>
      </c>
      <c r="D53" s="75">
        <v>23.375</v>
      </c>
      <c r="E53" s="75">
        <v>75.278999999999996</v>
      </c>
      <c r="F53" s="38">
        <f t="shared" si="0"/>
        <v>0</v>
      </c>
      <c r="G53" s="35"/>
      <c r="H53">
        <f t="shared" si="1"/>
        <v>2595.2000000000003</v>
      </c>
      <c r="I53">
        <f t="shared" si="2"/>
        <v>1168.75</v>
      </c>
      <c r="J53">
        <f t="shared" si="3"/>
        <v>3763.95</v>
      </c>
    </row>
    <row r="54" spans="2:10" x14ac:dyDescent="0.15">
      <c r="B54" s="36">
        <v>51</v>
      </c>
      <c r="C54" s="75">
        <v>61.216000000000001</v>
      </c>
      <c r="D54" s="75">
        <v>27.547999999999998</v>
      </c>
      <c r="E54" s="75">
        <v>88.763999999999996</v>
      </c>
      <c r="F54" s="38">
        <f t="shared" si="0"/>
        <v>0</v>
      </c>
      <c r="G54" s="35"/>
      <c r="H54">
        <f t="shared" si="1"/>
        <v>3122.0160000000001</v>
      </c>
      <c r="I54">
        <f t="shared" si="2"/>
        <v>1404.9479999999999</v>
      </c>
      <c r="J54">
        <f t="shared" si="3"/>
        <v>4526.9639999999999</v>
      </c>
    </row>
    <row r="55" spans="2:10" x14ac:dyDescent="0.15">
      <c r="B55" s="36">
        <v>52</v>
      </c>
      <c r="C55" s="75">
        <v>69.2</v>
      </c>
      <c r="D55" s="75">
        <v>31.238</v>
      </c>
      <c r="E55" s="75">
        <v>100.438</v>
      </c>
      <c r="F55" s="38">
        <f t="shared" si="0"/>
        <v>0</v>
      </c>
      <c r="G55" s="35"/>
      <c r="H55">
        <f t="shared" si="1"/>
        <v>3598.4</v>
      </c>
      <c r="I55">
        <f t="shared" si="2"/>
        <v>1624.376</v>
      </c>
      <c r="J55">
        <f t="shared" si="3"/>
        <v>5222.7759999999998</v>
      </c>
    </row>
    <row r="56" spans="2:10" x14ac:dyDescent="0.15">
      <c r="B56" s="36">
        <v>53</v>
      </c>
      <c r="C56" s="75">
        <v>77.254999999999995</v>
      </c>
      <c r="D56" s="75">
        <v>35.079000000000001</v>
      </c>
      <c r="E56" s="75">
        <v>112.334</v>
      </c>
      <c r="F56" s="38">
        <f t="shared" si="0"/>
        <v>0</v>
      </c>
      <c r="G56" s="35"/>
      <c r="H56">
        <f t="shared" si="1"/>
        <v>4094.5149999999999</v>
      </c>
      <c r="I56">
        <f t="shared" si="2"/>
        <v>1859.1870000000001</v>
      </c>
      <c r="J56">
        <f t="shared" si="3"/>
        <v>5953.7020000000002</v>
      </c>
    </row>
    <row r="57" spans="2:10" x14ac:dyDescent="0.15">
      <c r="B57" s="36">
        <v>54</v>
      </c>
      <c r="C57" s="75">
        <v>82.186000000000007</v>
      </c>
      <c r="D57" s="75">
        <v>37.534999999999997</v>
      </c>
      <c r="E57" s="75">
        <v>119.721</v>
      </c>
      <c r="F57" s="38">
        <f t="shared" si="0"/>
        <v>0</v>
      </c>
      <c r="G57" s="35"/>
      <c r="H57">
        <f t="shared" si="1"/>
        <v>4438.0440000000008</v>
      </c>
      <c r="I57">
        <f t="shared" si="2"/>
        <v>2026.8899999999999</v>
      </c>
      <c r="J57">
        <f t="shared" si="3"/>
        <v>6464.9340000000002</v>
      </c>
    </row>
    <row r="58" spans="2:10" x14ac:dyDescent="0.15">
      <c r="B58" s="36">
        <v>55</v>
      </c>
      <c r="C58" s="75">
        <v>85.507000000000005</v>
      </c>
      <c r="D58" s="75">
        <v>39.206000000000003</v>
      </c>
      <c r="E58" s="75">
        <v>124.71299999999999</v>
      </c>
      <c r="F58" s="38">
        <f t="shared" si="0"/>
        <v>0</v>
      </c>
      <c r="G58" s="35"/>
      <c r="H58">
        <f t="shared" si="1"/>
        <v>4702.8850000000002</v>
      </c>
      <c r="I58">
        <f t="shared" si="2"/>
        <v>2156.3300000000004</v>
      </c>
      <c r="J58">
        <f t="shared" si="3"/>
        <v>6859.2149999999992</v>
      </c>
    </row>
    <row r="59" spans="2:10" x14ac:dyDescent="0.15">
      <c r="B59" s="36">
        <v>56</v>
      </c>
      <c r="C59" s="75">
        <v>84.366</v>
      </c>
      <c r="D59" s="75">
        <v>38.801000000000002</v>
      </c>
      <c r="E59" s="75">
        <v>123.167</v>
      </c>
      <c r="F59" s="38">
        <f t="shared" si="0"/>
        <v>0</v>
      </c>
      <c r="G59" s="35"/>
      <c r="H59">
        <f t="shared" si="1"/>
        <v>4724.4960000000001</v>
      </c>
      <c r="I59">
        <f t="shared" si="2"/>
        <v>2172.8560000000002</v>
      </c>
      <c r="J59">
        <f t="shared" si="3"/>
        <v>6897.3519999999999</v>
      </c>
    </row>
    <row r="60" spans="2:10" x14ac:dyDescent="0.15">
      <c r="B60" s="36">
        <v>57</v>
      </c>
      <c r="C60" s="75">
        <v>85.632999999999996</v>
      </c>
      <c r="D60" s="75">
        <v>39.506</v>
      </c>
      <c r="E60" s="75">
        <v>125.139</v>
      </c>
      <c r="F60" s="38">
        <f t="shared" si="0"/>
        <v>0</v>
      </c>
      <c r="G60" s="35"/>
      <c r="H60">
        <f t="shared" si="1"/>
        <v>4881.0810000000001</v>
      </c>
      <c r="I60">
        <f t="shared" si="2"/>
        <v>2251.8420000000001</v>
      </c>
      <c r="J60">
        <f t="shared" si="3"/>
        <v>7132.9229999999998</v>
      </c>
    </row>
    <row r="61" spans="2:10" x14ac:dyDescent="0.15">
      <c r="B61" s="36">
        <v>58</v>
      </c>
      <c r="C61" s="75">
        <v>97.177000000000007</v>
      </c>
      <c r="D61" s="75">
        <v>44.847999999999999</v>
      </c>
      <c r="E61" s="75">
        <v>142.024</v>
      </c>
      <c r="F61" s="38">
        <f t="shared" si="0"/>
        <v>1.0000000000047748E-3</v>
      </c>
      <c r="G61" s="35"/>
      <c r="H61">
        <f t="shared" si="1"/>
        <v>5636.2660000000005</v>
      </c>
      <c r="I61">
        <f t="shared" si="2"/>
        <v>2601.1839999999997</v>
      </c>
      <c r="J61">
        <f t="shared" si="3"/>
        <v>8237.3919999999998</v>
      </c>
    </row>
    <row r="62" spans="2:10" x14ac:dyDescent="0.15">
      <c r="B62" s="36">
        <v>59</v>
      </c>
      <c r="C62" s="75">
        <v>109.49299999999999</v>
      </c>
      <c r="D62" s="75">
        <v>50.515000000000001</v>
      </c>
      <c r="E62" s="75">
        <v>160.00800000000001</v>
      </c>
      <c r="F62" s="38">
        <f t="shared" si="0"/>
        <v>0</v>
      </c>
      <c r="G62" s="35"/>
      <c r="H62">
        <f t="shared" si="1"/>
        <v>6460.0869999999995</v>
      </c>
      <c r="I62">
        <f t="shared" si="2"/>
        <v>2980.3850000000002</v>
      </c>
      <c r="J62">
        <f t="shared" si="3"/>
        <v>9440.4719999999998</v>
      </c>
    </row>
    <row r="63" spans="2:10" x14ac:dyDescent="0.15">
      <c r="B63" s="36">
        <v>60</v>
      </c>
      <c r="C63" s="75">
        <v>129.45599999999999</v>
      </c>
      <c r="D63" s="75">
        <v>60.335999999999999</v>
      </c>
      <c r="E63" s="75">
        <v>189.792</v>
      </c>
      <c r="F63" s="38">
        <f t="shared" si="0"/>
        <v>0</v>
      </c>
      <c r="G63" s="35"/>
      <c r="H63">
        <f t="shared" si="1"/>
        <v>7767.36</v>
      </c>
      <c r="I63">
        <f t="shared" si="2"/>
        <v>3620.16</v>
      </c>
      <c r="J63">
        <f t="shared" si="3"/>
        <v>11387.52</v>
      </c>
    </row>
    <row r="64" spans="2:10" x14ac:dyDescent="0.15">
      <c r="B64" s="36">
        <v>61</v>
      </c>
      <c r="C64" s="75">
        <v>137.68</v>
      </c>
      <c r="D64" s="75">
        <v>64.894999999999996</v>
      </c>
      <c r="E64" s="75">
        <v>202.57499999999999</v>
      </c>
      <c r="F64" s="38">
        <f t="shared" si="0"/>
        <v>0</v>
      </c>
      <c r="G64" s="35"/>
      <c r="H64">
        <f t="shared" si="1"/>
        <v>8398.48</v>
      </c>
      <c r="I64">
        <f t="shared" si="2"/>
        <v>3958.5949999999998</v>
      </c>
      <c r="J64">
        <f t="shared" si="3"/>
        <v>12357.074999999999</v>
      </c>
    </row>
    <row r="65" spans="2:10" x14ac:dyDescent="0.15">
      <c r="B65" s="36">
        <v>62</v>
      </c>
      <c r="C65" s="75">
        <v>109.136</v>
      </c>
      <c r="D65" s="75">
        <v>51.985999999999997</v>
      </c>
      <c r="E65" s="75">
        <v>161.12200000000001</v>
      </c>
      <c r="F65" s="38">
        <f t="shared" si="0"/>
        <v>0</v>
      </c>
      <c r="G65" s="35"/>
      <c r="H65">
        <f t="shared" si="1"/>
        <v>6766.4319999999998</v>
      </c>
      <c r="I65">
        <f t="shared" si="2"/>
        <v>3223.1319999999996</v>
      </c>
      <c r="J65">
        <f t="shared" si="3"/>
        <v>9989.5640000000003</v>
      </c>
    </row>
    <row r="66" spans="2:10" x14ac:dyDescent="0.15">
      <c r="B66" s="36">
        <v>63</v>
      </c>
      <c r="C66" s="75">
        <v>92.164000000000001</v>
      </c>
      <c r="D66" s="75">
        <v>45.043999999999997</v>
      </c>
      <c r="E66" s="75">
        <v>137.209</v>
      </c>
      <c r="F66" s="38">
        <f t="shared" si="0"/>
        <v>-1.0000000000047748E-3</v>
      </c>
      <c r="G66" s="35"/>
      <c r="H66">
        <f t="shared" si="1"/>
        <v>5806.3320000000003</v>
      </c>
      <c r="I66">
        <f t="shared" si="2"/>
        <v>2837.7719999999999</v>
      </c>
      <c r="J66">
        <f t="shared" si="3"/>
        <v>8644.1669999999995</v>
      </c>
    </row>
    <row r="67" spans="2:10" x14ac:dyDescent="0.15">
      <c r="B67" s="36">
        <v>64</v>
      </c>
      <c r="C67" s="75">
        <v>103.33199999999999</v>
      </c>
      <c r="D67" s="75">
        <v>51.741999999999997</v>
      </c>
      <c r="E67" s="75">
        <v>155.07499999999999</v>
      </c>
      <c r="F67" s="38">
        <f t="shared" si="0"/>
        <v>-1.0000000000047748E-3</v>
      </c>
      <c r="G67" s="35"/>
      <c r="H67">
        <f t="shared" si="1"/>
        <v>6613.2479999999996</v>
      </c>
      <c r="I67">
        <f t="shared" si="2"/>
        <v>3311.4879999999998</v>
      </c>
      <c r="J67">
        <f t="shared" si="3"/>
        <v>9924.7999999999993</v>
      </c>
    </row>
    <row r="68" spans="2:10" x14ac:dyDescent="0.15">
      <c r="B68" s="36">
        <v>65</v>
      </c>
      <c r="C68" s="75">
        <v>124.068</v>
      </c>
      <c r="D68" s="75">
        <v>63.037999999999997</v>
      </c>
      <c r="E68" s="75">
        <v>187.10599999999999</v>
      </c>
      <c r="F68" s="38">
        <f t="shared" ref="F68:F103" si="4">C68+D68-E68</f>
        <v>0</v>
      </c>
      <c r="G68" s="35"/>
      <c r="H68">
        <f t="shared" ref="H68:H103" si="5">B68*C68</f>
        <v>8064.42</v>
      </c>
      <c r="I68">
        <f t="shared" ref="I68:I103" si="6">B68*D68</f>
        <v>4097.4699999999993</v>
      </c>
      <c r="J68">
        <f t="shared" ref="J68:J103" si="7">B68*E68</f>
        <v>12161.89</v>
      </c>
    </row>
    <row r="69" spans="2:10" x14ac:dyDescent="0.15">
      <c r="B69" s="36">
        <v>66</v>
      </c>
      <c r="C69" s="75">
        <v>155.70099999999999</v>
      </c>
      <c r="D69" s="75">
        <v>80.896000000000001</v>
      </c>
      <c r="E69" s="75">
        <v>236.59700000000001</v>
      </c>
      <c r="F69" s="38">
        <f t="shared" si="4"/>
        <v>0</v>
      </c>
      <c r="G69" s="35"/>
      <c r="H69">
        <f t="shared" si="5"/>
        <v>10276.266</v>
      </c>
      <c r="I69">
        <f t="shared" si="6"/>
        <v>5339.1360000000004</v>
      </c>
      <c r="J69">
        <f t="shared" si="7"/>
        <v>15615.402</v>
      </c>
    </row>
    <row r="70" spans="2:10" x14ac:dyDescent="0.15">
      <c r="B70" s="36">
        <v>67</v>
      </c>
      <c r="C70" s="75">
        <v>167.22300000000001</v>
      </c>
      <c r="D70" s="75">
        <v>89.84</v>
      </c>
      <c r="E70" s="75">
        <v>257.06299999999999</v>
      </c>
      <c r="F70" s="38">
        <f t="shared" si="4"/>
        <v>0</v>
      </c>
      <c r="G70" s="35"/>
      <c r="H70">
        <f t="shared" si="5"/>
        <v>11203.941000000001</v>
      </c>
      <c r="I70">
        <f t="shared" si="6"/>
        <v>6019.2800000000007</v>
      </c>
      <c r="J70">
        <f t="shared" si="7"/>
        <v>17223.220999999998</v>
      </c>
    </row>
    <row r="71" spans="2:10" x14ac:dyDescent="0.15">
      <c r="B71" s="36">
        <v>68</v>
      </c>
      <c r="C71" s="75">
        <v>170.31</v>
      </c>
      <c r="D71" s="75">
        <v>93.516999999999996</v>
      </c>
      <c r="E71" s="75">
        <v>263.82799999999997</v>
      </c>
      <c r="F71" s="38">
        <f t="shared" si="4"/>
        <v>-9.9999999997635314E-4</v>
      </c>
      <c r="G71" s="35"/>
      <c r="H71">
        <f t="shared" si="5"/>
        <v>11581.08</v>
      </c>
      <c r="I71">
        <f t="shared" si="6"/>
        <v>6359.1559999999999</v>
      </c>
      <c r="J71">
        <f t="shared" si="7"/>
        <v>17940.303999999996</v>
      </c>
    </row>
    <row r="72" spans="2:10" x14ac:dyDescent="0.15">
      <c r="B72" s="36">
        <v>69</v>
      </c>
      <c r="C72" s="75">
        <v>185.99799999999999</v>
      </c>
      <c r="D72" s="75">
        <v>106.488</v>
      </c>
      <c r="E72" s="75">
        <v>292.48599999999999</v>
      </c>
      <c r="F72" s="38">
        <f t="shared" si="4"/>
        <v>0</v>
      </c>
      <c r="G72" s="35"/>
      <c r="H72">
        <f t="shared" si="5"/>
        <v>12833.861999999999</v>
      </c>
      <c r="I72">
        <f t="shared" si="6"/>
        <v>7347.6719999999996</v>
      </c>
      <c r="J72">
        <f t="shared" si="7"/>
        <v>20181.534</v>
      </c>
    </row>
    <row r="73" spans="2:10" x14ac:dyDescent="0.15">
      <c r="B73" s="36">
        <v>70</v>
      </c>
      <c r="C73" s="75">
        <v>198.82900000000001</v>
      </c>
      <c r="D73" s="75">
        <v>122.072</v>
      </c>
      <c r="E73" s="75">
        <v>320.90100000000001</v>
      </c>
      <c r="F73" s="38">
        <f t="shared" si="4"/>
        <v>0</v>
      </c>
      <c r="G73" s="35"/>
      <c r="H73">
        <f t="shared" si="5"/>
        <v>13918.03</v>
      </c>
      <c r="I73">
        <f t="shared" si="6"/>
        <v>8545.0400000000009</v>
      </c>
      <c r="J73">
        <f t="shared" si="7"/>
        <v>22463.07</v>
      </c>
    </row>
    <row r="74" spans="2:10" x14ac:dyDescent="0.15">
      <c r="B74" s="36">
        <v>71</v>
      </c>
      <c r="C74" s="75">
        <v>209.44499999999999</v>
      </c>
      <c r="D74" s="75">
        <v>134.94</v>
      </c>
      <c r="E74" s="75">
        <v>344.38499999999999</v>
      </c>
      <c r="F74" s="38">
        <f t="shared" si="4"/>
        <v>0</v>
      </c>
      <c r="G74" s="35"/>
      <c r="H74">
        <f t="shared" si="5"/>
        <v>14870.594999999999</v>
      </c>
      <c r="I74">
        <f t="shared" si="6"/>
        <v>9580.74</v>
      </c>
      <c r="J74">
        <f t="shared" si="7"/>
        <v>24451.334999999999</v>
      </c>
    </row>
    <row r="75" spans="2:10" x14ac:dyDescent="0.15">
      <c r="B75" s="36">
        <v>72</v>
      </c>
      <c r="C75" s="75">
        <v>207.892</v>
      </c>
      <c r="D75" s="75">
        <v>138.376</v>
      </c>
      <c r="E75" s="75">
        <v>346.26799999999997</v>
      </c>
      <c r="F75" s="38">
        <f t="shared" si="4"/>
        <v>0</v>
      </c>
      <c r="G75" s="35"/>
      <c r="H75">
        <f t="shared" si="5"/>
        <v>14968.224</v>
      </c>
      <c r="I75">
        <f t="shared" si="6"/>
        <v>9963.0720000000001</v>
      </c>
      <c r="J75">
        <f t="shared" si="7"/>
        <v>24931.295999999998</v>
      </c>
    </row>
    <row r="76" spans="2:10" x14ac:dyDescent="0.15">
      <c r="B76" s="36">
        <v>73</v>
      </c>
      <c r="C76" s="75">
        <v>203.471</v>
      </c>
      <c r="D76" s="75">
        <v>139.477</v>
      </c>
      <c r="E76" s="75">
        <v>342.94799999999998</v>
      </c>
      <c r="F76" s="38">
        <f t="shared" si="4"/>
        <v>0</v>
      </c>
      <c r="G76" s="35"/>
      <c r="H76">
        <f t="shared" si="5"/>
        <v>14853.383</v>
      </c>
      <c r="I76">
        <f t="shared" si="6"/>
        <v>10181.821</v>
      </c>
      <c r="J76">
        <f t="shared" si="7"/>
        <v>25035.203999999998</v>
      </c>
    </row>
    <row r="77" spans="2:10" x14ac:dyDescent="0.15">
      <c r="B77" s="36">
        <v>74</v>
      </c>
      <c r="C77" s="75">
        <v>201.64</v>
      </c>
      <c r="D77" s="75">
        <v>140.92699999999999</v>
      </c>
      <c r="E77" s="75">
        <v>342.56700000000001</v>
      </c>
      <c r="F77" s="38">
        <f t="shared" si="4"/>
        <v>0</v>
      </c>
      <c r="G77" s="35"/>
      <c r="H77">
        <f t="shared" si="5"/>
        <v>14921.359999999999</v>
      </c>
      <c r="I77">
        <f t="shared" si="6"/>
        <v>10428.598</v>
      </c>
      <c r="J77">
        <f t="shared" si="7"/>
        <v>25349.957999999999</v>
      </c>
    </row>
    <row r="78" spans="2:10" x14ac:dyDescent="0.15">
      <c r="B78" s="36">
        <v>75</v>
      </c>
      <c r="C78" s="75">
        <v>191.761</v>
      </c>
      <c r="D78" s="75">
        <v>135.29400000000001</v>
      </c>
      <c r="E78" s="75">
        <v>327.05399999999997</v>
      </c>
      <c r="F78" s="38">
        <f t="shared" si="4"/>
        <v>1.0000000000331966E-3</v>
      </c>
      <c r="G78" s="35"/>
      <c r="H78">
        <f t="shared" si="5"/>
        <v>14382.074999999999</v>
      </c>
      <c r="I78">
        <f t="shared" si="6"/>
        <v>10147.050000000001</v>
      </c>
      <c r="J78">
        <f t="shared" si="7"/>
        <v>24529.05</v>
      </c>
    </row>
    <row r="79" spans="2:10" x14ac:dyDescent="0.15">
      <c r="B79" s="36">
        <v>76</v>
      </c>
      <c r="C79" s="75">
        <v>189.43299999999999</v>
      </c>
      <c r="D79" s="75">
        <v>134.78800000000001</v>
      </c>
      <c r="E79" s="75">
        <v>324.221</v>
      </c>
      <c r="F79" s="38">
        <f t="shared" si="4"/>
        <v>0</v>
      </c>
      <c r="G79" s="35"/>
      <c r="H79">
        <f t="shared" si="5"/>
        <v>14396.907999999999</v>
      </c>
      <c r="I79">
        <f t="shared" si="6"/>
        <v>10243.888000000001</v>
      </c>
      <c r="J79">
        <f t="shared" si="7"/>
        <v>24640.796000000002</v>
      </c>
    </row>
    <row r="80" spans="2:10" x14ac:dyDescent="0.15">
      <c r="B80" s="36">
        <v>77</v>
      </c>
      <c r="C80" s="75">
        <v>186.48500000000001</v>
      </c>
      <c r="D80" s="75">
        <v>136.19800000000001</v>
      </c>
      <c r="E80" s="75">
        <v>322.68400000000003</v>
      </c>
      <c r="F80" s="38">
        <f t="shared" si="4"/>
        <v>-1.0000000000331966E-3</v>
      </c>
      <c r="G80" s="35"/>
      <c r="H80">
        <f t="shared" si="5"/>
        <v>14359.345000000001</v>
      </c>
      <c r="I80">
        <f t="shared" si="6"/>
        <v>10487.246000000001</v>
      </c>
      <c r="J80">
        <f t="shared" si="7"/>
        <v>24846.668000000001</v>
      </c>
    </row>
    <row r="81" spans="2:10" x14ac:dyDescent="0.15">
      <c r="B81" s="36">
        <v>78</v>
      </c>
      <c r="C81" s="75">
        <v>181.24199999999999</v>
      </c>
      <c r="D81" s="75">
        <v>139.09700000000001</v>
      </c>
      <c r="E81" s="75">
        <v>320.33800000000002</v>
      </c>
      <c r="F81" s="38">
        <f t="shared" si="4"/>
        <v>9.9999999997635314E-4</v>
      </c>
      <c r="G81" s="35"/>
      <c r="H81">
        <f t="shared" si="5"/>
        <v>14136.875999999998</v>
      </c>
      <c r="I81">
        <f t="shared" si="6"/>
        <v>10849.566000000001</v>
      </c>
      <c r="J81">
        <f t="shared" si="7"/>
        <v>24986.364000000001</v>
      </c>
    </row>
    <row r="82" spans="2:10" x14ac:dyDescent="0.15">
      <c r="B82" s="36">
        <v>79</v>
      </c>
      <c r="C82" s="75">
        <v>177.30099999999999</v>
      </c>
      <c r="D82" s="75">
        <v>141.77600000000001</v>
      </c>
      <c r="E82" s="75">
        <v>319.077</v>
      </c>
      <c r="F82" s="38">
        <f t="shared" si="4"/>
        <v>0</v>
      </c>
      <c r="G82" s="35"/>
      <c r="H82">
        <f t="shared" si="5"/>
        <v>14006.778999999999</v>
      </c>
      <c r="I82">
        <f t="shared" si="6"/>
        <v>11200.304</v>
      </c>
      <c r="J82">
        <f t="shared" si="7"/>
        <v>25207.082999999999</v>
      </c>
    </row>
    <row r="83" spans="2:10" x14ac:dyDescent="0.15">
      <c r="B83" s="36">
        <v>80</v>
      </c>
      <c r="C83" s="75">
        <v>175.893</v>
      </c>
      <c r="D83" s="75">
        <v>146.352</v>
      </c>
      <c r="E83" s="75">
        <v>322.245</v>
      </c>
      <c r="F83" s="38">
        <f t="shared" si="4"/>
        <v>0</v>
      </c>
      <c r="G83" s="35"/>
      <c r="H83">
        <f t="shared" si="5"/>
        <v>14071.44</v>
      </c>
      <c r="I83">
        <f t="shared" si="6"/>
        <v>11708.16</v>
      </c>
      <c r="J83">
        <f t="shared" si="7"/>
        <v>25779.599999999999</v>
      </c>
    </row>
    <row r="84" spans="2:10" x14ac:dyDescent="0.15">
      <c r="B84" s="36">
        <v>81</v>
      </c>
      <c r="C84" s="75">
        <v>175.845</v>
      </c>
      <c r="D84" s="75">
        <v>153.85499999999999</v>
      </c>
      <c r="E84" s="75">
        <v>329.70100000000002</v>
      </c>
      <c r="F84" s="38">
        <f t="shared" si="4"/>
        <v>-1.0000000000331966E-3</v>
      </c>
      <c r="G84" s="35"/>
      <c r="H84">
        <f t="shared" si="5"/>
        <v>14243.445</v>
      </c>
      <c r="I84">
        <f t="shared" si="6"/>
        <v>12462.254999999999</v>
      </c>
      <c r="J84">
        <f t="shared" si="7"/>
        <v>26705.781000000003</v>
      </c>
    </row>
    <row r="85" spans="2:10" x14ac:dyDescent="0.15">
      <c r="B85" s="36">
        <v>82</v>
      </c>
      <c r="C85" s="75">
        <v>178.339</v>
      </c>
      <c r="D85" s="75">
        <v>164.32</v>
      </c>
      <c r="E85" s="75">
        <v>342.66</v>
      </c>
      <c r="F85" s="38">
        <f t="shared" si="4"/>
        <v>-1.0000000000331966E-3</v>
      </c>
      <c r="G85" s="35"/>
      <c r="H85" s="51">
        <f t="shared" si="5"/>
        <v>14623.798000000001</v>
      </c>
      <c r="I85">
        <f t="shared" si="6"/>
        <v>13474.24</v>
      </c>
      <c r="J85">
        <f t="shared" si="7"/>
        <v>28098.120000000003</v>
      </c>
    </row>
    <row r="86" spans="2:10" x14ac:dyDescent="0.15">
      <c r="B86" s="36">
        <v>83</v>
      </c>
      <c r="C86" s="75">
        <v>176</v>
      </c>
      <c r="D86" s="75">
        <v>170.464</v>
      </c>
      <c r="E86" s="75">
        <v>346.464</v>
      </c>
      <c r="F86" s="38">
        <f t="shared" si="4"/>
        <v>0</v>
      </c>
      <c r="G86" s="35"/>
      <c r="H86" s="51">
        <f t="shared" si="5"/>
        <v>14608</v>
      </c>
      <c r="I86">
        <f t="shared" si="6"/>
        <v>14148.512000000001</v>
      </c>
      <c r="J86">
        <f t="shared" si="7"/>
        <v>28756.511999999999</v>
      </c>
    </row>
    <row r="87" spans="2:10" x14ac:dyDescent="0.15">
      <c r="B87" s="36">
        <v>84</v>
      </c>
      <c r="C87" s="75">
        <v>164.84100000000001</v>
      </c>
      <c r="D87" s="75">
        <v>167.66900000000001</v>
      </c>
      <c r="E87" s="75">
        <v>332.51</v>
      </c>
      <c r="F87" s="38">
        <f t="shared" si="4"/>
        <v>0</v>
      </c>
      <c r="G87" s="35"/>
      <c r="H87" s="51">
        <f t="shared" si="5"/>
        <v>13846.644</v>
      </c>
      <c r="I87">
        <f t="shared" si="6"/>
        <v>14084.196000000002</v>
      </c>
      <c r="J87">
        <f t="shared" si="7"/>
        <v>27930.84</v>
      </c>
    </row>
    <row r="88" spans="2:10" x14ac:dyDescent="0.15">
      <c r="B88" s="36">
        <v>85</v>
      </c>
      <c r="C88" s="75">
        <v>156.05600000000001</v>
      </c>
      <c r="D88" s="75">
        <v>165.869</v>
      </c>
      <c r="E88" s="75">
        <v>321.92500000000001</v>
      </c>
      <c r="F88" s="38">
        <f t="shared" si="4"/>
        <v>0</v>
      </c>
      <c r="G88" s="35"/>
      <c r="H88" s="51">
        <f t="shared" si="5"/>
        <v>13264.76</v>
      </c>
      <c r="I88">
        <f t="shared" si="6"/>
        <v>14098.865</v>
      </c>
      <c r="J88">
        <f t="shared" si="7"/>
        <v>27363.625</v>
      </c>
    </row>
    <row r="89" spans="2:10" x14ac:dyDescent="0.15">
      <c r="B89" s="36">
        <v>86</v>
      </c>
      <c r="C89" s="75">
        <v>149.018</v>
      </c>
      <c r="D89" s="75">
        <v>166.41900000000001</v>
      </c>
      <c r="E89" s="75">
        <v>315.43700000000001</v>
      </c>
      <c r="F89" s="38">
        <f t="shared" si="4"/>
        <v>0</v>
      </c>
      <c r="G89" s="35"/>
      <c r="H89" s="51">
        <f t="shared" si="5"/>
        <v>12815.548000000001</v>
      </c>
      <c r="I89">
        <f t="shared" si="6"/>
        <v>14312.034000000001</v>
      </c>
      <c r="J89">
        <f t="shared" si="7"/>
        <v>27127.582000000002</v>
      </c>
    </row>
    <row r="90" spans="2:10" x14ac:dyDescent="0.15">
      <c r="B90" s="36">
        <v>87</v>
      </c>
      <c r="C90" s="75">
        <v>136.74100000000001</v>
      </c>
      <c r="D90" s="75">
        <v>162.97800000000001</v>
      </c>
      <c r="E90" s="75">
        <v>299.71899999999999</v>
      </c>
      <c r="F90" s="38">
        <f t="shared" si="4"/>
        <v>0</v>
      </c>
      <c r="G90" s="35"/>
      <c r="H90" s="52">
        <f t="shared" si="5"/>
        <v>11896.467000000001</v>
      </c>
      <c r="I90">
        <f t="shared" si="6"/>
        <v>14179.086000000001</v>
      </c>
      <c r="J90">
        <f t="shared" si="7"/>
        <v>26075.553</v>
      </c>
    </row>
    <row r="91" spans="2:10" x14ac:dyDescent="0.15">
      <c r="B91" s="36">
        <v>88</v>
      </c>
      <c r="C91" s="75">
        <v>122.91</v>
      </c>
      <c r="D91" s="75">
        <v>157.92699999999999</v>
      </c>
      <c r="E91" s="75">
        <v>280.83699999999999</v>
      </c>
      <c r="F91" s="38">
        <f t="shared" si="4"/>
        <v>0</v>
      </c>
      <c r="G91" s="35"/>
      <c r="H91" s="52">
        <f t="shared" si="5"/>
        <v>10816.08</v>
      </c>
      <c r="I91">
        <f t="shared" si="6"/>
        <v>13897.575999999999</v>
      </c>
      <c r="J91">
        <f t="shared" si="7"/>
        <v>24713.655999999999</v>
      </c>
    </row>
    <row r="92" spans="2:10" x14ac:dyDescent="0.15">
      <c r="B92" s="36">
        <v>89</v>
      </c>
      <c r="C92" s="75">
        <v>108.164</v>
      </c>
      <c r="D92" s="75">
        <v>150.05500000000001</v>
      </c>
      <c r="E92" s="75">
        <v>258.21899999999999</v>
      </c>
      <c r="F92" s="38">
        <f t="shared" si="4"/>
        <v>0</v>
      </c>
      <c r="G92" s="35"/>
      <c r="H92" s="52">
        <f t="shared" si="5"/>
        <v>9626.5959999999995</v>
      </c>
      <c r="I92">
        <f t="shared" si="6"/>
        <v>13354.895</v>
      </c>
      <c r="J92">
        <f t="shared" si="7"/>
        <v>22981.490999999998</v>
      </c>
    </row>
    <row r="93" spans="2:10" x14ac:dyDescent="0.15">
      <c r="B93" s="36">
        <v>90</v>
      </c>
      <c r="C93" s="75">
        <v>93.656000000000006</v>
      </c>
      <c r="D93" s="75">
        <v>138.59200000000001</v>
      </c>
      <c r="E93" s="75">
        <v>232.24700000000001</v>
      </c>
      <c r="F93" s="38">
        <f t="shared" si="4"/>
        <v>1.0000000000047748E-3</v>
      </c>
      <c r="G93" s="35"/>
      <c r="H93" s="52">
        <f t="shared" si="5"/>
        <v>8429.0400000000009</v>
      </c>
      <c r="I93">
        <f t="shared" si="6"/>
        <v>12473.28</v>
      </c>
      <c r="J93">
        <f t="shared" si="7"/>
        <v>20902.23</v>
      </c>
    </row>
    <row r="94" spans="2:10" x14ac:dyDescent="0.15">
      <c r="B94" s="36">
        <v>91</v>
      </c>
      <c r="C94" s="75">
        <v>76.731999999999999</v>
      </c>
      <c r="D94" s="75">
        <v>122.726</v>
      </c>
      <c r="E94" s="75">
        <v>199.458</v>
      </c>
      <c r="F94" s="38">
        <f t="shared" si="4"/>
        <v>0</v>
      </c>
      <c r="G94" s="35"/>
      <c r="H94" s="52">
        <f t="shared" si="5"/>
        <v>6982.6120000000001</v>
      </c>
      <c r="I94">
        <f t="shared" si="6"/>
        <v>11168.066000000001</v>
      </c>
      <c r="J94">
        <f t="shared" si="7"/>
        <v>18150.678</v>
      </c>
    </row>
    <row r="95" spans="2:10" x14ac:dyDescent="0.15">
      <c r="B95" s="36">
        <v>92</v>
      </c>
      <c r="C95" s="75">
        <v>59.271000000000001</v>
      </c>
      <c r="D95" s="75">
        <v>106.381</v>
      </c>
      <c r="E95" s="75">
        <v>165.65199999999999</v>
      </c>
      <c r="F95" s="38">
        <f t="shared" si="4"/>
        <v>0</v>
      </c>
      <c r="G95" s="35"/>
      <c r="H95" s="52">
        <f t="shared" si="5"/>
        <v>5452.9319999999998</v>
      </c>
      <c r="I95">
        <f t="shared" si="6"/>
        <v>9787.0519999999997</v>
      </c>
      <c r="J95">
        <f t="shared" si="7"/>
        <v>15239.983999999999</v>
      </c>
    </row>
    <row r="96" spans="2:10" x14ac:dyDescent="0.15">
      <c r="B96" s="36">
        <v>93</v>
      </c>
      <c r="C96" s="75">
        <v>46.04</v>
      </c>
      <c r="D96" s="75">
        <v>92.804000000000002</v>
      </c>
      <c r="E96" s="75">
        <v>138.84399999999999</v>
      </c>
      <c r="F96" s="38">
        <f t="shared" si="4"/>
        <v>0</v>
      </c>
      <c r="G96" s="35"/>
      <c r="H96" s="52">
        <f t="shared" si="5"/>
        <v>4281.72</v>
      </c>
      <c r="I96">
        <f t="shared" si="6"/>
        <v>8630.7720000000008</v>
      </c>
      <c r="J96">
        <f t="shared" si="7"/>
        <v>12912.492</v>
      </c>
    </row>
    <row r="97" spans="1:10" x14ac:dyDescent="0.15">
      <c r="B97" s="36">
        <v>94</v>
      </c>
      <c r="C97" s="75">
        <v>34.286999999999999</v>
      </c>
      <c r="D97" s="75">
        <v>76.599999999999994</v>
      </c>
      <c r="E97" s="75">
        <v>110.887</v>
      </c>
      <c r="F97" s="38">
        <f t="shared" si="4"/>
        <v>0</v>
      </c>
      <c r="G97" s="35"/>
      <c r="H97" s="52">
        <f t="shared" si="5"/>
        <v>3222.9780000000001</v>
      </c>
      <c r="I97">
        <f t="shared" si="6"/>
        <v>7200.4</v>
      </c>
      <c r="J97">
        <f t="shared" si="7"/>
        <v>10423.378000000001</v>
      </c>
    </row>
    <row r="98" spans="1:10" x14ac:dyDescent="0.15">
      <c r="B98" s="36">
        <v>95</v>
      </c>
      <c r="C98" s="75">
        <v>24.117000000000001</v>
      </c>
      <c r="D98" s="75">
        <v>59.201999999999998</v>
      </c>
      <c r="E98" s="75">
        <v>83.317999999999998</v>
      </c>
      <c r="F98" s="38">
        <f t="shared" si="4"/>
        <v>1.0000000000047748E-3</v>
      </c>
      <c r="G98" s="35"/>
      <c r="H98" s="52">
        <f t="shared" si="5"/>
        <v>2291.1150000000002</v>
      </c>
      <c r="I98">
        <f t="shared" si="6"/>
        <v>5624.19</v>
      </c>
      <c r="J98">
        <f t="shared" si="7"/>
        <v>7915.21</v>
      </c>
    </row>
    <row r="99" spans="1:10" x14ac:dyDescent="0.15">
      <c r="B99" s="36">
        <v>96</v>
      </c>
      <c r="C99" s="75">
        <v>16.128</v>
      </c>
      <c r="D99" s="75">
        <v>43.91</v>
      </c>
      <c r="E99" s="75">
        <v>60.036999999999999</v>
      </c>
      <c r="F99" s="38">
        <f t="shared" si="4"/>
        <v>9.9999999999766942E-4</v>
      </c>
      <c r="G99" s="35"/>
      <c r="H99" s="52">
        <f t="shared" si="5"/>
        <v>1548.288</v>
      </c>
      <c r="I99">
        <f t="shared" si="6"/>
        <v>4215.3599999999997</v>
      </c>
      <c r="J99">
        <f t="shared" si="7"/>
        <v>5763.5519999999997</v>
      </c>
    </row>
    <row r="100" spans="1:10" x14ac:dyDescent="0.15">
      <c r="B100" s="36">
        <v>97</v>
      </c>
      <c r="C100" s="75">
        <v>9.7810000000000006</v>
      </c>
      <c r="D100" s="75">
        <v>30.841999999999999</v>
      </c>
      <c r="E100" s="75">
        <v>40.622999999999998</v>
      </c>
      <c r="F100" s="38">
        <f t="shared" si="4"/>
        <v>0</v>
      </c>
      <c r="G100" s="35"/>
      <c r="H100" s="52">
        <f t="shared" si="5"/>
        <v>948.75700000000006</v>
      </c>
      <c r="I100">
        <f t="shared" si="6"/>
        <v>2991.674</v>
      </c>
      <c r="J100">
        <f t="shared" si="7"/>
        <v>3940.4309999999996</v>
      </c>
    </row>
    <row r="101" spans="1:10" x14ac:dyDescent="0.15">
      <c r="B101" s="36">
        <v>98</v>
      </c>
      <c r="C101" s="75">
        <v>5.6719999999999997</v>
      </c>
      <c r="D101" s="75">
        <v>21.702999999999999</v>
      </c>
      <c r="E101" s="75">
        <v>27.375</v>
      </c>
      <c r="F101" s="38">
        <f t="shared" si="4"/>
        <v>0</v>
      </c>
      <c r="G101" s="35"/>
      <c r="H101" s="52">
        <f t="shared" si="5"/>
        <v>555.85599999999999</v>
      </c>
      <c r="I101">
        <f t="shared" si="6"/>
        <v>2126.8939999999998</v>
      </c>
      <c r="J101">
        <f t="shared" si="7"/>
        <v>2682.75</v>
      </c>
    </row>
    <row r="102" spans="1:10" x14ac:dyDescent="0.15">
      <c r="B102" s="36">
        <v>99</v>
      </c>
      <c r="C102" s="75">
        <v>3.0609999999999999</v>
      </c>
      <c r="D102" s="75">
        <v>14.901</v>
      </c>
      <c r="E102" s="75">
        <v>17.960999999999999</v>
      </c>
      <c r="F102" s="38">
        <f t="shared" si="4"/>
        <v>1.0000000000012221E-3</v>
      </c>
      <c r="G102" s="35"/>
      <c r="H102" s="52">
        <f t="shared" si="5"/>
        <v>303.03899999999999</v>
      </c>
      <c r="I102">
        <f t="shared" si="6"/>
        <v>1475.1990000000001</v>
      </c>
      <c r="J102">
        <f t="shared" si="7"/>
        <v>1778.1389999999999</v>
      </c>
    </row>
    <row r="103" spans="1:10" x14ac:dyDescent="0.15">
      <c r="B103" s="36">
        <v>101.69</v>
      </c>
      <c r="C103" s="75">
        <v>1.6910000000000001</v>
      </c>
      <c r="D103" s="75">
        <v>20.138999999999999</v>
      </c>
      <c r="E103" s="75">
        <v>21.83</v>
      </c>
      <c r="F103" s="38">
        <f t="shared" si="4"/>
        <v>0</v>
      </c>
      <c r="G103" s="35"/>
      <c r="H103" s="52">
        <f t="shared" si="5"/>
        <v>171.95778999999999</v>
      </c>
      <c r="I103">
        <f t="shared" si="6"/>
        <v>2047.9349099999999</v>
      </c>
      <c r="J103">
        <f t="shared" si="7"/>
        <v>2219.8926999999999</v>
      </c>
    </row>
    <row r="104" spans="1:10" ht="12" thickBot="1" x14ac:dyDescent="0.2">
      <c r="B104" s="41" t="s">
        <v>0</v>
      </c>
      <c r="C104" s="39">
        <f>SUM(C3:C103)</f>
        <v>6609.6399999999994</v>
      </c>
      <c r="D104" s="39">
        <f t="shared" ref="D104:F104" si="8">SUM(D3:D103)</f>
        <v>5068.7090000000007</v>
      </c>
      <c r="E104" s="39">
        <f>SUM(E3:E103)</f>
        <v>11678.347999999994</v>
      </c>
      <c r="F104" s="40">
        <f t="shared" si="8"/>
        <v>9.9999999993860555E-4</v>
      </c>
      <c r="G104" s="35"/>
      <c r="H104" s="50">
        <f>SUM(H3:H103)</f>
        <v>461615.61762999994</v>
      </c>
      <c r="I104" s="50">
        <f>SUM(I3:I103)</f>
        <v>380888.6457900001</v>
      </c>
      <c r="J104" s="50">
        <f>SUM(J3:J103)</f>
        <v>842504.12841999973</v>
      </c>
    </row>
    <row r="105" spans="1:10" x14ac:dyDescent="0.15">
      <c r="B105" s="32"/>
      <c r="C105" s="33"/>
      <c r="D105" s="33"/>
      <c r="E105" s="33"/>
      <c r="F105" s="34"/>
      <c r="G105" s="35"/>
    </row>
    <row r="106" spans="1:10" x14ac:dyDescent="0.15">
      <c r="B106" s="32" t="s">
        <v>45</v>
      </c>
      <c r="C106" s="33">
        <f>H104/C104+0.5</f>
        <v>70.339751882099478</v>
      </c>
      <c r="D106" s="33">
        <f>I104/D104+0.5</f>
        <v>75.645100219799573</v>
      </c>
      <c r="E106" s="33">
        <f>J104/E104+0.5</f>
        <v>72.642406479067091</v>
      </c>
      <c r="F106" s="34"/>
      <c r="G106" s="35"/>
    </row>
    <row r="107" spans="1:10" x14ac:dyDescent="0.15">
      <c r="B107" s="1" t="s">
        <v>62</v>
      </c>
      <c r="C107" s="31">
        <f>72.8</f>
        <v>72.8</v>
      </c>
      <c r="D107" s="31">
        <f>78.5</f>
        <v>78.5</v>
      </c>
      <c r="E107" s="31">
        <f>75.3</f>
        <v>75.3</v>
      </c>
      <c r="G107" s="35"/>
    </row>
    <row r="109" spans="1:10" x14ac:dyDescent="0.15">
      <c r="A109" s="72"/>
      <c r="B109" s="71" t="s">
        <v>66</v>
      </c>
      <c r="C109" s="73"/>
      <c r="D109" s="73"/>
      <c r="E109" s="73"/>
      <c r="F109" s="73"/>
    </row>
    <row r="110" spans="1:10" x14ac:dyDescent="0.15">
      <c r="A110" s="72"/>
      <c r="B110" s="74" t="s">
        <v>68</v>
      </c>
      <c r="C110" s="73"/>
      <c r="D110" s="73"/>
      <c r="E110" s="73"/>
      <c r="F110" s="73"/>
      <c r="H110" t="s">
        <v>67</v>
      </c>
    </row>
    <row r="111" spans="1:10" x14ac:dyDescent="0.15">
      <c r="A111" s="72"/>
      <c r="B111" s="74" t="s">
        <v>69</v>
      </c>
      <c r="C111" s="73"/>
      <c r="D111" s="73"/>
      <c r="E111" s="73"/>
      <c r="F111" s="73"/>
    </row>
    <row r="112" spans="1:10" x14ac:dyDescent="0.15">
      <c r="A112" s="72"/>
      <c r="B112" s="71" t="s">
        <v>70</v>
      </c>
      <c r="C112" s="73"/>
      <c r="D112" s="73"/>
      <c r="E112" s="73"/>
      <c r="F112" s="73"/>
    </row>
    <row r="113" spans="1:6" x14ac:dyDescent="0.15">
      <c r="A113" s="72"/>
      <c r="B113" s="71" t="s">
        <v>71</v>
      </c>
      <c r="C113" s="73"/>
      <c r="D113" s="73"/>
      <c r="E113" s="73"/>
      <c r="F113" s="73"/>
    </row>
    <row r="114" spans="1:6" x14ac:dyDescent="0.15">
      <c r="A114" s="72"/>
      <c r="B114" s="71"/>
      <c r="C114" s="73"/>
      <c r="D114" s="73"/>
      <c r="E114" s="73"/>
      <c r="F114" s="73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23615-40EA-A446-BFED-5DCD96709DF9}">
  <dimension ref="A1:K116"/>
  <sheetViews>
    <sheetView zoomScale="140" zoomScaleNormal="140" workbookViewId="0">
      <pane ySplit="2" topLeftCell="A28" activePane="bottomLeft" state="frozen"/>
      <selection pane="bottomLeft" activeCell="M100" sqref="M100"/>
    </sheetView>
  </sheetViews>
  <sheetFormatPr baseColWidth="10" defaultRowHeight="11" x14ac:dyDescent="0.15"/>
  <cols>
    <col min="1" max="1" width="47.75" style="35" customWidth="1"/>
    <col min="2" max="2" width="10.75" style="1"/>
    <col min="3" max="5" width="10.75" style="31"/>
    <col min="6" max="6" width="11" style="80" bestFit="1" customWidth="1"/>
    <col min="7" max="7" width="4.75" customWidth="1"/>
  </cols>
  <sheetData>
    <row r="1" spans="2:10" s="35" customFormat="1" ht="12" thickBot="1" x14ac:dyDescent="0.2">
      <c r="B1" s="32"/>
      <c r="C1" s="33"/>
      <c r="D1" s="33"/>
      <c r="E1" s="33"/>
      <c r="F1" s="76"/>
    </row>
    <row r="2" spans="2:10" ht="12" thickBot="1" x14ac:dyDescent="0.2">
      <c r="B2" s="42" t="s">
        <v>3</v>
      </c>
      <c r="C2" s="43" t="s">
        <v>2</v>
      </c>
      <c r="D2" s="43" t="s">
        <v>1</v>
      </c>
      <c r="E2" s="43" t="s">
        <v>0</v>
      </c>
      <c r="F2" s="77" t="s">
        <v>37</v>
      </c>
      <c r="G2" s="35"/>
      <c r="H2" s="49" t="s">
        <v>46</v>
      </c>
      <c r="I2" s="49" t="s">
        <v>47</v>
      </c>
      <c r="J2" s="49" t="s">
        <v>48</v>
      </c>
    </row>
    <row r="3" spans="2:10" ht="12" x14ac:dyDescent="0.15">
      <c r="B3" s="36">
        <v>0.14000000000000001</v>
      </c>
      <c r="C3" s="81">
        <v>273.54599999999999</v>
      </c>
      <c r="D3" s="81">
        <v>251.334</v>
      </c>
      <c r="E3" s="81">
        <v>524.88</v>
      </c>
      <c r="F3" s="78">
        <f>C3+D3-E3</f>
        <v>0</v>
      </c>
      <c r="G3" s="35"/>
      <c r="H3">
        <f>B3*C3</f>
        <v>38.296440000000004</v>
      </c>
      <c r="I3">
        <f>B3*D3</f>
        <v>35.186760000000007</v>
      </c>
      <c r="J3">
        <f>B3*E3</f>
        <v>73.483200000000011</v>
      </c>
    </row>
    <row r="4" spans="2:10" ht="12" x14ac:dyDescent="0.15">
      <c r="B4" s="36">
        <v>1</v>
      </c>
      <c r="C4" s="81">
        <v>31.978000000000002</v>
      </c>
      <c r="D4" s="81">
        <v>35.804000000000002</v>
      </c>
      <c r="E4" s="81">
        <v>67.781999999999996</v>
      </c>
      <c r="F4" s="78">
        <f t="shared" ref="F4:F67" si="0">C4+D4-E4</f>
        <v>0</v>
      </c>
      <c r="G4" s="35"/>
      <c r="H4">
        <f t="shared" ref="H4:H67" si="1">B4*C4</f>
        <v>31.978000000000002</v>
      </c>
      <c r="I4">
        <f t="shared" ref="I4:I67" si="2">B4*D4</f>
        <v>35.804000000000002</v>
      </c>
      <c r="J4">
        <f t="shared" ref="J4:J67" si="3">B4*E4</f>
        <v>67.781999999999996</v>
      </c>
    </row>
    <row r="5" spans="2:10" ht="12" x14ac:dyDescent="0.15">
      <c r="B5" s="36">
        <v>2</v>
      </c>
      <c r="C5" s="81">
        <v>11.617000000000001</v>
      </c>
      <c r="D5" s="81">
        <v>13.503</v>
      </c>
      <c r="E5" s="81">
        <v>25.12</v>
      </c>
      <c r="F5" s="78">
        <f t="shared" si="0"/>
        <v>0</v>
      </c>
      <c r="G5" s="35"/>
      <c r="H5">
        <f t="shared" si="1"/>
        <v>23.234000000000002</v>
      </c>
      <c r="I5">
        <f t="shared" si="2"/>
        <v>27.006</v>
      </c>
      <c r="J5">
        <f t="shared" si="3"/>
        <v>50.24</v>
      </c>
    </row>
    <row r="6" spans="2:10" ht="12" x14ac:dyDescent="0.15">
      <c r="B6" s="36">
        <v>3</v>
      </c>
      <c r="C6" s="81">
        <v>8.9239999999999995</v>
      </c>
      <c r="D6" s="81">
        <v>9.5440000000000005</v>
      </c>
      <c r="E6" s="81">
        <v>18.469000000000001</v>
      </c>
      <c r="F6" s="78">
        <f t="shared" si="0"/>
        <v>-1.0000000000012221E-3</v>
      </c>
      <c r="G6" s="35"/>
      <c r="H6">
        <f t="shared" si="1"/>
        <v>26.771999999999998</v>
      </c>
      <c r="I6">
        <f t="shared" si="2"/>
        <v>28.632000000000001</v>
      </c>
      <c r="J6">
        <f t="shared" si="3"/>
        <v>55.407000000000004</v>
      </c>
    </row>
    <row r="7" spans="2:10" ht="12" x14ac:dyDescent="0.15">
      <c r="B7" s="36">
        <v>4</v>
      </c>
      <c r="C7" s="81">
        <v>9.4169999999999998</v>
      </c>
      <c r="D7" s="81">
        <v>8.9079999999999995</v>
      </c>
      <c r="E7" s="81">
        <v>18.324999999999999</v>
      </c>
      <c r="F7" s="78">
        <f t="shared" si="0"/>
        <v>0</v>
      </c>
      <c r="G7" s="35"/>
      <c r="H7">
        <f t="shared" si="1"/>
        <v>37.667999999999999</v>
      </c>
      <c r="I7">
        <f t="shared" si="2"/>
        <v>35.631999999999998</v>
      </c>
      <c r="J7">
        <f t="shared" si="3"/>
        <v>73.3</v>
      </c>
    </row>
    <row r="8" spans="2:10" ht="12" x14ac:dyDescent="0.15">
      <c r="B8" s="36">
        <v>5</v>
      </c>
      <c r="C8" s="81">
        <v>9.2159999999999993</v>
      </c>
      <c r="D8" s="81">
        <v>8.0280000000000005</v>
      </c>
      <c r="E8" s="81">
        <v>17.244</v>
      </c>
      <c r="F8" s="78">
        <f t="shared" si="0"/>
        <v>0</v>
      </c>
      <c r="G8" s="35"/>
      <c r="H8">
        <f t="shared" si="1"/>
        <v>46.08</v>
      </c>
      <c r="I8">
        <f t="shared" si="2"/>
        <v>40.14</v>
      </c>
      <c r="J8">
        <f t="shared" si="3"/>
        <v>86.22</v>
      </c>
    </row>
    <row r="9" spans="2:10" ht="12" x14ac:dyDescent="0.15">
      <c r="B9" s="36">
        <v>6</v>
      </c>
      <c r="C9" s="81">
        <v>8.125</v>
      </c>
      <c r="D9" s="81">
        <v>6.7519999999999998</v>
      </c>
      <c r="E9" s="81">
        <v>14.877000000000001</v>
      </c>
      <c r="F9" s="78">
        <f t="shared" si="0"/>
        <v>0</v>
      </c>
      <c r="G9" s="35"/>
      <c r="H9">
        <f t="shared" si="1"/>
        <v>48.75</v>
      </c>
      <c r="I9">
        <f t="shared" si="2"/>
        <v>40.512</v>
      </c>
      <c r="J9">
        <f t="shared" si="3"/>
        <v>89.262</v>
      </c>
    </row>
    <row r="10" spans="2:10" ht="12" x14ac:dyDescent="0.15">
      <c r="B10" s="36">
        <v>7</v>
      </c>
      <c r="C10" s="81">
        <v>6.7080000000000002</v>
      </c>
      <c r="D10" s="81">
        <v>5.4749999999999996</v>
      </c>
      <c r="E10" s="81">
        <v>12.183</v>
      </c>
      <c r="F10" s="78">
        <f t="shared" si="0"/>
        <v>0</v>
      </c>
      <c r="G10" s="35"/>
      <c r="H10">
        <f t="shared" si="1"/>
        <v>46.956000000000003</v>
      </c>
      <c r="I10">
        <f t="shared" si="2"/>
        <v>38.324999999999996</v>
      </c>
      <c r="J10">
        <f t="shared" si="3"/>
        <v>85.281000000000006</v>
      </c>
    </row>
    <row r="11" spans="2:10" ht="12" x14ac:dyDescent="0.15">
      <c r="B11" s="36">
        <v>8</v>
      </c>
      <c r="C11" s="81">
        <v>5.3079999999999998</v>
      </c>
      <c r="D11" s="81">
        <v>4.3760000000000003</v>
      </c>
      <c r="E11" s="81">
        <v>9.6850000000000005</v>
      </c>
      <c r="F11" s="78">
        <f t="shared" si="0"/>
        <v>-9.9999999999944578E-4</v>
      </c>
      <c r="G11" s="35"/>
      <c r="H11">
        <f t="shared" si="1"/>
        <v>42.463999999999999</v>
      </c>
      <c r="I11">
        <f t="shared" si="2"/>
        <v>35.008000000000003</v>
      </c>
      <c r="J11">
        <f t="shared" si="3"/>
        <v>77.48</v>
      </c>
    </row>
    <row r="12" spans="2:10" ht="12" x14ac:dyDescent="0.15">
      <c r="B12" s="36">
        <v>9</v>
      </c>
      <c r="C12" s="81">
        <v>4.2549999999999999</v>
      </c>
      <c r="D12" s="81">
        <v>3.6160000000000001</v>
      </c>
      <c r="E12" s="81">
        <v>7.8710000000000004</v>
      </c>
      <c r="F12" s="78">
        <f t="shared" si="0"/>
        <v>0</v>
      </c>
      <c r="G12" s="35"/>
      <c r="H12">
        <f t="shared" si="1"/>
        <v>38.295000000000002</v>
      </c>
      <c r="I12">
        <f t="shared" si="2"/>
        <v>32.544000000000004</v>
      </c>
      <c r="J12">
        <f t="shared" si="3"/>
        <v>70.838999999999999</v>
      </c>
    </row>
    <row r="13" spans="2:10" ht="12" x14ac:dyDescent="0.15">
      <c r="B13" s="36">
        <v>10</v>
      </c>
      <c r="C13" s="81">
        <v>4.0389999999999997</v>
      </c>
      <c r="D13" s="81">
        <v>3.5139999999999998</v>
      </c>
      <c r="E13" s="81">
        <v>7.5519999999999996</v>
      </c>
      <c r="F13" s="78">
        <f t="shared" si="0"/>
        <v>9.9999999999944578E-4</v>
      </c>
      <c r="G13" s="35"/>
      <c r="H13">
        <f t="shared" si="1"/>
        <v>40.39</v>
      </c>
      <c r="I13">
        <f t="shared" si="2"/>
        <v>35.14</v>
      </c>
      <c r="J13">
        <f t="shared" si="3"/>
        <v>75.52</v>
      </c>
    </row>
    <row r="14" spans="2:10" ht="12" x14ac:dyDescent="0.15">
      <c r="B14" s="36">
        <v>11</v>
      </c>
      <c r="C14" s="81">
        <v>4.3979999999999997</v>
      </c>
      <c r="D14" s="81">
        <v>3.879</v>
      </c>
      <c r="E14" s="81">
        <v>8.2769999999999992</v>
      </c>
      <c r="F14" s="78">
        <f t="shared" si="0"/>
        <v>0</v>
      </c>
      <c r="G14" s="35"/>
      <c r="H14">
        <f t="shared" si="1"/>
        <v>48.378</v>
      </c>
      <c r="I14">
        <f t="shared" si="2"/>
        <v>42.668999999999997</v>
      </c>
      <c r="J14">
        <f t="shared" si="3"/>
        <v>91.046999999999997</v>
      </c>
    </row>
    <row r="15" spans="2:10" ht="12" x14ac:dyDescent="0.15">
      <c r="B15" s="36">
        <v>12</v>
      </c>
      <c r="C15" s="81">
        <v>4.9800000000000004</v>
      </c>
      <c r="D15" s="81">
        <v>4.452</v>
      </c>
      <c r="E15" s="81">
        <v>9.4320000000000004</v>
      </c>
      <c r="F15" s="78">
        <f t="shared" si="0"/>
        <v>0</v>
      </c>
      <c r="G15" s="35"/>
      <c r="H15">
        <f t="shared" si="1"/>
        <v>59.760000000000005</v>
      </c>
      <c r="I15">
        <f t="shared" si="2"/>
        <v>53.423999999999999</v>
      </c>
      <c r="J15">
        <f t="shared" si="3"/>
        <v>113.184</v>
      </c>
    </row>
    <row r="16" spans="2:10" ht="12" x14ac:dyDescent="0.15">
      <c r="B16" s="36">
        <v>13</v>
      </c>
      <c r="C16" s="81">
        <v>5.8849999999999998</v>
      </c>
      <c r="D16" s="81">
        <v>5.2930000000000001</v>
      </c>
      <c r="E16" s="81">
        <v>11.178000000000001</v>
      </c>
      <c r="F16" s="78">
        <f t="shared" si="0"/>
        <v>0</v>
      </c>
      <c r="G16" s="35"/>
      <c r="H16">
        <f t="shared" si="1"/>
        <v>76.504999999999995</v>
      </c>
      <c r="I16">
        <f t="shared" si="2"/>
        <v>68.808999999999997</v>
      </c>
      <c r="J16">
        <f t="shared" si="3"/>
        <v>145.31400000000002</v>
      </c>
    </row>
    <row r="17" spans="2:10" ht="12" x14ac:dyDescent="0.15">
      <c r="B17" s="36">
        <v>14</v>
      </c>
      <c r="C17" s="81">
        <v>6.976</v>
      </c>
      <c r="D17" s="81">
        <v>6.2510000000000003</v>
      </c>
      <c r="E17" s="81">
        <v>13.227</v>
      </c>
      <c r="F17" s="78">
        <f t="shared" si="0"/>
        <v>0</v>
      </c>
      <c r="G17" s="35"/>
      <c r="H17">
        <f t="shared" si="1"/>
        <v>97.664000000000001</v>
      </c>
      <c r="I17">
        <f t="shared" si="2"/>
        <v>87.51400000000001</v>
      </c>
      <c r="J17">
        <f t="shared" si="3"/>
        <v>185.178</v>
      </c>
    </row>
    <row r="18" spans="2:10" ht="12" x14ac:dyDescent="0.15">
      <c r="B18" s="36">
        <v>15</v>
      </c>
      <c r="C18" s="81">
        <v>7.9950000000000001</v>
      </c>
      <c r="D18" s="81">
        <v>7.0629999999999997</v>
      </c>
      <c r="E18" s="81">
        <v>15.058</v>
      </c>
      <c r="F18" s="78">
        <f t="shared" si="0"/>
        <v>0</v>
      </c>
      <c r="G18" s="35"/>
      <c r="H18">
        <f t="shared" si="1"/>
        <v>119.925</v>
      </c>
      <c r="I18">
        <f t="shared" si="2"/>
        <v>105.94499999999999</v>
      </c>
      <c r="J18">
        <f t="shared" si="3"/>
        <v>225.87</v>
      </c>
    </row>
    <row r="19" spans="2:10" ht="12" x14ac:dyDescent="0.15">
      <c r="B19" s="36">
        <v>16</v>
      </c>
      <c r="C19" s="81">
        <v>8.8620000000000001</v>
      </c>
      <c r="D19" s="81">
        <v>7.64</v>
      </c>
      <c r="E19" s="81">
        <v>16.503</v>
      </c>
      <c r="F19" s="78">
        <f t="shared" si="0"/>
        <v>-1.0000000000012221E-3</v>
      </c>
      <c r="G19" s="35"/>
      <c r="H19">
        <f t="shared" si="1"/>
        <v>141.792</v>
      </c>
      <c r="I19">
        <f t="shared" si="2"/>
        <v>122.24</v>
      </c>
      <c r="J19">
        <f t="shared" si="3"/>
        <v>264.048</v>
      </c>
    </row>
    <row r="20" spans="2:10" ht="12" x14ac:dyDescent="0.15">
      <c r="B20" s="36">
        <v>17</v>
      </c>
      <c r="C20" s="81">
        <v>9.6590000000000007</v>
      </c>
      <c r="D20" s="81">
        <v>8.0579999999999998</v>
      </c>
      <c r="E20" s="81">
        <v>17.716999999999999</v>
      </c>
      <c r="F20" s="78">
        <f t="shared" si="0"/>
        <v>0</v>
      </c>
      <c r="G20" s="35"/>
      <c r="H20">
        <f t="shared" si="1"/>
        <v>164.203</v>
      </c>
      <c r="I20">
        <f t="shared" si="2"/>
        <v>136.98599999999999</v>
      </c>
      <c r="J20">
        <f t="shared" si="3"/>
        <v>301.18899999999996</v>
      </c>
    </row>
    <row r="21" spans="2:10" ht="12" x14ac:dyDescent="0.15">
      <c r="B21" s="36">
        <v>18</v>
      </c>
      <c r="C21" s="81">
        <v>10.459</v>
      </c>
      <c r="D21" s="81">
        <v>8.4090000000000007</v>
      </c>
      <c r="E21" s="81">
        <v>18.867999999999999</v>
      </c>
      <c r="F21" s="78">
        <f t="shared" si="0"/>
        <v>0</v>
      </c>
      <c r="G21" s="35"/>
      <c r="H21">
        <f t="shared" si="1"/>
        <v>188.262</v>
      </c>
      <c r="I21">
        <f t="shared" si="2"/>
        <v>151.36200000000002</v>
      </c>
      <c r="J21">
        <f t="shared" si="3"/>
        <v>339.62399999999997</v>
      </c>
    </row>
    <row r="22" spans="2:10" ht="12" x14ac:dyDescent="0.15">
      <c r="B22" s="36">
        <v>19</v>
      </c>
      <c r="C22" s="81">
        <v>11.339</v>
      </c>
      <c r="D22" s="81">
        <v>8.7769999999999992</v>
      </c>
      <c r="E22" s="81">
        <v>20.116</v>
      </c>
      <c r="F22" s="78">
        <f t="shared" si="0"/>
        <v>0</v>
      </c>
      <c r="G22" s="35"/>
      <c r="H22">
        <f t="shared" si="1"/>
        <v>215.441</v>
      </c>
      <c r="I22">
        <f t="shared" si="2"/>
        <v>166.76299999999998</v>
      </c>
      <c r="J22">
        <f t="shared" si="3"/>
        <v>382.20400000000001</v>
      </c>
    </row>
    <row r="23" spans="2:10" ht="12" x14ac:dyDescent="0.15">
      <c r="B23" s="36">
        <v>20</v>
      </c>
      <c r="C23" s="81">
        <v>12.324999999999999</v>
      </c>
      <c r="D23" s="81">
        <v>9.2129999999999992</v>
      </c>
      <c r="E23" s="81">
        <v>21.538</v>
      </c>
      <c r="F23" s="78">
        <f t="shared" si="0"/>
        <v>0</v>
      </c>
      <c r="G23" s="35"/>
      <c r="H23">
        <f t="shared" si="1"/>
        <v>246.5</v>
      </c>
      <c r="I23">
        <f t="shared" si="2"/>
        <v>184.26</v>
      </c>
      <c r="J23">
        <f t="shared" si="3"/>
        <v>430.76</v>
      </c>
    </row>
    <row r="24" spans="2:10" ht="12" x14ac:dyDescent="0.15">
      <c r="B24" s="36">
        <v>21</v>
      </c>
      <c r="C24" s="81">
        <v>13.443</v>
      </c>
      <c r="D24" s="81">
        <v>9.7490000000000006</v>
      </c>
      <c r="E24" s="81">
        <v>23.192</v>
      </c>
      <c r="F24" s="78">
        <f t="shared" si="0"/>
        <v>0</v>
      </c>
      <c r="G24" s="35"/>
      <c r="H24">
        <f t="shared" si="1"/>
        <v>282.303</v>
      </c>
      <c r="I24">
        <f t="shared" si="2"/>
        <v>204.72900000000001</v>
      </c>
      <c r="J24">
        <f t="shared" si="3"/>
        <v>487.03199999999998</v>
      </c>
    </row>
    <row r="25" spans="2:10" ht="12" x14ac:dyDescent="0.15">
      <c r="B25" s="36">
        <v>22</v>
      </c>
      <c r="C25" s="81">
        <v>14.673999999999999</v>
      </c>
      <c r="D25" s="81">
        <v>10.353999999999999</v>
      </c>
      <c r="E25" s="81">
        <v>25.027999999999999</v>
      </c>
      <c r="F25" s="78">
        <f t="shared" si="0"/>
        <v>0</v>
      </c>
      <c r="G25" s="35"/>
      <c r="H25">
        <f t="shared" si="1"/>
        <v>322.82799999999997</v>
      </c>
      <c r="I25">
        <f t="shared" si="2"/>
        <v>227.78799999999998</v>
      </c>
      <c r="J25">
        <f t="shared" si="3"/>
        <v>550.61599999999999</v>
      </c>
    </row>
    <row r="26" spans="2:10" ht="12" x14ac:dyDescent="0.15">
      <c r="B26" s="36">
        <v>23</v>
      </c>
      <c r="C26" s="81">
        <v>15.803000000000001</v>
      </c>
      <c r="D26" s="81">
        <v>10.87</v>
      </c>
      <c r="E26" s="81">
        <v>26.673999999999999</v>
      </c>
      <c r="F26" s="78">
        <f t="shared" si="0"/>
        <v>-9.9999999999766942E-4</v>
      </c>
      <c r="G26" s="35"/>
      <c r="H26">
        <f t="shared" si="1"/>
        <v>363.46899999999999</v>
      </c>
      <c r="I26">
        <f t="shared" si="2"/>
        <v>250.01</v>
      </c>
      <c r="J26">
        <f t="shared" si="3"/>
        <v>613.50199999999995</v>
      </c>
    </row>
    <row r="27" spans="2:10" ht="12" x14ac:dyDescent="0.15">
      <c r="B27" s="36">
        <v>24</v>
      </c>
      <c r="C27" s="81">
        <v>16.657</v>
      </c>
      <c r="D27" s="81">
        <v>11.23</v>
      </c>
      <c r="E27" s="81">
        <v>27.888000000000002</v>
      </c>
      <c r="F27" s="78">
        <f t="shared" si="0"/>
        <v>-1.0000000000012221E-3</v>
      </c>
      <c r="G27" s="35"/>
      <c r="H27">
        <f t="shared" si="1"/>
        <v>399.76800000000003</v>
      </c>
      <c r="I27">
        <f t="shared" si="2"/>
        <v>269.52</v>
      </c>
      <c r="J27">
        <f t="shared" si="3"/>
        <v>669.31200000000001</v>
      </c>
    </row>
    <row r="28" spans="2:10" ht="12" x14ac:dyDescent="0.15">
      <c r="B28" s="36">
        <v>25</v>
      </c>
      <c r="C28" s="81">
        <v>17.297999999999998</v>
      </c>
      <c r="D28" s="81">
        <v>11.483000000000001</v>
      </c>
      <c r="E28" s="81">
        <v>28.780999999999999</v>
      </c>
      <c r="F28" s="78">
        <f t="shared" si="0"/>
        <v>0</v>
      </c>
      <c r="G28" s="35"/>
      <c r="H28">
        <f t="shared" si="1"/>
        <v>432.44999999999993</v>
      </c>
      <c r="I28">
        <f t="shared" si="2"/>
        <v>287.07499999999999</v>
      </c>
      <c r="J28">
        <f t="shared" si="3"/>
        <v>719.52499999999998</v>
      </c>
    </row>
    <row r="29" spans="2:10" ht="12" x14ac:dyDescent="0.15">
      <c r="B29" s="36">
        <v>26</v>
      </c>
      <c r="C29" s="81">
        <v>17.748000000000001</v>
      </c>
      <c r="D29" s="81">
        <v>11.625999999999999</v>
      </c>
      <c r="E29" s="81">
        <v>29.373999999999999</v>
      </c>
      <c r="F29" s="78">
        <f t="shared" si="0"/>
        <v>0</v>
      </c>
      <c r="G29" s="35"/>
      <c r="H29">
        <f t="shared" si="1"/>
        <v>461.44800000000004</v>
      </c>
      <c r="I29">
        <f t="shared" si="2"/>
        <v>302.27600000000001</v>
      </c>
      <c r="J29">
        <f t="shared" si="3"/>
        <v>763.72399999999993</v>
      </c>
    </row>
    <row r="30" spans="2:10" ht="12" x14ac:dyDescent="0.15">
      <c r="B30" s="36">
        <v>27</v>
      </c>
      <c r="C30" s="81">
        <v>18.065999999999999</v>
      </c>
      <c r="D30" s="81">
        <v>11.677</v>
      </c>
      <c r="E30" s="81">
        <v>29.744</v>
      </c>
      <c r="F30" s="78">
        <f t="shared" si="0"/>
        <v>-1.0000000000012221E-3</v>
      </c>
      <c r="G30" s="35"/>
      <c r="H30">
        <f t="shared" si="1"/>
        <v>487.78199999999998</v>
      </c>
      <c r="I30">
        <f t="shared" si="2"/>
        <v>315.279</v>
      </c>
      <c r="J30">
        <f t="shared" si="3"/>
        <v>803.08799999999997</v>
      </c>
    </row>
    <row r="31" spans="2:10" ht="12" x14ac:dyDescent="0.15">
      <c r="B31" s="36">
        <v>28</v>
      </c>
      <c r="C31" s="81">
        <v>18.417000000000002</v>
      </c>
      <c r="D31" s="81">
        <v>11.701000000000001</v>
      </c>
      <c r="E31" s="81">
        <v>30.117999999999999</v>
      </c>
      <c r="F31" s="78">
        <f t="shared" si="0"/>
        <v>0</v>
      </c>
      <c r="G31" s="35"/>
      <c r="H31">
        <f t="shared" si="1"/>
        <v>515.67600000000004</v>
      </c>
      <c r="I31">
        <f t="shared" si="2"/>
        <v>327.62800000000004</v>
      </c>
      <c r="J31">
        <f t="shared" si="3"/>
        <v>843.30399999999997</v>
      </c>
    </row>
    <row r="32" spans="2:10" ht="12" x14ac:dyDescent="0.15">
      <c r="B32" s="36">
        <v>29</v>
      </c>
      <c r="C32" s="81">
        <v>18.939</v>
      </c>
      <c r="D32" s="81">
        <v>11.759</v>
      </c>
      <c r="E32" s="81">
        <v>30.696999999999999</v>
      </c>
      <c r="F32" s="78">
        <f t="shared" si="0"/>
        <v>1.0000000000012221E-3</v>
      </c>
      <c r="G32" s="35"/>
      <c r="H32">
        <f t="shared" si="1"/>
        <v>549.23099999999999</v>
      </c>
      <c r="I32">
        <f t="shared" si="2"/>
        <v>341.01100000000002</v>
      </c>
      <c r="J32">
        <f t="shared" si="3"/>
        <v>890.21299999999997</v>
      </c>
    </row>
    <row r="33" spans="2:10" ht="12" x14ac:dyDescent="0.15">
      <c r="B33" s="36">
        <v>30</v>
      </c>
      <c r="C33" s="81">
        <v>19.779</v>
      </c>
      <c r="D33" s="81">
        <v>11.903</v>
      </c>
      <c r="E33" s="81">
        <v>31.681999999999999</v>
      </c>
      <c r="F33" s="78">
        <f t="shared" si="0"/>
        <v>0</v>
      </c>
      <c r="G33" s="35"/>
      <c r="H33">
        <f t="shared" si="1"/>
        <v>593.37</v>
      </c>
      <c r="I33">
        <f t="shared" si="2"/>
        <v>357.09000000000003</v>
      </c>
      <c r="J33">
        <f t="shared" si="3"/>
        <v>950.45999999999992</v>
      </c>
    </row>
    <row r="34" spans="2:10" ht="12" x14ac:dyDescent="0.15">
      <c r="B34" s="36">
        <v>31</v>
      </c>
      <c r="C34" s="81">
        <v>21.097000000000001</v>
      </c>
      <c r="D34" s="81">
        <v>12.188000000000001</v>
      </c>
      <c r="E34" s="81">
        <v>33.283999999999999</v>
      </c>
      <c r="F34" s="78">
        <f t="shared" si="0"/>
        <v>1.0000000000047748E-3</v>
      </c>
      <c r="G34" s="35"/>
      <c r="H34">
        <f t="shared" si="1"/>
        <v>654.00700000000006</v>
      </c>
      <c r="I34">
        <f t="shared" si="2"/>
        <v>377.82800000000003</v>
      </c>
      <c r="J34">
        <f t="shared" si="3"/>
        <v>1031.8039999999999</v>
      </c>
    </row>
    <row r="35" spans="2:10" ht="12" x14ac:dyDescent="0.15">
      <c r="B35" s="36">
        <v>32</v>
      </c>
      <c r="C35" s="81">
        <v>22.827999999999999</v>
      </c>
      <c r="D35" s="81">
        <v>12.612</v>
      </c>
      <c r="E35" s="81">
        <v>35.44</v>
      </c>
      <c r="F35" s="78">
        <f t="shared" si="0"/>
        <v>0</v>
      </c>
      <c r="G35" s="35"/>
      <c r="H35">
        <f t="shared" si="1"/>
        <v>730.49599999999998</v>
      </c>
      <c r="I35">
        <f t="shared" si="2"/>
        <v>403.584</v>
      </c>
      <c r="J35">
        <f t="shared" si="3"/>
        <v>1134.08</v>
      </c>
    </row>
    <row r="36" spans="2:10" ht="12" x14ac:dyDescent="0.15">
      <c r="B36" s="36">
        <v>33</v>
      </c>
      <c r="C36" s="81">
        <v>24.751000000000001</v>
      </c>
      <c r="D36" s="81">
        <v>13.122999999999999</v>
      </c>
      <c r="E36" s="81">
        <v>37.874000000000002</v>
      </c>
      <c r="F36" s="78">
        <f t="shared" si="0"/>
        <v>0</v>
      </c>
      <c r="G36" s="35"/>
      <c r="H36">
        <f t="shared" si="1"/>
        <v>816.78300000000002</v>
      </c>
      <c r="I36">
        <f t="shared" si="2"/>
        <v>433.05899999999997</v>
      </c>
      <c r="J36">
        <f t="shared" si="3"/>
        <v>1249.8420000000001</v>
      </c>
    </row>
    <row r="37" spans="2:10" ht="12" x14ac:dyDescent="0.15">
      <c r="B37" s="36">
        <v>34</v>
      </c>
      <c r="C37" s="81">
        <v>26.751999999999999</v>
      </c>
      <c r="D37" s="81">
        <v>13.744</v>
      </c>
      <c r="E37" s="81">
        <v>40.496000000000002</v>
      </c>
      <c r="F37" s="78">
        <f t="shared" si="0"/>
        <v>0</v>
      </c>
      <c r="G37" s="35"/>
      <c r="H37">
        <f t="shared" si="1"/>
        <v>909.56799999999998</v>
      </c>
      <c r="I37">
        <f t="shared" si="2"/>
        <v>467.29599999999999</v>
      </c>
      <c r="J37">
        <f t="shared" si="3"/>
        <v>1376.864</v>
      </c>
    </row>
    <row r="38" spans="2:10" ht="12" x14ac:dyDescent="0.15">
      <c r="B38" s="36">
        <v>35</v>
      </c>
      <c r="C38" s="81">
        <v>28.63</v>
      </c>
      <c r="D38" s="81">
        <v>14.441000000000001</v>
      </c>
      <c r="E38" s="81">
        <v>43.07</v>
      </c>
      <c r="F38" s="78">
        <f t="shared" si="0"/>
        <v>9.9999999999766942E-4</v>
      </c>
      <c r="G38" s="35"/>
      <c r="H38">
        <f t="shared" si="1"/>
        <v>1002.05</v>
      </c>
      <c r="I38">
        <f t="shared" si="2"/>
        <v>505.435</v>
      </c>
      <c r="J38">
        <f t="shared" si="3"/>
        <v>1507.45</v>
      </c>
    </row>
    <row r="39" spans="2:10" ht="12" x14ac:dyDescent="0.15">
      <c r="B39" s="36">
        <v>36</v>
      </c>
      <c r="C39" s="81">
        <v>30.09</v>
      </c>
      <c r="D39" s="81">
        <v>15.153</v>
      </c>
      <c r="E39" s="81">
        <v>45.243000000000002</v>
      </c>
      <c r="F39" s="78">
        <f t="shared" si="0"/>
        <v>0</v>
      </c>
      <c r="G39" s="35"/>
      <c r="H39">
        <f t="shared" si="1"/>
        <v>1083.24</v>
      </c>
      <c r="I39">
        <f t="shared" si="2"/>
        <v>545.50800000000004</v>
      </c>
      <c r="J39">
        <f t="shared" si="3"/>
        <v>1628.748</v>
      </c>
    </row>
    <row r="40" spans="2:10" ht="12" x14ac:dyDescent="0.15">
      <c r="B40" s="36">
        <v>37</v>
      </c>
      <c r="C40" s="81">
        <v>31.364000000000001</v>
      </c>
      <c r="D40" s="81">
        <v>15.987</v>
      </c>
      <c r="E40" s="81">
        <v>47.350999999999999</v>
      </c>
      <c r="F40" s="78">
        <f t="shared" si="0"/>
        <v>0</v>
      </c>
      <c r="G40" s="35"/>
      <c r="H40">
        <f t="shared" si="1"/>
        <v>1160.4680000000001</v>
      </c>
      <c r="I40">
        <f t="shared" si="2"/>
        <v>591.51900000000001</v>
      </c>
      <c r="J40">
        <f t="shared" si="3"/>
        <v>1751.9870000000001</v>
      </c>
    </row>
    <row r="41" spans="2:10" ht="12" x14ac:dyDescent="0.15">
      <c r="B41" s="36">
        <v>38</v>
      </c>
      <c r="C41" s="81">
        <v>32.417000000000002</v>
      </c>
      <c r="D41" s="81">
        <v>16.824999999999999</v>
      </c>
      <c r="E41" s="81">
        <v>49.241999999999997</v>
      </c>
      <c r="F41" s="78">
        <f t="shared" si="0"/>
        <v>0</v>
      </c>
      <c r="G41" s="35"/>
      <c r="H41">
        <f t="shared" si="1"/>
        <v>1231.846</v>
      </c>
      <c r="I41">
        <f t="shared" si="2"/>
        <v>639.35</v>
      </c>
      <c r="J41">
        <f t="shared" si="3"/>
        <v>1871.1959999999999</v>
      </c>
    </row>
    <row r="42" spans="2:10" ht="12" x14ac:dyDescent="0.15">
      <c r="B42" s="36">
        <v>39</v>
      </c>
      <c r="C42" s="81">
        <v>33.481000000000002</v>
      </c>
      <c r="D42" s="81">
        <v>17.664999999999999</v>
      </c>
      <c r="E42" s="81">
        <v>51.146000000000001</v>
      </c>
      <c r="F42" s="78">
        <f t="shared" si="0"/>
        <v>0</v>
      </c>
      <c r="G42" s="35"/>
      <c r="H42">
        <f t="shared" si="1"/>
        <v>1305.759</v>
      </c>
      <c r="I42">
        <f t="shared" si="2"/>
        <v>688.93499999999995</v>
      </c>
      <c r="J42">
        <f t="shared" si="3"/>
        <v>1994.694</v>
      </c>
    </row>
    <row r="43" spans="2:10" ht="12" x14ac:dyDescent="0.15">
      <c r="B43" s="36">
        <v>40</v>
      </c>
      <c r="C43" s="81">
        <v>34.908999999999999</v>
      </c>
      <c r="D43" s="81">
        <v>18.596</v>
      </c>
      <c r="E43" s="81">
        <v>53.505000000000003</v>
      </c>
      <c r="F43" s="78">
        <f t="shared" si="0"/>
        <v>0</v>
      </c>
      <c r="G43" s="35"/>
      <c r="H43">
        <f t="shared" si="1"/>
        <v>1396.36</v>
      </c>
      <c r="I43">
        <f t="shared" si="2"/>
        <v>743.84</v>
      </c>
      <c r="J43">
        <f t="shared" si="3"/>
        <v>2140.2000000000003</v>
      </c>
    </row>
    <row r="44" spans="2:10" ht="12" x14ac:dyDescent="0.15">
      <c r="B44" s="36">
        <v>41</v>
      </c>
      <c r="C44" s="81">
        <v>36.706000000000003</v>
      </c>
      <c r="D44" s="81">
        <v>19.545000000000002</v>
      </c>
      <c r="E44" s="81">
        <v>56.25</v>
      </c>
      <c r="F44" s="78">
        <f t="shared" si="0"/>
        <v>1.0000000000047748E-3</v>
      </c>
      <c r="G44" s="35"/>
      <c r="H44">
        <f t="shared" si="1"/>
        <v>1504.9460000000001</v>
      </c>
      <c r="I44">
        <f t="shared" si="2"/>
        <v>801.34500000000003</v>
      </c>
      <c r="J44">
        <f t="shared" si="3"/>
        <v>2306.25</v>
      </c>
    </row>
    <row r="45" spans="2:10" ht="12" x14ac:dyDescent="0.15">
      <c r="B45" s="36">
        <v>42</v>
      </c>
      <c r="C45" s="81">
        <v>38.985999999999997</v>
      </c>
      <c r="D45" s="81">
        <v>20.619</v>
      </c>
      <c r="E45" s="81">
        <v>59.604999999999997</v>
      </c>
      <c r="F45" s="78">
        <f t="shared" si="0"/>
        <v>0</v>
      </c>
      <c r="G45" s="35"/>
      <c r="H45">
        <f t="shared" si="1"/>
        <v>1637.4119999999998</v>
      </c>
      <c r="I45">
        <f t="shared" si="2"/>
        <v>865.99800000000005</v>
      </c>
      <c r="J45">
        <f t="shared" si="3"/>
        <v>2503.41</v>
      </c>
    </row>
    <row r="46" spans="2:10" ht="12" x14ac:dyDescent="0.15">
      <c r="B46" s="36">
        <v>43</v>
      </c>
      <c r="C46" s="81">
        <v>41.47</v>
      </c>
      <c r="D46" s="81">
        <v>21.795000000000002</v>
      </c>
      <c r="E46" s="81">
        <v>63.265000000000001</v>
      </c>
      <c r="F46" s="78">
        <f t="shared" si="0"/>
        <v>0</v>
      </c>
      <c r="G46" s="35"/>
      <c r="H46">
        <f t="shared" si="1"/>
        <v>1783.21</v>
      </c>
      <c r="I46">
        <f t="shared" si="2"/>
        <v>937.18500000000006</v>
      </c>
      <c r="J46">
        <f t="shared" si="3"/>
        <v>2720.395</v>
      </c>
    </row>
    <row r="47" spans="2:10" ht="12" x14ac:dyDescent="0.15">
      <c r="B47" s="36">
        <v>44</v>
      </c>
      <c r="C47" s="81">
        <v>43.66</v>
      </c>
      <c r="D47" s="81">
        <v>22.946000000000002</v>
      </c>
      <c r="E47" s="81">
        <v>66.606999999999999</v>
      </c>
      <c r="F47" s="78">
        <f t="shared" si="0"/>
        <v>-1.0000000000047748E-3</v>
      </c>
      <c r="G47" s="35"/>
      <c r="H47">
        <f t="shared" si="1"/>
        <v>1921.04</v>
      </c>
      <c r="I47">
        <f t="shared" si="2"/>
        <v>1009.624</v>
      </c>
      <c r="J47">
        <f t="shared" si="3"/>
        <v>2930.7080000000001</v>
      </c>
    </row>
    <row r="48" spans="2:10" ht="12" x14ac:dyDescent="0.15">
      <c r="B48" s="36">
        <v>45</v>
      </c>
      <c r="C48" s="81">
        <v>45.423000000000002</v>
      </c>
      <c r="D48" s="81">
        <v>24.12</v>
      </c>
      <c r="E48" s="81">
        <v>69.543000000000006</v>
      </c>
      <c r="F48" s="78">
        <f t="shared" si="0"/>
        <v>0</v>
      </c>
      <c r="G48" s="35"/>
      <c r="H48">
        <f t="shared" si="1"/>
        <v>2044.0350000000001</v>
      </c>
      <c r="I48">
        <f t="shared" si="2"/>
        <v>1085.4000000000001</v>
      </c>
      <c r="J48">
        <f t="shared" si="3"/>
        <v>3129.4350000000004</v>
      </c>
    </row>
    <row r="49" spans="2:10" ht="12" x14ac:dyDescent="0.15">
      <c r="B49" s="36">
        <v>46</v>
      </c>
      <c r="C49" s="81">
        <v>46.978999999999999</v>
      </c>
      <c r="D49" s="81">
        <v>25.518000000000001</v>
      </c>
      <c r="E49" s="81">
        <v>72.495999999999995</v>
      </c>
      <c r="F49" s="78">
        <f t="shared" si="0"/>
        <v>1.0000000000047748E-3</v>
      </c>
      <c r="G49" s="35"/>
      <c r="H49">
        <f t="shared" si="1"/>
        <v>2161.0340000000001</v>
      </c>
      <c r="I49">
        <f t="shared" si="2"/>
        <v>1173.828</v>
      </c>
      <c r="J49">
        <f t="shared" si="3"/>
        <v>3334.8159999999998</v>
      </c>
    </row>
    <row r="50" spans="2:10" ht="12" x14ac:dyDescent="0.15">
      <c r="B50" s="36">
        <v>47</v>
      </c>
      <c r="C50" s="81">
        <v>48.581000000000003</v>
      </c>
      <c r="D50" s="81">
        <v>27.268000000000001</v>
      </c>
      <c r="E50" s="81">
        <v>75.849000000000004</v>
      </c>
      <c r="F50" s="78">
        <f t="shared" si="0"/>
        <v>0</v>
      </c>
      <c r="G50" s="35"/>
      <c r="H50">
        <f t="shared" si="1"/>
        <v>2283.3070000000002</v>
      </c>
      <c r="I50">
        <f t="shared" si="2"/>
        <v>1281.596</v>
      </c>
      <c r="J50">
        <f t="shared" si="3"/>
        <v>3564.9030000000002</v>
      </c>
    </row>
    <row r="51" spans="2:10" ht="12" x14ac:dyDescent="0.15">
      <c r="B51" s="36">
        <v>48</v>
      </c>
      <c r="C51" s="81">
        <v>49.978999999999999</v>
      </c>
      <c r="D51" s="81">
        <v>29.183</v>
      </c>
      <c r="E51" s="81">
        <v>79.162000000000006</v>
      </c>
      <c r="F51" s="78">
        <f t="shared" si="0"/>
        <v>0</v>
      </c>
      <c r="G51" s="35"/>
      <c r="H51">
        <f t="shared" si="1"/>
        <v>2398.9920000000002</v>
      </c>
      <c r="I51">
        <f t="shared" si="2"/>
        <v>1400.7840000000001</v>
      </c>
      <c r="J51">
        <f t="shared" si="3"/>
        <v>3799.7760000000003</v>
      </c>
    </row>
    <row r="52" spans="2:10" ht="12" x14ac:dyDescent="0.15">
      <c r="B52" s="36">
        <v>49</v>
      </c>
      <c r="C52" s="81">
        <v>51.651000000000003</v>
      </c>
      <c r="D52" s="81">
        <v>31.437999999999999</v>
      </c>
      <c r="E52" s="81">
        <v>83.088999999999999</v>
      </c>
      <c r="F52" s="78">
        <f t="shared" si="0"/>
        <v>0</v>
      </c>
      <c r="G52" s="35"/>
      <c r="H52">
        <f t="shared" si="1"/>
        <v>2530.8990000000003</v>
      </c>
      <c r="I52">
        <f t="shared" si="2"/>
        <v>1540.462</v>
      </c>
      <c r="J52">
        <f t="shared" si="3"/>
        <v>4071.3609999999999</v>
      </c>
    </row>
    <row r="53" spans="2:10" ht="12" x14ac:dyDescent="0.15">
      <c r="B53" s="36">
        <v>50</v>
      </c>
      <c r="C53" s="81">
        <v>54.189</v>
      </c>
      <c r="D53" s="81">
        <v>34.279000000000003</v>
      </c>
      <c r="E53" s="81">
        <v>88.468000000000004</v>
      </c>
      <c r="F53" s="78">
        <f t="shared" si="0"/>
        <v>0</v>
      </c>
      <c r="G53" s="35"/>
      <c r="H53">
        <f t="shared" si="1"/>
        <v>2709.45</v>
      </c>
      <c r="I53">
        <f t="shared" si="2"/>
        <v>1713.9500000000003</v>
      </c>
      <c r="J53">
        <f t="shared" si="3"/>
        <v>4423.4000000000005</v>
      </c>
    </row>
    <row r="54" spans="2:10" ht="12" x14ac:dyDescent="0.15">
      <c r="B54" s="36">
        <v>51</v>
      </c>
      <c r="C54" s="81">
        <v>57.441000000000003</v>
      </c>
      <c r="D54" s="81">
        <v>37.511000000000003</v>
      </c>
      <c r="E54" s="81">
        <v>94.950999999999993</v>
      </c>
      <c r="F54" s="78">
        <f t="shared" si="0"/>
        <v>1.0000000000047748E-3</v>
      </c>
      <c r="G54" s="35"/>
      <c r="H54">
        <f t="shared" si="1"/>
        <v>2929.491</v>
      </c>
      <c r="I54">
        <f t="shared" si="2"/>
        <v>1913.0610000000001</v>
      </c>
      <c r="J54">
        <f t="shared" si="3"/>
        <v>4842.5009999999993</v>
      </c>
    </row>
    <row r="55" spans="2:10" ht="12" x14ac:dyDescent="0.15">
      <c r="B55" s="36">
        <v>52</v>
      </c>
      <c r="C55" s="81">
        <v>61.661000000000001</v>
      </c>
      <c r="D55" s="81">
        <v>41.277000000000001</v>
      </c>
      <c r="E55" s="81">
        <v>102.93899999999999</v>
      </c>
      <c r="F55" s="78">
        <f t="shared" si="0"/>
        <v>-9.9999999999056399E-4</v>
      </c>
      <c r="G55" s="35"/>
      <c r="H55">
        <f t="shared" si="1"/>
        <v>3206.3720000000003</v>
      </c>
      <c r="I55">
        <f t="shared" si="2"/>
        <v>2146.404</v>
      </c>
      <c r="J55">
        <f t="shared" si="3"/>
        <v>5352.8279999999995</v>
      </c>
    </row>
    <row r="56" spans="2:10" ht="12" x14ac:dyDescent="0.15">
      <c r="B56" s="36">
        <v>53</v>
      </c>
      <c r="C56" s="81">
        <v>66.531000000000006</v>
      </c>
      <c r="D56" s="81">
        <v>45.389000000000003</v>
      </c>
      <c r="E56" s="81">
        <v>111.92</v>
      </c>
      <c r="F56" s="78">
        <f t="shared" si="0"/>
        <v>0</v>
      </c>
      <c r="G56" s="35"/>
      <c r="H56">
        <f t="shared" si="1"/>
        <v>3526.1430000000005</v>
      </c>
      <c r="I56">
        <f t="shared" si="2"/>
        <v>2405.6170000000002</v>
      </c>
      <c r="J56">
        <f t="shared" si="3"/>
        <v>5931.76</v>
      </c>
    </row>
    <row r="57" spans="2:10" ht="12" x14ac:dyDescent="0.15">
      <c r="B57" s="36">
        <v>54</v>
      </c>
      <c r="C57" s="81">
        <v>71.796999999999997</v>
      </c>
      <c r="D57" s="81">
        <v>49.643000000000001</v>
      </c>
      <c r="E57" s="81">
        <v>121.44</v>
      </c>
      <c r="F57" s="78">
        <f t="shared" si="0"/>
        <v>0</v>
      </c>
      <c r="G57" s="35"/>
      <c r="H57">
        <f t="shared" si="1"/>
        <v>3877.038</v>
      </c>
      <c r="I57">
        <f t="shared" si="2"/>
        <v>2680.7220000000002</v>
      </c>
      <c r="J57">
        <f t="shared" si="3"/>
        <v>6557.76</v>
      </c>
    </row>
    <row r="58" spans="2:10" ht="12" x14ac:dyDescent="0.15">
      <c r="B58" s="36">
        <v>55</v>
      </c>
      <c r="C58" s="81">
        <v>77.254000000000005</v>
      </c>
      <c r="D58" s="81">
        <v>53.838999999999999</v>
      </c>
      <c r="E58" s="81">
        <v>131.09299999999999</v>
      </c>
      <c r="F58" s="78">
        <f t="shared" si="0"/>
        <v>0</v>
      </c>
      <c r="G58" s="35"/>
      <c r="H58">
        <f t="shared" si="1"/>
        <v>4248.97</v>
      </c>
      <c r="I58">
        <f t="shared" si="2"/>
        <v>2961.145</v>
      </c>
      <c r="J58">
        <f t="shared" si="3"/>
        <v>7210.1149999999998</v>
      </c>
    </row>
    <row r="59" spans="2:10" ht="12" x14ac:dyDescent="0.15">
      <c r="B59" s="36">
        <v>56</v>
      </c>
      <c r="C59" s="81">
        <v>82.09</v>
      </c>
      <c r="D59" s="81">
        <v>57.412999999999997</v>
      </c>
      <c r="E59" s="81">
        <v>139.50299999999999</v>
      </c>
      <c r="F59" s="78">
        <f t="shared" si="0"/>
        <v>0</v>
      </c>
      <c r="G59" s="35"/>
      <c r="H59">
        <f t="shared" si="1"/>
        <v>4597.04</v>
      </c>
      <c r="I59">
        <f t="shared" si="2"/>
        <v>3215.1279999999997</v>
      </c>
      <c r="J59">
        <f t="shared" si="3"/>
        <v>7812.1679999999997</v>
      </c>
    </row>
    <row r="60" spans="2:10" ht="12" x14ac:dyDescent="0.15">
      <c r="B60" s="36">
        <v>57</v>
      </c>
      <c r="C60" s="81">
        <v>85.935000000000002</v>
      </c>
      <c r="D60" s="81">
        <v>60.139000000000003</v>
      </c>
      <c r="E60" s="81">
        <v>146.07499999999999</v>
      </c>
      <c r="F60" s="78">
        <f t="shared" si="0"/>
        <v>-9.9999999997635314E-4</v>
      </c>
      <c r="G60" s="35"/>
      <c r="H60">
        <f t="shared" si="1"/>
        <v>4898.2950000000001</v>
      </c>
      <c r="I60">
        <f t="shared" si="2"/>
        <v>3427.9230000000002</v>
      </c>
      <c r="J60">
        <f t="shared" si="3"/>
        <v>8326.2749999999996</v>
      </c>
    </row>
    <row r="61" spans="2:10" ht="12" x14ac:dyDescent="0.15">
      <c r="B61" s="36">
        <v>58</v>
      </c>
      <c r="C61" s="81">
        <v>89.378</v>
      </c>
      <c r="D61" s="81">
        <v>62.563000000000002</v>
      </c>
      <c r="E61" s="81">
        <v>151.941</v>
      </c>
      <c r="F61" s="78">
        <f t="shared" si="0"/>
        <v>0</v>
      </c>
      <c r="G61" s="35"/>
      <c r="H61">
        <f t="shared" si="1"/>
        <v>5183.924</v>
      </c>
      <c r="I61">
        <f t="shared" si="2"/>
        <v>3628.654</v>
      </c>
      <c r="J61">
        <f t="shared" si="3"/>
        <v>8812.5779999999995</v>
      </c>
    </row>
    <row r="62" spans="2:10" ht="12" x14ac:dyDescent="0.15">
      <c r="B62" s="36">
        <v>59</v>
      </c>
      <c r="C62" s="81">
        <v>92.879000000000005</v>
      </c>
      <c r="D62" s="81">
        <v>65.167000000000002</v>
      </c>
      <c r="E62" s="81">
        <v>158.04499999999999</v>
      </c>
      <c r="F62" s="78">
        <f t="shared" si="0"/>
        <v>1.0000000000047748E-3</v>
      </c>
      <c r="G62" s="35"/>
      <c r="H62">
        <f t="shared" si="1"/>
        <v>5479.8609999999999</v>
      </c>
      <c r="I62">
        <f t="shared" si="2"/>
        <v>3844.8530000000001</v>
      </c>
      <c r="J62">
        <f t="shared" si="3"/>
        <v>9324.6549999999988</v>
      </c>
    </row>
    <row r="63" spans="2:10" ht="12" x14ac:dyDescent="0.15">
      <c r="B63" s="36">
        <v>60</v>
      </c>
      <c r="C63" s="81">
        <v>96.268000000000001</v>
      </c>
      <c r="D63" s="81">
        <v>68.052999999999997</v>
      </c>
      <c r="E63" s="81">
        <v>164.321</v>
      </c>
      <c r="F63" s="78">
        <f t="shared" si="0"/>
        <v>0</v>
      </c>
      <c r="G63" s="35"/>
      <c r="H63">
        <f t="shared" si="1"/>
        <v>5776.08</v>
      </c>
      <c r="I63">
        <f t="shared" si="2"/>
        <v>4083.18</v>
      </c>
      <c r="J63">
        <f t="shared" si="3"/>
        <v>9859.26</v>
      </c>
    </row>
    <row r="64" spans="2:10" ht="12" x14ac:dyDescent="0.15">
      <c r="B64" s="36">
        <v>61</v>
      </c>
      <c r="C64" s="81">
        <v>99.462999999999994</v>
      </c>
      <c r="D64" s="81">
        <v>71.293999999999997</v>
      </c>
      <c r="E64" s="81">
        <v>170.75700000000001</v>
      </c>
      <c r="F64" s="78">
        <f t="shared" si="0"/>
        <v>0</v>
      </c>
      <c r="G64" s="35"/>
      <c r="H64">
        <f t="shared" si="1"/>
        <v>6067.2429999999995</v>
      </c>
      <c r="I64">
        <f t="shared" si="2"/>
        <v>4348.9340000000002</v>
      </c>
      <c r="J64">
        <f t="shared" si="3"/>
        <v>10416.177</v>
      </c>
    </row>
    <row r="65" spans="2:10" ht="12" x14ac:dyDescent="0.15">
      <c r="B65" s="36">
        <v>62</v>
      </c>
      <c r="C65" s="81">
        <v>102.714</v>
      </c>
      <c r="D65" s="81">
        <v>75.088999999999999</v>
      </c>
      <c r="E65" s="81">
        <v>177.803</v>
      </c>
      <c r="F65" s="78">
        <f t="shared" si="0"/>
        <v>0</v>
      </c>
      <c r="G65" s="35"/>
      <c r="H65">
        <f t="shared" si="1"/>
        <v>6368.268</v>
      </c>
      <c r="I65">
        <f t="shared" si="2"/>
        <v>4655.518</v>
      </c>
      <c r="J65">
        <f t="shared" si="3"/>
        <v>11023.786</v>
      </c>
    </row>
    <row r="66" spans="2:10" ht="12" x14ac:dyDescent="0.15">
      <c r="B66" s="36">
        <v>63</v>
      </c>
      <c r="C66" s="81">
        <v>106.056</v>
      </c>
      <c r="D66" s="81">
        <v>79.311000000000007</v>
      </c>
      <c r="E66" s="81">
        <v>185.36699999999999</v>
      </c>
      <c r="F66" s="78">
        <f t="shared" si="0"/>
        <v>0</v>
      </c>
      <c r="G66" s="35"/>
      <c r="H66">
        <f t="shared" si="1"/>
        <v>6681.5280000000002</v>
      </c>
      <c r="I66">
        <f t="shared" si="2"/>
        <v>4996.5930000000008</v>
      </c>
      <c r="J66">
        <f t="shared" si="3"/>
        <v>11678.120999999999</v>
      </c>
    </row>
    <row r="67" spans="2:10" ht="12" x14ac:dyDescent="0.15">
      <c r="B67" s="36">
        <v>64</v>
      </c>
      <c r="C67" s="81">
        <v>109.49299999999999</v>
      </c>
      <c r="D67" s="81">
        <v>83.751999999999995</v>
      </c>
      <c r="E67" s="81">
        <v>193.24600000000001</v>
      </c>
      <c r="F67" s="78">
        <f t="shared" si="0"/>
        <v>-1.0000000000047748E-3</v>
      </c>
      <c r="G67" s="35"/>
      <c r="H67">
        <f t="shared" si="1"/>
        <v>7007.5519999999997</v>
      </c>
      <c r="I67">
        <f t="shared" si="2"/>
        <v>5360.1279999999997</v>
      </c>
      <c r="J67">
        <f t="shared" si="3"/>
        <v>12367.744000000001</v>
      </c>
    </row>
    <row r="68" spans="2:10" ht="12" x14ac:dyDescent="0.15">
      <c r="B68" s="36">
        <v>65</v>
      </c>
      <c r="C68" s="81">
        <v>113.346</v>
      </c>
      <c r="D68" s="81">
        <v>88.45</v>
      </c>
      <c r="E68" s="81">
        <v>201.79599999999999</v>
      </c>
      <c r="F68" s="78">
        <f t="shared" ref="F68:F103" si="4">C68+D68-E68</f>
        <v>0</v>
      </c>
      <c r="G68" s="35"/>
      <c r="H68">
        <f t="shared" ref="H68:H104" si="5">B68*C68</f>
        <v>7367.49</v>
      </c>
      <c r="I68">
        <f t="shared" ref="I68:I103" si="6">B68*D68</f>
        <v>5749.25</v>
      </c>
      <c r="J68">
        <f t="shared" ref="J68:J103" si="7">B68*E68</f>
        <v>13116.74</v>
      </c>
    </row>
    <row r="69" spans="2:10" ht="12" x14ac:dyDescent="0.15">
      <c r="B69" s="36">
        <v>66</v>
      </c>
      <c r="C69" s="81">
        <v>117.90600000000001</v>
      </c>
      <c r="D69" s="81">
        <v>93.412999999999997</v>
      </c>
      <c r="E69" s="81">
        <v>211.31899999999999</v>
      </c>
      <c r="F69" s="78">
        <f t="shared" si="4"/>
        <v>0</v>
      </c>
      <c r="G69" s="35"/>
      <c r="H69">
        <f t="shared" si="5"/>
        <v>7781.7960000000003</v>
      </c>
      <c r="I69">
        <f t="shared" si="6"/>
        <v>6165.2579999999998</v>
      </c>
      <c r="J69">
        <f t="shared" si="7"/>
        <v>13947.054</v>
      </c>
    </row>
    <row r="70" spans="2:10" ht="12" x14ac:dyDescent="0.15">
      <c r="B70" s="36">
        <v>67</v>
      </c>
      <c r="C70" s="81">
        <v>122.45399999999999</v>
      </c>
      <c r="D70" s="81">
        <v>97.968999999999994</v>
      </c>
      <c r="E70" s="81">
        <v>220.423</v>
      </c>
      <c r="F70" s="78">
        <f t="shared" si="4"/>
        <v>0</v>
      </c>
      <c r="G70" s="35"/>
      <c r="H70">
        <f t="shared" si="5"/>
        <v>8204.4179999999997</v>
      </c>
      <c r="I70">
        <f t="shared" si="6"/>
        <v>6563.9229999999998</v>
      </c>
      <c r="J70">
        <f t="shared" si="7"/>
        <v>14768.341</v>
      </c>
    </row>
    <row r="71" spans="2:10" ht="12" x14ac:dyDescent="0.15">
      <c r="B71" s="36">
        <v>68</v>
      </c>
      <c r="C71" s="81">
        <v>126.443</v>
      </c>
      <c r="D71" s="81">
        <v>101.952</v>
      </c>
      <c r="E71" s="81">
        <v>228.39500000000001</v>
      </c>
      <c r="F71" s="78">
        <f t="shared" si="4"/>
        <v>0</v>
      </c>
      <c r="G71" s="35"/>
      <c r="H71">
        <f t="shared" si="5"/>
        <v>8598.1239999999998</v>
      </c>
      <c r="I71">
        <f t="shared" si="6"/>
        <v>6932.7359999999999</v>
      </c>
      <c r="J71">
        <f t="shared" si="7"/>
        <v>15530.86</v>
      </c>
    </row>
    <row r="72" spans="2:10" ht="12" x14ac:dyDescent="0.15">
      <c r="B72" s="36">
        <v>69</v>
      </c>
      <c r="C72" s="81">
        <v>129.68700000000001</v>
      </c>
      <c r="D72" s="81">
        <v>105.408</v>
      </c>
      <c r="E72" s="81">
        <v>235.095</v>
      </c>
      <c r="F72" s="78">
        <f t="shared" si="4"/>
        <v>0</v>
      </c>
      <c r="G72" s="35"/>
      <c r="H72">
        <f t="shared" si="5"/>
        <v>8948.4030000000002</v>
      </c>
      <c r="I72">
        <f t="shared" si="6"/>
        <v>7273.152</v>
      </c>
      <c r="J72">
        <f t="shared" si="7"/>
        <v>16221.555</v>
      </c>
    </row>
    <row r="73" spans="2:10" ht="12" x14ac:dyDescent="0.15">
      <c r="B73" s="36">
        <v>70</v>
      </c>
      <c r="C73" s="81">
        <v>131.477</v>
      </c>
      <c r="D73" s="81">
        <v>107.943</v>
      </c>
      <c r="E73" s="81">
        <v>239.42</v>
      </c>
      <c r="F73" s="78">
        <f t="shared" si="4"/>
        <v>0</v>
      </c>
      <c r="G73" s="35"/>
      <c r="H73">
        <f t="shared" si="5"/>
        <v>9203.39</v>
      </c>
      <c r="I73">
        <f t="shared" si="6"/>
        <v>7556.01</v>
      </c>
      <c r="J73">
        <f t="shared" si="7"/>
        <v>16759.399999999998</v>
      </c>
    </row>
    <row r="74" spans="2:10" ht="12" x14ac:dyDescent="0.15">
      <c r="B74" s="36">
        <v>71</v>
      </c>
      <c r="C74" s="81">
        <v>131.40600000000001</v>
      </c>
      <c r="D74" s="81">
        <v>109.524</v>
      </c>
      <c r="E74" s="81">
        <v>240.93</v>
      </c>
      <c r="F74" s="78">
        <f t="shared" si="4"/>
        <v>0</v>
      </c>
      <c r="G74" s="35"/>
      <c r="H74">
        <f t="shared" si="5"/>
        <v>9329.8260000000009</v>
      </c>
      <c r="I74">
        <f t="shared" si="6"/>
        <v>7776.2039999999997</v>
      </c>
      <c r="J74">
        <f t="shared" si="7"/>
        <v>17106.03</v>
      </c>
    </row>
    <row r="75" spans="2:10" ht="12" x14ac:dyDescent="0.15">
      <c r="B75" s="36">
        <v>72</v>
      </c>
      <c r="C75" s="81">
        <v>129.874</v>
      </c>
      <c r="D75" s="81">
        <v>110.34399999999999</v>
      </c>
      <c r="E75" s="81">
        <v>240.21899999999999</v>
      </c>
      <c r="F75" s="78">
        <f t="shared" si="4"/>
        <v>-1.0000000000047748E-3</v>
      </c>
      <c r="G75" s="35"/>
      <c r="H75">
        <f t="shared" si="5"/>
        <v>9350.9279999999999</v>
      </c>
      <c r="I75">
        <f t="shared" si="6"/>
        <v>7944.768</v>
      </c>
      <c r="J75">
        <f t="shared" si="7"/>
        <v>17295.768</v>
      </c>
    </row>
    <row r="76" spans="2:10" ht="12" x14ac:dyDescent="0.15">
      <c r="B76" s="36">
        <v>73</v>
      </c>
      <c r="C76" s="81">
        <v>127.378</v>
      </c>
      <c r="D76" s="81">
        <v>110.61799999999999</v>
      </c>
      <c r="E76" s="81">
        <v>237.99600000000001</v>
      </c>
      <c r="F76" s="78">
        <f t="shared" si="4"/>
        <v>0</v>
      </c>
      <c r="G76" s="35"/>
      <c r="H76">
        <f t="shared" si="5"/>
        <v>9298.5939999999991</v>
      </c>
      <c r="I76">
        <f t="shared" si="6"/>
        <v>8075.1139999999996</v>
      </c>
      <c r="J76">
        <f t="shared" si="7"/>
        <v>17373.708000000002</v>
      </c>
    </row>
    <row r="77" spans="2:10" ht="12" x14ac:dyDescent="0.15">
      <c r="B77" s="36">
        <v>74</v>
      </c>
      <c r="C77" s="81">
        <v>124.04</v>
      </c>
      <c r="D77" s="81">
        <v>110.21299999999999</v>
      </c>
      <c r="E77" s="81">
        <v>234.25399999999999</v>
      </c>
      <c r="F77" s="78">
        <f t="shared" si="4"/>
        <v>-1.0000000000047748E-3</v>
      </c>
      <c r="G77" s="35"/>
      <c r="H77">
        <f t="shared" si="5"/>
        <v>9178.9600000000009</v>
      </c>
      <c r="I77">
        <f t="shared" si="6"/>
        <v>8155.7619999999997</v>
      </c>
      <c r="J77">
        <f t="shared" si="7"/>
        <v>17334.795999999998</v>
      </c>
    </row>
    <row r="78" spans="2:10" ht="12" x14ac:dyDescent="0.15">
      <c r="B78" s="36">
        <v>75</v>
      </c>
      <c r="C78" s="81">
        <v>114.711</v>
      </c>
      <c r="D78" s="81">
        <v>104.88800000000001</v>
      </c>
      <c r="E78" s="81">
        <v>219.59899999999999</v>
      </c>
      <c r="F78" s="78">
        <f t="shared" si="4"/>
        <v>0</v>
      </c>
      <c r="G78" s="35"/>
      <c r="H78">
        <f t="shared" si="5"/>
        <v>8603.3250000000007</v>
      </c>
      <c r="I78">
        <f t="shared" si="6"/>
        <v>7866.6</v>
      </c>
      <c r="J78">
        <f t="shared" si="7"/>
        <v>16469.924999999999</v>
      </c>
    </row>
    <row r="79" spans="2:10" ht="12" x14ac:dyDescent="0.15">
      <c r="B79" s="36">
        <v>76</v>
      </c>
      <c r="C79" s="81">
        <v>105.529</v>
      </c>
      <c r="D79" s="81">
        <v>100.449</v>
      </c>
      <c r="E79" s="81">
        <v>205.97800000000001</v>
      </c>
      <c r="F79" s="78">
        <f t="shared" si="4"/>
        <v>0</v>
      </c>
      <c r="G79" s="35"/>
      <c r="H79">
        <f t="shared" si="5"/>
        <v>8020.2039999999997</v>
      </c>
      <c r="I79">
        <f t="shared" si="6"/>
        <v>7634.1239999999998</v>
      </c>
      <c r="J79">
        <f t="shared" si="7"/>
        <v>15654.328000000001</v>
      </c>
    </row>
    <row r="80" spans="2:10" ht="12" x14ac:dyDescent="0.15">
      <c r="B80" s="36">
        <v>77</v>
      </c>
      <c r="C80" s="81">
        <v>102.64</v>
      </c>
      <c r="D80" s="81">
        <v>100.93300000000001</v>
      </c>
      <c r="E80" s="81">
        <v>203.57400000000001</v>
      </c>
      <c r="F80" s="78">
        <f t="shared" si="4"/>
        <v>-1.0000000000047748E-3</v>
      </c>
      <c r="G80" s="35"/>
      <c r="H80">
        <f t="shared" si="5"/>
        <v>7903.28</v>
      </c>
      <c r="I80">
        <f t="shared" si="6"/>
        <v>7771.8410000000003</v>
      </c>
      <c r="J80">
        <f t="shared" si="7"/>
        <v>15675.198</v>
      </c>
    </row>
    <row r="81" spans="2:10" ht="12" x14ac:dyDescent="0.15">
      <c r="B81" s="36">
        <v>78</v>
      </c>
      <c r="C81" s="81">
        <v>99.894000000000005</v>
      </c>
      <c r="D81" s="81">
        <v>100.14</v>
      </c>
      <c r="E81" s="81">
        <v>200.03299999999999</v>
      </c>
      <c r="F81" s="78">
        <f t="shared" si="4"/>
        <v>1.0000000000047748E-3</v>
      </c>
      <c r="G81" s="35"/>
      <c r="H81">
        <f t="shared" si="5"/>
        <v>7791.732</v>
      </c>
      <c r="I81">
        <f t="shared" si="6"/>
        <v>7810.92</v>
      </c>
      <c r="J81">
        <f t="shared" si="7"/>
        <v>15602.573999999999</v>
      </c>
    </row>
    <row r="82" spans="2:10" ht="12" x14ac:dyDescent="0.15">
      <c r="B82" s="36">
        <v>79</v>
      </c>
      <c r="C82" s="81">
        <v>96.320999999999998</v>
      </c>
      <c r="D82" s="81">
        <v>98.48</v>
      </c>
      <c r="E82" s="81">
        <v>194.8</v>
      </c>
      <c r="F82" s="78">
        <f t="shared" si="4"/>
        <v>9.9999999997635314E-4</v>
      </c>
      <c r="G82" s="35"/>
      <c r="H82">
        <f t="shared" si="5"/>
        <v>7609.3589999999995</v>
      </c>
      <c r="I82">
        <f t="shared" si="6"/>
        <v>7779.92</v>
      </c>
      <c r="J82">
        <f t="shared" si="7"/>
        <v>15389.2</v>
      </c>
    </row>
    <row r="83" spans="2:10" ht="12" x14ac:dyDescent="0.15">
      <c r="B83" s="36">
        <v>80</v>
      </c>
      <c r="C83" s="81">
        <v>92.105000000000004</v>
      </c>
      <c r="D83" s="81">
        <v>96.316000000000003</v>
      </c>
      <c r="E83" s="81">
        <v>188.42099999999999</v>
      </c>
      <c r="F83" s="78">
        <f t="shared" si="4"/>
        <v>0</v>
      </c>
      <c r="G83" s="35"/>
      <c r="H83">
        <f t="shared" si="5"/>
        <v>7368.4000000000005</v>
      </c>
      <c r="I83">
        <f t="shared" si="6"/>
        <v>7705.2800000000007</v>
      </c>
      <c r="J83">
        <f t="shared" si="7"/>
        <v>15073.68</v>
      </c>
    </row>
    <row r="84" spans="2:10" ht="12" x14ac:dyDescent="0.15">
      <c r="B84" s="36">
        <v>81</v>
      </c>
      <c r="C84" s="81">
        <v>87.3</v>
      </c>
      <c r="D84" s="81">
        <v>93.78</v>
      </c>
      <c r="E84" s="81">
        <v>181.08</v>
      </c>
      <c r="F84" s="78">
        <f t="shared" si="4"/>
        <v>0</v>
      </c>
      <c r="G84" s="35"/>
      <c r="H84">
        <f t="shared" si="5"/>
        <v>7071.3</v>
      </c>
      <c r="I84">
        <f t="shared" si="6"/>
        <v>7596.18</v>
      </c>
      <c r="J84">
        <f t="shared" si="7"/>
        <v>14667.480000000001</v>
      </c>
    </row>
    <row r="85" spans="2:10" ht="12" x14ac:dyDescent="0.15">
      <c r="B85" s="36">
        <v>82</v>
      </c>
      <c r="C85" s="81">
        <v>82.096999999999994</v>
      </c>
      <c r="D85" s="81">
        <v>90.954999999999998</v>
      </c>
      <c r="E85" s="81">
        <v>173.05099999999999</v>
      </c>
      <c r="F85" s="78">
        <f t="shared" si="4"/>
        <v>1.0000000000047748E-3</v>
      </c>
      <c r="G85" s="35"/>
      <c r="H85" s="51">
        <f t="shared" si="5"/>
        <v>6731.9539999999997</v>
      </c>
      <c r="I85">
        <f t="shared" si="6"/>
        <v>7458.3099999999995</v>
      </c>
      <c r="J85">
        <f t="shared" si="7"/>
        <v>14190.181999999999</v>
      </c>
    </row>
    <row r="86" spans="2:10" ht="12" x14ac:dyDescent="0.15">
      <c r="B86" s="36">
        <v>83</v>
      </c>
      <c r="C86" s="81">
        <v>76.695999999999998</v>
      </c>
      <c r="D86" s="81">
        <v>87.878</v>
      </c>
      <c r="E86" s="81">
        <v>164.57400000000001</v>
      </c>
      <c r="F86" s="78">
        <f t="shared" si="4"/>
        <v>0</v>
      </c>
      <c r="G86" s="35"/>
      <c r="H86" s="51">
        <f t="shared" si="5"/>
        <v>6365.768</v>
      </c>
      <c r="I86">
        <f t="shared" si="6"/>
        <v>7293.8739999999998</v>
      </c>
      <c r="J86">
        <f t="shared" si="7"/>
        <v>13659.642000000002</v>
      </c>
    </row>
    <row r="87" spans="2:10" ht="12" x14ac:dyDescent="0.15">
      <c r="B87" s="36">
        <v>84</v>
      </c>
      <c r="C87" s="81">
        <v>71.302999999999997</v>
      </c>
      <c r="D87" s="81">
        <v>84.616</v>
      </c>
      <c r="E87" s="81">
        <v>155.91900000000001</v>
      </c>
      <c r="F87" s="78">
        <f t="shared" si="4"/>
        <v>0</v>
      </c>
      <c r="G87" s="35"/>
      <c r="H87" s="51">
        <f t="shared" si="5"/>
        <v>5989.4519999999993</v>
      </c>
      <c r="I87">
        <f t="shared" si="6"/>
        <v>7107.7439999999997</v>
      </c>
      <c r="J87">
        <f t="shared" si="7"/>
        <v>13097.196000000002</v>
      </c>
    </row>
    <row r="88" spans="2:10" ht="12" x14ac:dyDescent="0.15">
      <c r="B88" s="36">
        <v>85</v>
      </c>
      <c r="C88" s="81">
        <v>66.010000000000005</v>
      </c>
      <c r="D88" s="81">
        <v>81.248999999999995</v>
      </c>
      <c r="E88" s="81">
        <v>147.25899999999999</v>
      </c>
      <c r="F88" s="78">
        <f t="shared" si="4"/>
        <v>0</v>
      </c>
      <c r="G88" s="35"/>
      <c r="H88" s="51">
        <f t="shared" si="5"/>
        <v>5610.85</v>
      </c>
      <c r="I88">
        <f t="shared" si="6"/>
        <v>6906.165</v>
      </c>
      <c r="J88">
        <f t="shared" si="7"/>
        <v>12517.014999999999</v>
      </c>
    </row>
    <row r="89" spans="2:10" ht="12" x14ac:dyDescent="0.15">
      <c r="B89" s="36">
        <v>86</v>
      </c>
      <c r="C89" s="81">
        <v>60.451000000000001</v>
      </c>
      <c r="D89" s="81">
        <v>76.930000000000007</v>
      </c>
      <c r="E89" s="81">
        <v>137.381</v>
      </c>
      <c r="F89" s="78">
        <f t="shared" si="4"/>
        <v>0</v>
      </c>
      <c r="G89" s="35"/>
      <c r="H89" s="51">
        <f t="shared" si="5"/>
        <v>5198.7860000000001</v>
      </c>
      <c r="I89">
        <f t="shared" si="6"/>
        <v>6615.9800000000005</v>
      </c>
      <c r="J89">
        <f t="shared" si="7"/>
        <v>11814.766</v>
      </c>
    </row>
    <row r="90" spans="2:10" ht="12" x14ac:dyDescent="0.15">
      <c r="B90" s="36">
        <v>87</v>
      </c>
      <c r="C90" s="81">
        <v>54.298999999999999</v>
      </c>
      <c r="D90" s="81">
        <v>70.983999999999995</v>
      </c>
      <c r="E90" s="81">
        <v>125.283</v>
      </c>
      <c r="F90" s="78">
        <f t="shared" si="4"/>
        <v>0</v>
      </c>
      <c r="G90" s="35"/>
      <c r="H90" s="52">
        <f t="shared" si="5"/>
        <v>4724.0129999999999</v>
      </c>
      <c r="I90">
        <f t="shared" si="6"/>
        <v>6175.6079999999993</v>
      </c>
      <c r="J90">
        <f t="shared" si="7"/>
        <v>10899.621000000001</v>
      </c>
    </row>
    <row r="91" spans="2:10" ht="12" x14ac:dyDescent="0.15">
      <c r="B91" s="36">
        <v>88</v>
      </c>
      <c r="C91" s="81">
        <v>47.838999999999999</v>
      </c>
      <c r="D91" s="81">
        <v>63.969000000000001</v>
      </c>
      <c r="E91" s="81">
        <v>111.80800000000001</v>
      </c>
      <c r="F91" s="78">
        <f t="shared" si="4"/>
        <v>0</v>
      </c>
      <c r="G91" s="35"/>
      <c r="H91" s="52">
        <f t="shared" si="5"/>
        <v>4209.8320000000003</v>
      </c>
      <c r="I91">
        <f t="shared" si="6"/>
        <v>5629.2719999999999</v>
      </c>
      <c r="J91">
        <f t="shared" si="7"/>
        <v>9839.1040000000012</v>
      </c>
    </row>
    <row r="92" spans="2:10" ht="12" x14ac:dyDescent="0.15">
      <c r="B92" s="36">
        <v>89</v>
      </c>
      <c r="C92" s="81">
        <v>41.551000000000002</v>
      </c>
      <c r="D92" s="81">
        <v>56.712000000000003</v>
      </c>
      <c r="E92" s="81">
        <v>98.263000000000005</v>
      </c>
      <c r="F92" s="78">
        <f t="shared" si="4"/>
        <v>0</v>
      </c>
      <c r="G92" s="35"/>
      <c r="H92" s="52">
        <f t="shared" si="5"/>
        <v>3698.0390000000002</v>
      </c>
      <c r="I92">
        <f t="shared" si="6"/>
        <v>5047.3680000000004</v>
      </c>
      <c r="J92">
        <f t="shared" si="7"/>
        <v>8745.4070000000011</v>
      </c>
    </row>
    <row r="93" spans="2:10" ht="12" x14ac:dyDescent="0.15">
      <c r="B93" s="36">
        <v>90</v>
      </c>
      <c r="C93" s="81">
        <v>35.531999999999996</v>
      </c>
      <c r="D93" s="81">
        <v>49.411000000000001</v>
      </c>
      <c r="E93" s="81">
        <v>84.942999999999998</v>
      </c>
      <c r="F93" s="78">
        <f t="shared" si="4"/>
        <v>0</v>
      </c>
      <c r="G93" s="35"/>
      <c r="H93" s="52">
        <f t="shared" si="5"/>
        <v>3197.8799999999997</v>
      </c>
      <c r="I93">
        <f t="shared" si="6"/>
        <v>4446.99</v>
      </c>
      <c r="J93">
        <f t="shared" si="7"/>
        <v>7644.87</v>
      </c>
    </row>
    <row r="94" spans="2:10" ht="12" x14ac:dyDescent="0.15">
      <c r="B94" s="36">
        <v>91</v>
      </c>
      <c r="C94" s="81">
        <v>29.751000000000001</v>
      </c>
      <c r="D94" s="81">
        <v>41.978999999999999</v>
      </c>
      <c r="E94" s="81">
        <v>71.73</v>
      </c>
      <c r="F94" s="78">
        <f t="shared" si="4"/>
        <v>0</v>
      </c>
      <c r="G94" s="35"/>
      <c r="H94" s="52">
        <f t="shared" si="5"/>
        <v>2707.3409999999999</v>
      </c>
      <c r="I94">
        <f t="shared" si="6"/>
        <v>3820.0889999999999</v>
      </c>
      <c r="J94">
        <f t="shared" si="7"/>
        <v>6527.43</v>
      </c>
    </row>
    <row r="95" spans="2:10" ht="12" x14ac:dyDescent="0.15">
      <c r="B95" s="36">
        <v>92</v>
      </c>
      <c r="C95" s="81">
        <v>24.347999999999999</v>
      </c>
      <c r="D95" s="81">
        <v>34.765000000000001</v>
      </c>
      <c r="E95" s="81">
        <v>59.113</v>
      </c>
      <c r="F95" s="78">
        <f t="shared" si="4"/>
        <v>0</v>
      </c>
      <c r="G95" s="35"/>
      <c r="H95" s="52">
        <f t="shared" si="5"/>
        <v>2240.0160000000001</v>
      </c>
      <c r="I95">
        <f t="shared" si="6"/>
        <v>3198.38</v>
      </c>
      <c r="J95">
        <f t="shared" si="7"/>
        <v>5438.3959999999997</v>
      </c>
    </row>
    <row r="96" spans="2:10" ht="12" x14ac:dyDescent="0.15">
      <c r="B96" s="36">
        <v>93</v>
      </c>
      <c r="C96" s="81">
        <v>19.513999999999999</v>
      </c>
      <c r="D96" s="81">
        <v>28.16</v>
      </c>
      <c r="E96" s="81">
        <v>47.673999999999999</v>
      </c>
      <c r="F96" s="78">
        <f t="shared" si="4"/>
        <v>0</v>
      </c>
      <c r="G96" s="35"/>
      <c r="H96" s="52">
        <f t="shared" si="5"/>
        <v>1814.8019999999999</v>
      </c>
      <c r="I96">
        <f t="shared" si="6"/>
        <v>2618.88</v>
      </c>
      <c r="J96">
        <f t="shared" si="7"/>
        <v>4433.6819999999998</v>
      </c>
    </row>
    <row r="97" spans="2:11" ht="12" x14ac:dyDescent="0.15">
      <c r="B97" s="36">
        <v>94</v>
      </c>
      <c r="C97" s="81">
        <v>15.337</v>
      </c>
      <c r="D97" s="81">
        <v>22.364999999999998</v>
      </c>
      <c r="E97" s="81">
        <v>37.703000000000003</v>
      </c>
      <c r="F97" s="78">
        <f t="shared" si="4"/>
        <v>-1.0000000000047748E-3</v>
      </c>
      <c r="G97" s="35"/>
      <c r="H97" s="52">
        <f t="shared" si="5"/>
        <v>1441.6779999999999</v>
      </c>
      <c r="I97">
        <f t="shared" si="6"/>
        <v>2102.31</v>
      </c>
      <c r="J97">
        <f t="shared" si="7"/>
        <v>3544.0820000000003</v>
      </c>
    </row>
    <row r="98" spans="2:11" ht="12" x14ac:dyDescent="0.15">
      <c r="B98" s="36">
        <v>95</v>
      </c>
      <c r="C98" s="81">
        <v>11.802</v>
      </c>
      <c r="D98" s="81">
        <v>17.367000000000001</v>
      </c>
      <c r="E98" s="81">
        <v>29.169</v>
      </c>
      <c r="F98" s="78">
        <f t="shared" si="4"/>
        <v>0</v>
      </c>
      <c r="G98" s="35"/>
      <c r="H98" s="52">
        <f t="shared" si="5"/>
        <v>1121.19</v>
      </c>
      <c r="I98">
        <f t="shared" si="6"/>
        <v>1649.865</v>
      </c>
      <c r="J98">
        <f t="shared" si="7"/>
        <v>2771.0549999999998</v>
      </c>
    </row>
    <row r="99" spans="2:11" ht="12" x14ac:dyDescent="0.15">
      <c r="B99" s="36">
        <v>96</v>
      </c>
      <c r="C99" s="81">
        <v>8.8580000000000005</v>
      </c>
      <c r="D99" s="81">
        <v>13.144</v>
      </c>
      <c r="E99" s="81">
        <v>22.001999999999999</v>
      </c>
      <c r="F99" s="78">
        <f t="shared" si="4"/>
        <v>0</v>
      </c>
      <c r="G99" s="35"/>
      <c r="H99" s="52">
        <f t="shared" si="5"/>
        <v>850.36800000000005</v>
      </c>
      <c r="I99">
        <f t="shared" si="6"/>
        <v>1261.8240000000001</v>
      </c>
      <c r="J99">
        <f t="shared" si="7"/>
        <v>2112.192</v>
      </c>
    </row>
    <row r="100" spans="2:11" ht="12" x14ac:dyDescent="0.15">
      <c r="B100" s="36">
        <v>97</v>
      </c>
      <c r="C100" s="81">
        <v>6.4329999999999998</v>
      </c>
      <c r="D100" s="81">
        <v>9.6649999999999991</v>
      </c>
      <c r="E100" s="81">
        <v>16.097999999999999</v>
      </c>
      <c r="F100" s="78">
        <f t="shared" si="4"/>
        <v>0</v>
      </c>
      <c r="G100" s="35"/>
      <c r="H100" s="52">
        <f t="shared" si="5"/>
        <v>624.00099999999998</v>
      </c>
      <c r="I100">
        <f t="shared" si="6"/>
        <v>937.50499999999988</v>
      </c>
      <c r="J100">
        <f t="shared" si="7"/>
        <v>1561.5059999999999</v>
      </c>
    </row>
    <row r="101" spans="2:11" ht="12" x14ac:dyDescent="0.15">
      <c r="B101" s="36">
        <v>98</v>
      </c>
      <c r="C101" s="81">
        <v>4.524</v>
      </c>
      <c r="D101" s="81">
        <v>6.9</v>
      </c>
      <c r="E101" s="81">
        <v>11.423999999999999</v>
      </c>
      <c r="F101" s="78">
        <f t="shared" si="4"/>
        <v>0</v>
      </c>
      <c r="G101" s="35"/>
      <c r="H101" s="52">
        <f t="shared" si="5"/>
        <v>443.35199999999998</v>
      </c>
      <c r="I101">
        <f t="shared" si="6"/>
        <v>676.2</v>
      </c>
      <c r="J101">
        <f t="shared" si="7"/>
        <v>1119.5519999999999</v>
      </c>
    </row>
    <row r="102" spans="2:11" ht="12" x14ac:dyDescent="0.15">
      <c r="B102" s="36">
        <v>99</v>
      </c>
      <c r="C102" s="81">
        <v>3.0840000000000001</v>
      </c>
      <c r="D102" s="81">
        <v>4.7679999999999998</v>
      </c>
      <c r="E102" s="81">
        <v>7.851</v>
      </c>
      <c r="F102" s="78">
        <f t="shared" si="4"/>
        <v>1.000000000000334E-3</v>
      </c>
      <c r="G102" s="35"/>
      <c r="H102" s="52">
        <f t="shared" si="5"/>
        <v>305.31600000000003</v>
      </c>
      <c r="I102">
        <f t="shared" si="6"/>
        <v>472.03199999999998</v>
      </c>
      <c r="J102">
        <f t="shared" si="7"/>
        <v>777.24900000000002</v>
      </c>
    </row>
    <row r="103" spans="2:11" ht="12" x14ac:dyDescent="0.15">
      <c r="B103" s="36">
        <v>101.69</v>
      </c>
      <c r="C103" s="81">
        <v>5.1970000000000001</v>
      </c>
      <c r="D103" s="81">
        <v>7.8120000000000003</v>
      </c>
      <c r="E103" s="81">
        <v>13.009</v>
      </c>
      <c r="F103" s="78">
        <f t="shared" si="4"/>
        <v>0</v>
      </c>
      <c r="G103" s="35"/>
      <c r="H103" s="52">
        <f t="shared" si="5"/>
        <v>528.48293000000001</v>
      </c>
      <c r="I103">
        <f t="shared" si="6"/>
        <v>794.40228000000002</v>
      </c>
      <c r="J103">
        <f t="shared" si="7"/>
        <v>1322.8852099999999</v>
      </c>
    </row>
    <row r="104" spans="2:11" ht="12" thickBot="1" x14ac:dyDescent="0.2">
      <c r="B104" s="41" t="s">
        <v>0</v>
      </c>
      <c r="C104" s="39">
        <f>SUM(C3:C103)</f>
        <v>5186.8750000000009</v>
      </c>
      <c r="D104" s="39">
        <f t="shared" ref="D104:F104" si="8">SUM(D3:D103)</f>
        <v>4370.1750000000002</v>
      </c>
      <c r="E104" s="39">
        <f t="shared" si="8"/>
        <v>9557.0520000000033</v>
      </c>
      <c r="F104" s="79">
        <f t="shared" si="8"/>
        <v>-1.9999999999891216E-3</v>
      </c>
      <c r="G104" s="35"/>
      <c r="H104" s="50">
        <f>SUM(H3:H103)</f>
        <v>306732.99537000008</v>
      </c>
      <c r="I104" s="50">
        <f>SUM(I3:I103)</f>
        <v>271830.53404</v>
      </c>
      <c r="J104" s="50">
        <f>SUM(J3:J103)</f>
        <v>578563.52440999995</v>
      </c>
    </row>
    <row r="105" spans="2:11" x14ac:dyDescent="0.15">
      <c r="B105" s="32"/>
      <c r="C105" s="33"/>
      <c r="D105" s="33"/>
      <c r="E105" s="33"/>
      <c r="F105" s="76"/>
      <c r="G105" s="35"/>
    </row>
    <row r="106" spans="2:11" x14ac:dyDescent="0.15">
      <c r="B106" s="32" t="s">
        <v>45</v>
      </c>
      <c r="C106" s="33">
        <f>H104/C104+0.5</f>
        <v>59.636376984214969</v>
      </c>
      <c r="D106" s="33">
        <f>I104/D104+0.5</f>
        <v>62.701292634734301</v>
      </c>
      <c r="E106" s="33">
        <f>J104/E104+0.5</f>
        <v>61.037865066549784</v>
      </c>
      <c r="F106" s="76"/>
      <c r="G106" s="35"/>
    </row>
    <row r="107" spans="2:11" x14ac:dyDescent="0.15">
      <c r="B107" s="1" t="s">
        <v>62</v>
      </c>
      <c r="G107" s="35"/>
    </row>
    <row r="108" spans="2:11" x14ac:dyDescent="0.15">
      <c r="G108" s="35"/>
    </row>
    <row r="109" spans="2:11" x14ac:dyDescent="0.15">
      <c r="C109" s="33"/>
      <c r="G109" s="35"/>
    </row>
    <row r="110" spans="2:11" x14ac:dyDescent="0.15">
      <c r="B110" s="32"/>
      <c r="D110" s="33"/>
      <c r="E110" s="33"/>
      <c r="F110" s="76"/>
      <c r="G110" s="35"/>
      <c r="H110" s="35"/>
      <c r="I110" s="35"/>
      <c r="J110" s="35"/>
      <c r="K110" s="35"/>
    </row>
    <row r="111" spans="2:11" x14ac:dyDescent="0.15">
      <c r="B111" s="32"/>
      <c r="C111" s="33"/>
      <c r="D111" s="33"/>
      <c r="E111" s="33"/>
      <c r="F111" s="76"/>
      <c r="G111" s="35"/>
      <c r="H111" s="35"/>
      <c r="I111" s="35"/>
      <c r="J111" s="35"/>
      <c r="K111" s="35"/>
    </row>
    <row r="112" spans="2:11" x14ac:dyDescent="0.15">
      <c r="G112" s="35"/>
    </row>
    <row r="113" spans="2:7" x14ac:dyDescent="0.15">
      <c r="G113" s="35"/>
    </row>
    <row r="114" spans="2:7" x14ac:dyDescent="0.15">
      <c r="G114" s="35"/>
    </row>
    <row r="115" spans="2:7" ht="17" x14ac:dyDescent="0.2">
      <c r="B115" s="53"/>
      <c r="G115" s="35"/>
    </row>
    <row r="116" spans="2:7" ht="20" x14ac:dyDescent="0.3">
      <c r="B116" s="55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58D1F-A3B6-2748-97FC-A235E70B2297}">
  <dimension ref="A1:DH25"/>
  <sheetViews>
    <sheetView workbookViewId="0">
      <selection activeCell="L25" sqref="L25:DH25"/>
    </sheetView>
  </sheetViews>
  <sheetFormatPr baseColWidth="10" defaultRowHeight="11" x14ac:dyDescent="0.15"/>
  <sheetData>
    <row r="1" spans="1:112" ht="12" x14ac:dyDescent="0.15">
      <c r="A1" s="19"/>
      <c r="B1" s="19"/>
      <c r="C1" s="19"/>
      <c r="D1" s="20"/>
      <c r="E1" s="19"/>
      <c r="F1" s="19"/>
      <c r="G1" s="19"/>
      <c r="H1" s="19"/>
      <c r="I1" s="19"/>
      <c r="J1" s="19"/>
      <c r="K1" s="19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</row>
    <row r="2" spans="1:112" ht="12" x14ac:dyDescent="0.15">
      <c r="A2" s="19"/>
      <c r="B2" s="19"/>
      <c r="C2" s="19"/>
      <c r="D2" s="20"/>
      <c r="E2" s="19"/>
      <c r="F2" s="19"/>
      <c r="G2" s="19"/>
      <c r="H2" s="19"/>
      <c r="I2" s="19"/>
      <c r="J2" s="19"/>
      <c r="K2" s="19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</row>
    <row r="3" spans="1:112" ht="12" x14ac:dyDescent="0.15">
      <c r="A3" s="19"/>
      <c r="B3" s="19"/>
      <c r="C3" s="19"/>
      <c r="D3" s="20"/>
      <c r="E3" s="19"/>
      <c r="F3" s="19"/>
      <c r="G3" s="19"/>
      <c r="H3" s="19"/>
      <c r="I3" s="19"/>
      <c r="J3" s="19"/>
      <c r="K3" s="19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</row>
    <row r="4" spans="1:112" ht="12" x14ac:dyDescent="0.15">
      <c r="A4" s="19"/>
      <c r="B4" s="19"/>
      <c r="C4" s="19"/>
      <c r="D4" s="20"/>
      <c r="E4" s="19"/>
      <c r="F4" s="19"/>
      <c r="G4" s="19"/>
      <c r="H4" s="19"/>
      <c r="I4" s="19"/>
      <c r="J4" s="19"/>
      <c r="K4" s="19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</row>
    <row r="5" spans="1:112" ht="16" x14ac:dyDescent="0.2">
      <c r="A5" s="19"/>
      <c r="B5" s="19"/>
      <c r="C5" s="19"/>
      <c r="D5" s="20"/>
      <c r="E5" s="22" t="s">
        <v>22</v>
      </c>
      <c r="F5" s="22"/>
      <c r="G5" s="22"/>
      <c r="H5" s="22"/>
      <c r="I5" s="22"/>
      <c r="J5" s="22"/>
      <c r="K5" s="22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</row>
    <row r="6" spans="1:112" ht="13" x14ac:dyDescent="0.15">
      <c r="A6" s="19"/>
      <c r="B6" s="19"/>
      <c r="C6" s="19"/>
      <c r="D6" s="20"/>
      <c r="E6" s="23" t="s">
        <v>23</v>
      </c>
      <c r="F6" s="23"/>
      <c r="G6" s="23"/>
      <c r="H6" s="23"/>
      <c r="I6" s="23"/>
      <c r="J6" s="23"/>
      <c r="K6" s="23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</row>
    <row r="7" spans="1:112" ht="13" x14ac:dyDescent="0.15">
      <c r="A7" s="19"/>
      <c r="B7" s="19"/>
      <c r="C7" s="19"/>
      <c r="D7" s="20"/>
      <c r="E7" s="23" t="s">
        <v>24</v>
      </c>
      <c r="F7" s="23"/>
      <c r="G7" s="23"/>
      <c r="H7" s="23"/>
      <c r="I7" s="23"/>
      <c r="J7" s="23"/>
      <c r="K7" s="23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</row>
    <row r="8" spans="1:112" ht="12" x14ac:dyDescent="0.15">
      <c r="A8" s="19"/>
      <c r="B8" s="19"/>
      <c r="C8" s="19"/>
      <c r="D8" s="20"/>
      <c r="E8" s="19"/>
      <c r="F8" s="19"/>
      <c r="G8" s="19"/>
      <c r="H8" s="19"/>
      <c r="I8" s="19"/>
      <c r="J8" s="19"/>
      <c r="K8" s="19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</row>
    <row r="9" spans="1:112" ht="13" x14ac:dyDescent="0.15">
      <c r="A9" s="19"/>
      <c r="B9" s="19"/>
      <c r="C9" s="19"/>
      <c r="D9" s="20"/>
      <c r="E9" s="24" t="s">
        <v>25</v>
      </c>
      <c r="F9" s="24"/>
      <c r="G9" s="24"/>
      <c r="H9" s="24"/>
      <c r="I9" s="24"/>
      <c r="J9" s="24"/>
      <c r="K9" s="24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</row>
    <row r="10" spans="1:112" ht="13" x14ac:dyDescent="0.15">
      <c r="A10" s="19"/>
      <c r="B10" s="19"/>
      <c r="C10" s="19"/>
      <c r="D10" s="20"/>
      <c r="E10" s="23" t="s">
        <v>26</v>
      </c>
      <c r="F10" s="23"/>
      <c r="G10" s="23"/>
      <c r="H10" s="23"/>
      <c r="I10" s="23"/>
      <c r="J10" s="23"/>
      <c r="K10" s="23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</row>
    <row r="11" spans="1:112" ht="12" x14ac:dyDescent="0.15">
      <c r="A11" s="20"/>
      <c r="B11" s="19"/>
      <c r="C11" s="19"/>
      <c r="D11" s="20"/>
      <c r="E11" s="20" t="s">
        <v>27</v>
      </c>
      <c r="F11" s="20"/>
      <c r="G11" s="20"/>
      <c r="H11" s="20"/>
      <c r="I11" s="20"/>
      <c r="J11" s="20"/>
      <c r="K11" s="20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</row>
    <row r="12" spans="1:112" ht="12" x14ac:dyDescent="0.15">
      <c r="A12" s="19"/>
      <c r="B12" s="19"/>
      <c r="C12" s="19"/>
      <c r="D12" s="20"/>
      <c r="E12" s="25" t="s">
        <v>28</v>
      </c>
      <c r="F12" s="25"/>
      <c r="G12" s="25"/>
      <c r="H12" s="25"/>
      <c r="I12" s="25"/>
      <c r="J12" s="25"/>
      <c r="K12" s="25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</row>
    <row r="13" spans="1:112" ht="12" x14ac:dyDescent="0.15">
      <c r="A13" s="19"/>
      <c r="B13" s="19"/>
      <c r="C13" s="19"/>
      <c r="D13" s="20"/>
      <c r="E13" s="26" t="s">
        <v>29</v>
      </c>
      <c r="F13" s="26"/>
      <c r="G13" s="26"/>
      <c r="H13" s="26"/>
      <c r="I13" s="26"/>
      <c r="J13" s="26"/>
      <c r="K13" s="26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</row>
    <row r="14" spans="1:112" ht="12" x14ac:dyDescent="0.15">
      <c r="A14" s="19"/>
      <c r="B14" s="19"/>
      <c r="C14" s="19"/>
      <c r="D14" s="20"/>
      <c r="E14" s="27" t="s">
        <v>30</v>
      </c>
      <c r="F14" s="27"/>
      <c r="G14" s="27"/>
      <c r="H14" s="27"/>
      <c r="I14" s="27"/>
      <c r="J14" s="27"/>
      <c r="K14" s="27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</row>
    <row r="15" spans="1:112" ht="12" x14ac:dyDescent="0.15">
      <c r="A15" s="19"/>
      <c r="B15" s="19"/>
      <c r="C15" s="19"/>
      <c r="D15" s="20"/>
      <c r="E15" s="19"/>
      <c r="F15" s="19"/>
      <c r="G15" s="19"/>
      <c r="H15" s="19"/>
      <c r="I15" s="19"/>
      <c r="J15" s="19"/>
      <c r="K15" s="19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</row>
    <row r="16" spans="1:112" ht="12" customHeight="1" x14ac:dyDescent="0.15">
      <c r="A16" s="2"/>
      <c r="B16" s="2"/>
      <c r="C16" s="2"/>
      <c r="D16" s="2"/>
      <c r="E16" s="3"/>
      <c r="F16" s="4"/>
      <c r="G16" s="4"/>
      <c r="H16" s="4"/>
      <c r="I16" s="5"/>
      <c r="J16" s="3"/>
      <c r="K16" s="2"/>
      <c r="L16" s="6" t="s">
        <v>4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8"/>
    </row>
    <row r="17" spans="1:112" ht="39" x14ac:dyDescent="0.15">
      <c r="A17" s="9" t="s">
        <v>5</v>
      </c>
      <c r="B17" s="9" t="s">
        <v>6</v>
      </c>
      <c r="C17" s="10" t="s">
        <v>7</v>
      </c>
      <c r="D17" s="10" t="s">
        <v>8</v>
      </c>
      <c r="E17" s="11" t="s">
        <v>9</v>
      </c>
      <c r="F17" s="12" t="s">
        <v>10</v>
      </c>
      <c r="G17" s="12" t="s">
        <v>11</v>
      </c>
      <c r="H17" s="12" t="s">
        <v>12</v>
      </c>
      <c r="I17" s="13" t="s">
        <v>13</v>
      </c>
      <c r="J17" s="11" t="s">
        <v>14</v>
      </c>
      <c r="K17" s="11" t="s">
        <v>15</v>
      </c>
      <c r="L17" s="14">
        <v>0</v>
      </c>
      <c r="M17" s="14">
        <v>1</v>
      </c>
      <c r="N17" s="14">
        <v>2</v>
      </c>
      <c r="O17" s="14">
        <v>3</v>
      </c>
      <c r="P17" s="14">
        <v>4</v>
      </c>
      <c r="Q17" s="14">
        <v>5</v>
      </c>
      <c r="R17" s="14">
        <v>6</v>
      </c>
      <c r="S17" s="14">
        <v>7</v>
      </c>
      <c r="T17" s="14">
        <v>8</v>
      </c>
      <c r="U17" s="14">
        <v>9</v>
      </c>
      <c r="V17" s="14">
        <v>10</v>
      </c>
      <c r="W17" s="14">
        <v>11</v>
      </c>
      <c r="X17" s="14">
        <v>12</v>
      </c>
      <c r="Y17" s="14">
        <v>13</v>
      </c>
      <c r="Z17" s="14">
        <v>14</v>
      </c>
      <c r="AA17" s="14">
        <v>15</v>
      </c>
      <c r="AB17" s="14">
        <v>16</v>
      </c>
      <c r="AC17" s="14">
        <v>17</v>
      </c>
      <c r="AD17" s="14">
        <v>18</v>
      </c>
      <c r="AE17" s="14">
        <v>19</v>
      </c>
      <c r="AF17" s="14">
        <v>20</v>
      </c>
      <c r="AG17" s="14">
        <v>21</v>
      </c>
      <c r="AH17" s="14">
        <v>22</v>
      </c>
      <c r="AI17" s="14">
        <v>23</v>
      </c>
      <c r="AJ17" s="14">
        <v>24</v>
      </c>
      <c r="AK17" s="14">
        <v>25</v>
      </c>
      <c r="AL17" s="14">
        <v>26</v>
      </c>
      <c r="AM17" s="14">
        <v>27</v>
      </c>
      <c r="AN17" s="14">
        <v>28</v>
      </c>
      <c r="AO17" s="14">
        <v>29</v>
      </c>
      <c r="AP17" s="14">
        <v>30</v>
      </c>
      <c r="AQ17" s="14">
        <v>31</v>
      </c>
      <c r="AR17" s="14">
        <v>32</v>
      </c>
      <c r="AS17" s="14">
        <v>33</v>
      </c>
      <c r="AT17" s="14">
        <v>34</v>
      </c>
      <c r="AU17" s="14">
        <v>35</v>
      </c>
      <c r="AV17" s="14">
        <v>36</v>
      </c>
      <c r="AW17" s="14">
        <v>37</v>
      </c>
      <c r="AX17" s="14">
        <v>38</v>
      </c>
      <c r="AY17" s="14">
        <v>39</v>
      </c>
      <c r="AZ17" s="14">
        <v>40</v>
      </c>
      <c r="BA17" s="14">
        <v>41</v>
      </c>
      <c r="BB17" s="14">
        <v>42</v>
      </c>
      <c r="BC17" s="14">
        <v>43</v>
      </c>
      <c r="BD17" s="14">
        <v>44</v>
      </c>
      <c r="BE17" s="14">
        <v>45</v>
      </c>
      <c r="BF17" s="14">
        <v>46</v>
      </c>
      <c r="BG17" s="14">
        <v>47</v>
      </c>
      <c r="BH17" s="14">
        <v>48</v>
      </c>
      <c r="BI17" s="14">
        <v>49</v>
      </c>
      <c r="BJ17" s="14">
        <v>50</v>
      </c>
      <c r="BK17" s="14">
        <v>51</v>
      </c>
      <c r="BL17" s="14">
        <v>52</v>
      </c>
      <c r="BM17" s="14">
        <v>53</v>
      </c>
      <c r="BN17" s="14">
        <v>54</v>
      </c>
      <c r="BO17" s="14">
        <v>55</v>
      </c>
      <c r="BP17" s="14">
        <v>56</v>
      </c>
      <c r="BQ17" s="14">
        <v>57</v>
      </c>
      <c r="BR17" s="14">
        <v>58</v>
      </c>
      <c r="BS17" s="14">
        <v>59</v>
      </c>
      <c r="BT17" s="14">
        <v>60</v>
      </c>
      <c r="BU17" s="14">
        <v>61</v>
      </c>
      <c r="BV17" s="14">
        <v>62</v>
      </c>
      <c r="BW17" s="14">
        <v>63</v>
      </c>
      <c r="BX17" s="14">
        <v>64</v>
      </c>
      <c r="BY17" s="14">
        <v>65</v>
      </c>
      <c r="BZ17" s="14">
        <v>66</v>
      </c>
      <c r="CA17" s="14">
        <v>67</v>
      </c>
      <c r="CB17" s="14">
        <v>68</v>
      </c>
      <c r="CC17" s="14">
        <v>69</v>
      </c>
      <c r="CD17" s="14">
        <v>70</v>
      </c>
      <c r="CE17" s="14">
        <v>71</v>
      </c>
      <c r="CF17" s="14">
        <v>72</v>
      </c>
      <c r="CG17" s="14">
        <v>73</v>
      </c>
      <c r="CH17" s="14">
        <v>74</v>
      </c>
      <c r="CI17" s="14">
        <v>75</v>
      </c>
      <c r="CJ17" s="14">
        <v>76</v>
      </c>
      <c r="CK17" s="14">
        <v>77</v>
      </c>
      <c r="CL17" s="14">
        <v>78</v>
      </c>
      <c r="CM17" s="14">
        <v>79</v>
      </c>
      <c r="CN17" s="14">
        <v>80</v>
      </c>
      <c r="CO17" s="14">
        <v>81</v>
      </c>
      <c r="CP17" s="14">
        <v>82</v>
      </c>
      <c r="CQ17" s="14">
        <v>83</v>
      </c>
      <c r="CR17" s="14">
        <v>84</v>
      </c>
      <c r="CS17" s="14">
        <v>85</v>
      </c>
      <c r="CT17" s="14">
        <v>86</v>
      </c>
      <c r="CU17" s="14">
        <v>87</v>
      </c>
      <c r="CV17" s="14">
        <v>88</v>
      </c>
      <c r="CW17" s="14">
        <v>89</v>
      </c>
      <c r="CX17" s="14">
        <v>90</v>
      </c>
      <c r="CY17" s="14">
        <v>91</v>
      </c>
      <c r="CZ17" s="14">
        <v>92</v>
      </c>
      <c r="DA17" s="14">
        <v>93</v>
      </c>
      <c r="DB17" s="14">
        <v>94</v>
      </c>
      <c r="DC17" s="14">
        <v>95</v>
      </c>
      <c r="DD17" s="14">
        <v>96</v>
      </c>
      <c r="DE17" s="14">
        <v>97</v>
      </c>
      <c r="DF17" s="14">
        <v>98</v>
      </c>
      <c r="DG17" s="14">
        <v>99</v>
      </c>
      <c r="DH17" s="14" t="s">
        <v>16</v>
      </c>
    </row>
    <row r="18" spans="1:112" ht="12" x14ac:dyDescent="0.15">
      <c r="A18" s="15">
        <v>7848</v>
      </c>
      <c r="B18" s="15" t="s">
        <v>59</v>
      </c>
      <c r="C18" s="16" t="s">
        <v>18</v>
      </c>
      <c r="D18" s="17">
        <v>5</v>
      </c>
      <c r="E18" s="17">
        <v>156</v>
      </c>
      <c r="F18" s="17" t="s">
        <v>19</v>
      </c>
      <c r="G18" s="17" t="s">
        <v>20</v>
      </c>
      <c r="H18" s="17">
        <v>156</v>
      </c>
      <c r="I18" s="16" t="s">
        <v>21</v>
      </c>
      <c r="J18" s="17">
        <v>906</v>
      </c>
      <c r="K18" s="17">
        <v>2023</v>
      </c>
      <c r="L18" s="56">
        <v>45.790999999999997</v>
      </c>
      <c r="M18" s="56">
        <v>6.41</v>
      </c>
      <c r="N18" s="56">
        <v>6.2439999999999998</v>
      </c>
      <c r="O18" s="56">
        <v>6.45</v>
      </c>
      <c r="P18" s="56">
        <v>5.9290000000000003</v>
      </c>
      <c r="Q18" s="56">
        <v>5.22</v>
      </c>
      <c r="R18" s="56">
        <v>4.617</v>
      </c>
      <c r="S18" s="56">
        <v>4.2309999999999999</v>
      </c>
      <c r="T18" s="56">
        <v>4.47</v>
      </c>
      <c r="U18" s="56">
        <v>4.6689999999999996</v>
      </c>
      <c r="V18" s="56">
        <v>4.57</v>
      </c>
      <c r="W18" s="56">
        <v>4.4390000000000001</v>
      </c>
      <c r="X18" s="56">
        <v>4.2789999999999999</v>
      </c>
      <c r="Y18" s="56">
        <v>4.43</v>
      </c>
      <c r="Z18" s="56">
        <v>4.5949999999999998</v>
      </c>
      <c r="AA18" s="56">
        <v>4.7670000000000003</v>
      </c>
      <c r="AB18" s="56">
        <v>5.0140000000000002</v>
      </c>
      <c r="AC18" s="56">
        <v>5.3019999999999996</v>
      </c>
      <c r="AD18" s="56">
        <v>5.6920000000000002</v>
      </c>
      <c r="AE18" s="56">
        <v>6.18</v>
      </c>
      <c r="AF18" s="56">
        <v>6.8179999999999996</v>
      </c>
      <c r="AG18" s="56">
        <v>7.617</v>
      </c>
      <c r="AH18" s="56">
        <v>8.6460000000000008</v>
      </c>
      <c r="AI18" s="56">
        <v>9.3810000000000002</v>
      </c>
      <c r="AJ18" s="56">
        <v>9.8309999999999995</v>
      </c>
      <c r="AK18" s="56">
        <v>10.526999999999999</v>
      </c>
      <c r="AL18" s="56">
        <v>11.292999999999999</v>
      </c>
      <c r="AM18" s="56">
        <v>12.16</v>
      </c>
      <c r="AN18" s="56">
        <v>13.076000000000001</v>
      </c>
      <c r="AO18" s="56">
        <v>14.071999999999999</v>
      </c>
      <c r="AP18" s="56">
        <v>15.375999999999999</v>
      </c>
      <c r="AQ18" s="56">
        <v>16.949000000000002</v>
      </c>
      <c r="AR18" s="56">
        <v>20.216999999999999</v>
      </c>
      <c r="AS18" s="56">
        <v>22.236999999999998</v>
      </c>
      <c r="AT18" s="56">
        <v>21.923999999999999</v>
      </c>
      <c r="AU18" s="56">
        <v>22.466999999999999</v>
      </c>
      <c r="AV18" s="56">
        <v>22.931999999999999</v>
      </c>
      <c r="AW18" s="56">
        <v>22.375</v>
      </c>
      <c r="AX18" s="56">
        <v>22.302</v>
      </c>
      <c r="AY18" s="56">
        <v>22.86</v>
      </c>
      <c r="AZ18" s="56">
        <v>25.800999999999998</v>
      </c>
      <c r="BA18" s="56">
        <v>28.667000000000002</v>
      </c>
      <c r="BB18" s="56">
        <v>29.289000000000001</v>
      </c>
      <c r="BC18" s="56">
        <v>30.45</v>
      </c>
      <c r="BD18" s="56">
        <v>31.323</v>
      </c>
      <c r="BE18" s="56">
        <v>32.603000000000002</v>
      </c>
      <c r="BF18" s="56">
        <v>36.363</v>
      </c>
      <c r="BG18" s="56">
        <v>42</v>
      </c>
      <c r="BH18" s="56">
        <v>50.192999999999998</v>
      </c>
      <c r="BI18" s="56">
        <v>62.030999999999999</v>
      </c>
      <c r="BJ18" s="56">
        <v>74.733000000000004</v>
      </c>
      <c r="BK18" s="56">
        <v>86.602000000000004</v>
      </c>
      <c r="BL18" s="56">
        <v>100.494</v>
      </c>
      <c r="BM18" s="56">
        <v>110.756</v>
      </c>
      <c r="BN18" s="56">
        <v>117.974</v>
      </c>
      <c r="BO18" s="56">
        <v>117.652</v>
      </c>
      <c r="BP18" s="56">
        <v>119.20699999999999</v>
      </c>
      <c r="BQ18" s="56">
        <v>133.50700000000001</v>
      </c>
      <c r="BR18" s="56">
        <v>147.589</v>
      </c>
      <c r="BS18" s="56">
        <v>173.30500000000001</v>
      </c>
      <c r="BT18" s="56">
        <v>184.21700000000001</v>
      </c>
      <c r="BU18" s="56">
        <v>146.256</v>
      </c>
      <c r="BV18" s="56">
        <v>125.89700000000001</v>
      </c>
      <c r="BW18" s="56">
        <v>144.566</v>
      </c>
      <c r="BX18" s="56">
        <v>176.65899999999999</v>
      </c>
      <c r="BY18" s="56">
        <v>224.78899999999999</v>
      </c>
      <c r="BZ18" s="56">
        <v>245.33699999999999</v>
      </c>
      <c r="CA18" s="56">
        <v>256.00099999999998</v>
      </c>
      <c r="CB18" s="56">
        <v>278.91000000000003</v>
      </c>
      <c r="CC18" s="56">
        <v>290.70499999999998</v>
      </c>
      <c r="CD18" s="56">
        <v>312</v>
      </c>
      <c r="CE18" s="56">
        <v>320.30099999999999</v>
      </c>
      <c r="CF18" s="56">
        <v>318.36599999999999</v>
      </c>
      <c r="CG18" s="56">
        <v>316.69299999999998</v>
      </c>
      <c r="CH18" s="56">
        <v>326.65600000000001</v>
      </c>
      <c r="CI18" s="56">
        <v>318.77</v>
      </c>
      <c r="CJ18" s="56">
        <v>313.36900000000003</v>
      </c>
      <c r="CK18" s="56">
        <v>308.92</v>
      </c>
      <c r="CL18" s="56">
        <v>307.57600000000002</v>
      </c>
      <c r="CM18" s="56">
        <v>312.517</v>
      </c>
      <c r="CN18" s="56">
        <v>324.06900000000002</v>
      </c>
      <c r="CO18" s="56">
        <v>343.29300000000001</v>
      </c>
      <c r="CP18" s="56">
        <v>354.87799999999999</v>
      </c>
      <c r="CQ18" s="56">
        <v>349.24900000000002</v>
      </c>
      <c r="CR18" s="56">
        <v>346.63400000000001</v>
      </c>
      <c r="CS18" s="56">
        <v>347.113</v>
      </c>
      <c r="CT18" s="56">
        <v>336.66500000000002</v>
      </c>
      <c r="CU18" s="56">
        <v>321.72699999999998</v>
      </c>
      <c r="CV18" s="56">
        <v>300.28800000000001</v>
      </c>
      <c r="CW18" s="56">
        <v>275.50599999999997</v>
      </c>
      <c r="CX18" s="56">
        <v>242.55</v>
      </c>
      <c r="CY18" s="56">
        <v>204.267</v>
      </c>
      <c r="CZ18" s="56">
        <v>175.405</v>
      </c>
      <c r="DA18" s="56">
        <v>147.00800000000001</v>
      </c>
      <c r="DB18" s="56">
        <v>117.622</v>
      </c>
      <c r="DC18" s="56">
        <v>86.962000000000003</v>
      </c>
      <c r="DD18" s="56">
        <v>61.323</v>
      </c>
      <c r="DE18" s="56">
        <v>43.072000000000003</v>
      </c>
      <c r="DF18" s="56">
        <v>29.574999999999999</v>
      </c>
      <c r="DG18" s="56">
        <v>18.379000000000001</v>
      </c>
      <c r="DH18" s="56">
        <v>23.19</v>
      </c>
    </row>
    <row r="19" spans="1:112" ht="12" x14ac:dyDescent="0.15">
      <c r="A19" s="15"/>
      <c r="B19" s="15"/>
      <c r="C19" s="16"/>
      <c r="D19" s="17"/>
      <c r="E19" s="17"/>
      <c r="F19" s="17"/>
      <c r="G19" s="17"/>
      <c r="H19" s="17"/>
      <c r="I19" s="16"/>
      <c r="J19" s="17"/>
      <c r="K19" s="17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</row>
    <row r="20" spans="1:112" ht="12" x14ac:dyDescent="0.15">
      <c r="A20" s="15">
        <v>8090</v>
      </c>
      <c r="B20" s="15" t="s">
        <v>17</v>
      </c>
      <c r="C20" s="16" t="s">
        <v>18</v>
      </c>
      <c r="D20" s="17">
        <v>5</v>
      </c>
      <c r="E20" s="17">
        <v>156</v>
      </c>
      <c r="F20" s="17" t="s">
        <v>19</v>
      </c>
      <c r="G20" s="17" t="s">
        <v>20</v>
      </c>
      <c r="H20" s="17">
        <v>156</v>
      </c>
      <c r="I20" s="16" t="s">
        <v>21</v>
      </c>
      <c r="J20" s="17">
        <v>906</v>
      </c>
      <c r="K20" s="17">
        <v>2024</v>
      </c>
      <c r="L20" s="18">
        <v>56.347999999999999</v>
      </c>
      <c r="M20" s="18">
        <v>4.9649999999999999</v>
      </c>
      <c r="N20" s="18">
        <v>4.2119999999999997</v>
      </c>
      <c r="O20" s="18">
        <v>3.8530000000000002</v>
      </c>
      <c r="P20" s="18">
        <v>3.7850000000000001</v>
      </c>
      <c r="Q20" s="18">
        <v>3.8860000000000001</v>
      </c>
      <c r="R20" s="18">
        <v>4.3959999999999999</v>
      </c>
      <c r="S20" s="18">
        <v>5.1429999999999998</v>
      </c>
      <c r="T20" s="18">
        <v>5.4619999999999997</v>
      </c>
      <c r="U20" s="18">
        <v>5.7930000000000001</v>
      </c>
      <c r="V20" s="18">
        <v>5.9180000000000001</v>
      </c>
      <c r="W20" s="18">
        <v>5.9539999999999997</v>
      </c>
      <c r="X20" s="18">
        <v>5.9950000000000001</v>
      </c>
      <c r="Y20" s="18">
        <v>5.8570000000000002</v>
      </c>
      <c r="Z20" s="18">
        <v>5.9589999999999996</v>
      </c>
      <c r="AA20" s="18">
        <v>6.0650000000000004</v>
      </c>
      <c r="AB20" s="18">
        <v>6.1680000000000001</v>
      </c>
      <c r="AC20" s="18">
        <v>6.39</v>
      </c>
      <c r="AD20" s="18">
        <v>6.8</v>
      </c>
      <c r="AE20" s="18">
        <v>7.3730000000000002</v>
      </c>
      <c r="AF20" s="18">
        <v>8.0410000000000004</v>
      </c>
      <c r="AG20" s="18">
        <v>8.8140000000000001</v>
      </c>
      <c r="AH20" s="18">
        <v>9.6660000000000004</v>
      </c>
      <c r="AI20" s="18">
        <v>10.651</v>
      </c>
      <c r="AJ20" s="18">
        <v>11.196</v>
      </c>
      <c r="AK20" s="18">
        <v>11.36</v>
      </c>
      <c r="AL20" s="18">
        <v>11.928000000000001</v>
      </c>
      <c r="AM20" s="18">
        <v>12.584</v>
      </c>
      <c r="AN20" s="18">
        <v>13.233000000000001</v>
      </c>
      <c r="AO20" s="18">
        <v>13.856</v>
      </c>
      <c r="AP20" s="18">
        <v>14.573</v>
      </c>
      <c r="AQ20" s="18">
        <v>15.419</v>
      </c>
      <c r="AR20" s="18">
        <v>16.568999999999999</v>
      </c>
      <c r="AS20" s="18">
        <v>19.472999999999999</v>
      </c>
      <c r="AT20" s="18">
        <v>21.597000000000001</v>
      </c>
      <c r="AU20" s="18">
        <v>21.501000000000001</v>
      </c>
      <c r="AV20" s="18">
        <v>22.515000000000001</v>
      </c>
      <c r="AW20" s="18">
        <v>23.681000000000001</v>
      </c>
      <c r="AX20" s="18">
        <v>23.925999999999998</v>
      </c>
      <c r="AY20" s="18">
        <v>24.585000000000001</v>
      </c>
      <c r="AZ20" s="18">
        <v>25.776</v>
      </c>
      <c r="BA20" s="18">
        <v>29.524000000000001</v>
      </c>
      <c r="BB20" s="18">
        <v>33.091999999999999</v>
      </c>
      <c r="BC20" s="18">
        <v>33.994</v>
      </c>
      <c r="BD20" s="18">
        <v>35.61</v>
      </c>
      <c r="BE20" s="18">
        <v>37.009</v>
      </c>
      <c r="BF20" s="18">
        <v>38.945999999999998</v>
      </c>
      <c r="BG20" s="18">
        <v>43.783000000000001</v>
      </c>
      <c r="BH20" s="18">
        <v>50.982999999999997</v>
      </c>
      <c r="BI20" s="18">
        <v>61.308999999999997</v>
      </c>
      <c r="BJ20" s="18">
        <v>75.278999999999996</v>
      </c>
      <c r="BK20" s="18">
        <v>88.763999999999996</v>
      </c>
      <c r="BL20" s="18">
        <v>100.438</v>
      </c>
      <c r="BM20" s="18">
        <v>112.334</v>
      </c>
      <c r="BN20" s="18">
        <v>119.721</v>
      </c>
      <c r="BO20" s="18">
        <v>124.71299999999999</v>
      </c>
      <c r="BP20" s="18">
        <v>123.167</v>
      </c>
      <c r="BQ20" s="18">
        <v>125.139</v>
      </c>
      <c r="BR20" s="18">
        <v>142.024</v>
      </c>
      <c r="BS20" s="18">
        <v>160.00800000000001</v>
      </c>
      <c r="BT20" s="18">
        <v>189.792</v>
      </c>
      <c r="BU20" s="18">
        <v>202.57499999999999</v>
      </c>
      <c r="BV20" s="18">
        <v>161.12200000000001</v>
      </c>
      <c r="BW20" s="18">
        <v>137.209</v>
      </c>
      <c r="BX20" s="18">
        <v>155.07499999999999</v>
      </c>
      <c r="BY20" s="18">
        <v>187.10599999999999</v>
      </c>
      <c r="BZ20" s="18">
        <v>236.59700000000001</v>
      </c>
      <c r="CA20" s="18">
        <v>257.06299999999999</v>
      </c>
      <c r="CB20" s="18">
        <v>263.82799999999997</v>
      </c>
      <c r="CC20" s="18">
        <v>292.48599999999999</v>
      </c>
      <c r="CD20" s="18">
        <v>320.90100000000001</v>
      </c>
      <c r="CE20" s="18">
        <v>344.38499999999999</v>
      </c>
      <c r="CF20" s="18">
        <v>346.26799999999997</v>
      </c>
      <c r="CG20" s="18">
        <v>342.94799999999998</v>
      </c>
      <c r="CH20" s="18">
        <v>342.56700000000001</v>
      </c>
      <c r="CI20" s="18">
        <v>327.05399999999997</v>
      </c>
      <c r="CJ20" s="18">
        <v>324.221</v>
      </c>
      <c r="CK20" s="18">
        <v>322.68400000000003</v>
      </c>
      <c r="CL20" s="18">
        <v>320.33800000000002</v>
      </c>
      <c r="CM20" s="18">
        <v>319.077</v>
      </c>
      <c r="CN20" s="18">
        <v>322.245</v>
      </c>
      <c r="CO20" s="18">
        <v>329.70100000000002</v>
      </c>
      <c r="CP20" s="18">
        <v>342.66</v>
      </c>
      <c r="CQ20" s="18">
        <v>346.464</v>
      </c>
      <c r="CR20" s="18">
        <v>332.51</v>
      </c>
      <c r="CS20" s="18">
        <v>321.92500000000001</v>
      </c>
      <c r="CT20" s="18">
        <v>315.43700000000001</v>
      </c>
      <c r="CU20" s="18">
        <v>299.71899999999999</v>
      </c>
      <c r="CV20" s="18">
        <v>280.83699999999999</v>
      </c>
      <c r="CW20" s="18">
        <v>258.21899999999999</v>
      </c>
      <c r="CX20" s="18">
        <v>232.24700000000001</v>
      </c>
      <c r="CY20" s="18">
        <v>199.458</v>
      </c>
      <c r="CZ20" s="18">
        <v>165.65199999999999</v>
      </c>
      <c r="DA20" s="18">
        <v>138.84399999999999</v>
      </c>
      <c r="DB20" s="18">
        <v>110.887</v>
      </c>
      <c r="DC20" s="18">
        <v>83.317999999999998</v>
      </c>
      <c r="DD20" s="18">
        <v>60.036999999999999</v>
      </c>
      <c r="DE20" s="18">
        <v>40.622999999999998</v>
      </c>
      <c r="DF20" s="18">
        <v>27.375</v>
      </c>
      <c r="DG20" s="18">
        <v>17.960999999999999</v>
      </c>
      <c r="DH20" s="18">
        <v>21.83</v>
      </c>
    </row>
    <row r="21" spans="1:112" ht="12" x14ac:dyDescent="0.15">
      <c r="A21" s="15">
        <v>8167</v>
      </c>
      <c r="B21" s="15" t="s">
        <v>17</v>
      </c>
      <c r="C21" s="16" t="s">
        <v>72</v>
      </c>
      <c r="D21" s="17">
        <v>6</v>
      </c>
      <c r="E21" s="17">
        <v>344</v>
      </c>
      <c r="F21" s="17" t="s">
        <v>73</v>
      </c>
      <c r="G21" s="17" t="s">
        <v>74</v>
      </c>
      <c r="H21" s="17">
        <v>344</v>
      </c>
      <c r="I21" s="16" t="s">
        <v>21</v>
      </c>
      <c r="J21" s="17">
        <v>906</v>
      </c>
      <c r="K21" s="17">
        <v>2024</v>
      </c>
      <c r="L21" s="18">
        <v>5.8000000000000003E-2</v>
      </c>
      <c r="M21" s="18">
        <v>7.0000000000000001E-3</v>
      </c>
      <c r="N21" s="18">
        <v>6.0000000000000001E-3</v>
      </c>
      <c r="O21" s="18">
        <v>4.0000000000000001E-3</v>
      </c>
      <c r="P21" s="18">
        <v>4.0000000000000001E-3</v>
      </c>
      <c r="Q21" s="18">
        <v>3.0000000000000001E-3</v>
      </c>
      <c r="R21" s="18">
        <v>3.0000000000000001E-3</v>
      </c>
      <c r="S21" s="18">
        <v>3.0000000000000001E-3</v>
      </c>
      <c r="T21" s="18">
        <v>3.0000000000000001E-3</v>
      </c>
      <c r="U21" s="18">
        <v>3.0000000000000001E-3</v>
      </c>
      <c r="V21" s="18">
        <v>3.0000000000000001E-3</v>
      </c>
      <c r="W21" s="18">
        <v>4.0000000000000001E-3</v>
      </c>
      <c r="X21" s="18">
        <v>5.0000000000000001E-3</v>
      </c>
      <c r="Y21" s="18">
        <v>6.0000000000000001E-3</v>
      </c>
      <c r="Z21" s="18">
        <v>6.0000000000000001E-3</v>
      </c>
      <c r="AA21" s="18">
        <v>7.0000000000000001E-3</v>
      </c>
      <c r="AB21" s="18">
        <v>8.9999999999999993E-3</v>
      </c>
      <c r="AC21" s="18">
        <v>0.01</v>
      </c>
      <c r="AD21" s="18">
        <v>0.01</v>
      </c>
      <c r="AE21" s="18">
        <v>0.01</v>
      </c>
      <c r="AF21" s="18">
        <v>1.0999999999999999E-2</v>
      </c>
      <c r="AG21" s="18">
        <v>1.0999999999999999E-2</v>
      </c>
      <c r="AH21" s="18">
        <v>1.2E-2</v>
      </c>
      <c r="AI21" s="18">
        <v>1.4E-2</v>
      </c>
      <c r="AJ21" s="18">
        <v>1.4999999999999999E-2</v>
      </c>
      <c r="AK21" s="18">
        <v>1.7000000000000001E-2</v>
      </c>
      <c r="AL21" s="18">
        <v>1.9E-2</v>
      </c>
      <c r="AM21" s="18">
        <v>2.1999999999999999E-2</v>
      </c>
      <c r="AN21" s="18">
        <v>2.5000000000000001E-2</v>
      </c>
      <c r="AO21" s="18">
        <v>2.8000000000000001E-2</v>
      </c>
      <c r="AP21" s="18">
        <v>0.03</v>
      </c>
      <c r="AQ21" s="18">
        <v>3.2000000000000001E-2</v>
      </c>
      <c r="AR21" s="18">
        <v>3.5000000000000003E-2</v>
      </c>
      <c r="AS21" s="18">
        <v>3.6999999999999998E-2</v>
      </c>
      <c r="AT21" s="18">
        <v>4.1000000000000002E-2</v>
      </c>
      <c r="AU21" s="18">
        <v>4.4999999999999998E-2</v>
      </c>
      <c r="AV21" s="18">
        <v>4.9000000000000002E-2</v>
      </c>
      <c r="AW21" s="18">
        <v>5.3999999999999999E-2</v>
      </c>
      <c r="AX21" s="18">
        <v>6.0999999999999999E-2</v>
      </c>
      <c r="AY21" s="18">
        <v>7.0000000000000007E-2</v>
      </c>
      <c r="AZ21" s="18">
        <v>0.08</v>
      </c>
      <c r="BA21" s="18">
        <v>9.2999999999999999E-2</v>
      </c>
      <c r="BB21" s="18">
        <v>0.106</v>
      </c>
      <c r="BC21" s="18">
        <v>0.115</v>
      </c>
      <c r="BD21" s="18">
        <v>0.122</v>
      </c>
      <c r="BE21" s="18">
        <v>0.128</v>
      </c>
      <c r="BF21" s="18">
        <v>0.13500000000000001</v>
      </c>
      <c r="BG21" s="18">
        <v>0.14499999999999999</v>
      </c>
      <c r="BH21" s="18">
        <v>0.157</v>
      </c>
      <c r="BI21" s="18">
        <v>0.17599999999999999</v>
      </c>
      <c r="BJ21" s="18">
        <v>0.20100000000000001</v>
      </c>
      <c r="BK21" s="18">
        <v>0.22500000000000001</v>
      </c>
      <c r="BL21" s="18">
        <v>0.245</v>
      </c>
      <c r="BM21" s="18">
        <v>0.26500000000000001</v>
      </c>
      <c r="BN21" s="18">
        <v>0.28499999999999998</v>
      </c>
      <c r="BO21" s="18">
        <v>0.30599999999999999</v>
      </c>
      <c r="BP21" s="18">
        <v>0.32800000000000001</v>
      </c>
      <c r="BQ21" s="18">
        <v>0.35499999999999998</v>
      </c>
      <c r="BR21" s="18">
        <v>0.39600000000000002</v>
      </c>
      <c r="BS21" s="18">
        <v>0.45700000000000002</v>
      </c>
      <c r="BT21" s="18">
        <v>0.52800000000000002</v>
      </c>
      <c r="BU21" s="18">
        <v>0.60099999999999998</v>
      </c>
      <c r="BV21" s="18">
        <v>0.64900000000000002</v>
      </c>
      <c r="BW21" s="18">
        <v>0.68300000000000005</v>
      </c>
      <c r="BX21" s="18">
        <v>0.73</v>
      </c>
      <c r="BY21" s="18">
        <v>0.78500000000000003</v>
      </c>
      <c r="BZ21" s="18">
        <v>0.84699999999999998</v>
      </c>
      <c r="CA21" s="18">
        <v>0.89600000000000002</v>
      </c>
      <c r="CB21" s="18">
        <v>0.93500000000000005</v>
      </c>
      <c r="CC21" s="18">
        <v>0.98099999999999998</v>
      </c>
      <c r="CD21" s="18">
        <v>1.02</v>
      </c>
      <c r="CE21" s="18">
        <v>1.0549999999999999</v>
      </c>
      <c r="CF21" s="18">
        <v>1.107</v>
      </c>
      <c r="CG21" s="18">
        <v>1.1739999999999999</v>
      </c>
      <c r="CH21" s="18">
        <v>1.2509999999999999</v>
      </c>
      <c r="CI21" s="18">
        <v>1.306</v>
      </c>
      <c r="CJ21" s="18">
        <v>1.3089999999999999</v>
      </c>
      <c r="CK21" s="18">
        <v>1.2669999999999999</v>
      </c>
      <c r="CL21" s="18">
        <v>1.1719999999999999</v>
      </c>
      <c r="CM21" s="18">
        <v>1.091</v>
      </c>
      <c r="CN21" s="18">
        <v>1.1319999999999999</v>
      </c>
      <c r="CO21" s="18">
        <v>1.2130000000000001</v>
      </c>
      <c r="CP21" s="18">
        <v>1.26</v>
      </c>
      <c r="CQ21" s="18">
        <v>1.357</v>
      </c>
      <c r="CR21" s="18">
        <v>1.512</v>
      </c>
      <c r="CS21" s="18">
        <v>1.6579999999999999</v>
      </c>
      <c r="CT21" s="18">
        <v>1.7669999999999999</v>
      </c>
      <c r="CU21" s="18">
        <v>1.802</v>
      </c>
      <c r="CV21" s="18">
        <v>1.7869999999999999</v>
      </c>
      <c r="CW21" s="18">
        <v>1.8049999999999999</v>
      </c>
      <c r="CX21" s="18">
        <v>1.8620000000000001</v>
      </c>
      <c r="CY21" s="18">
        <v>1.9259999999999999</v>
      </c>
      <c r="CZ21" s="18">
        <v>1.9059999999999999</v>
      </c>
      <c r="DA21" s="18">
        <v>1.7370000000000001</v>
      </c>
      <c r="DB21" s="18">
        <v>1.5369999999999999</v>
      </c>
      <c r="DC21" s="18">
        <v>1.3740000000000001</v>
      </c>
      <c r="DD21" s="18">
        <v>1.2390000000000001</v>
      </c>
      <c r="DE21" s="18">
        <v>1.1240000000000001</v>
      </c>
      <c r="DF21" s="18">
        <v>1.0149999999999999</v>
      </c>
      <c r="DG21" s="18">
        <v>0.90200000000000002</v>
      </c>
      <c r="DH21" s="18">
        <v>2.8650000000000002</v>
      </c>
    </row>
    <row r="22" spans="1:112" ht="12" x14ac:dyDescent="0.15">
      <c r="A22" s="15">
        <v>8244</v>
      </c>
      <c r="B22" s="15" t="s">
        <v>17</v>
      </c>
      <c r="C22" s="16" t="s">
        <v>75</v>
      </c>
      <c r="D22" s="17">
        <v>7</v>
      </c>
      <c r="E22" s="17">
        <v>446</v>
      </c>
      <c r="F22" s="17" t="s">
        <v>76</v>
      </c>
      <c r="G22" s="17" t="s">
        <v>77</v>
      </c>
      <c r="H22" s="17">
        <v>446</v>
      </c>
      <c r="I22" s="16" t="s">
        <v>21</v>
      </c>
      <c r="J22" s="17">
        <v>906</v>
      </c>
      <c r="K22" s="17">
        <v>2024</v>
      </c>
      <c r="L22" s="18">
        <v>1.2E-2</v>
      </c>
      <c r="M22" s="18">
        <v>2E-3</v>
      </c>
      <c r="N22" s="18">
        <v>1E-3</v>
      </c>
      <c r="O22" s="18">
        <v>1E-3</v>
      </c>
      <c r="P22" s="18">
        <v>1E-3</v>
      </c>
      <c r="Q22" s="18">
        <v>1E-3</v>
      </c>
      <c r="R22" s="18">
        <v>1E-3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1E-3</v>
      </c>
      <c r="AB22" s="18">
        <v>1E-3</v>
      </c>
      <c r="AC22" s="18">
        <v>1E-3</v>
      </c>
      <c r="AD22" s="18">
        <v>1E-3</v>
      </c>
      <c r="AE22" s="18">
        <v>1E-3</v>
      </c>
      <c r="AF22" s="18">
        <v>1E-3</v>
      </c>
      <c r="AG22" s="18">
        <v>1E-3</v>
      </c>
      <c r="AH22" s="18">
        <v>1E-3</v>
      </c>
      <c r="AI22" s="18">
        <v>1E-3</v>
      </c>
      <c r="AJ22" s="18">
        <v>2E-3</v>
      </c>
      <c r="AK22" s="18">
        <v>2E-3</v>
      </c>
      <c r="AL22" s="18">
        <v>2E-3</v>
      </c>
      <c r="AM22" s="18">
        <v>2E-3</v>
      </c>
      <c r="AN22" s="18">
        <v>2E-3</v>
      </c>
      <c r="AO22" s="18">
        <v>2E-3</v>
      </c>
      <c r="AP22" s="18">
        <v>3.0000000000000001E-3</v>
      </c>
      <c r="AQ22" s="18">
        <v>3.0000000000000001E-3</v>
      </c>
      <c r="AR22" s="18">
        <v>4.0000000000000001E-3</v>
      </c>
      <c r="AS22" s="18">
        <v>4.0000000000000001E-3</v>
      </c>
      <c r="AT22" s="18">
        <v>5.0000000000000001E-3</v>
      </c>
      <c r="AU22" s="18">
        <v>5.0000000000000001E-3</v>
      </c>
      <c r="AV22" s="18">
        <v>6.0000000000000001E-3</v>
      </c>
      <c r="AW22" s="18">
        <v>6.0000000000000001E-3</v>
      </c>
      <c r="AX22" s="18">
        <v>7.0000000000000001E-3</v>
      </c>
      <c r="AY22" s="18">
        <v>8.0000000000000002E-3</v>
      </c>
      <c r="AZ22" s="18">
        <v>8.0000000000000002E-3</v>
      </c>
      <c r="BA22" s="18">
        <v>8.9999999999999993E-3</v>
      </c>
      <c r="BB22" s="18">
        <v>8.9999999999999993E-3</v>
      </c>
      <c r="BC22" s="18">
        <v>8.9999999999999993E-3</v>
      </c>
      <c r="BD22" s="18">
        <v>0.01</v>
      </c>
      <c r="BE22" s="18">
        <v>1.0999999999999999E-2</v>
      </c>
      <c r="BF22" s="18">
        <v>1.0999999999999999E-2</v>
      </c>
      <c r="BG22" s="18">
        <v>1.2E-2</v>
      </c>
      <c r="BH22" s="18">
        <v>1.2999999999999999E-2</v>
      </c>
      <c r="BI22" s="18">
        <v>1.4E-2</v>
      </c>
      <c r="BJ22" s="18">
        <v>2.1000000000000001E-2</v>
      </c>
      <c r="BK22" s="18">
        <v>2.3E-2</v>
      </c>
      <c r="BL22" s="18">
        <v>1.7999999999999999E-2</v>
      </c>
      <c r="BM22" s="18">
        <v>1.9E-2</v>
      </c>
      <c r="BN22" s="18">
        <v>0.02</v>
      </c>
      <c r="BO22" s="18">
        <v>2.1999999999999999E-2</v>
      </c>
      <c r="BP22" s="18">
        <v>2.3E-2</v>
      </c>
      <c r="BQ22" s="18">
        <v>2.3E-2</v>
      </c>
      <c r="BR22" s="18">
        <v>2.7E-2</v>
      </c>
      <c r="BS22" s="18">
        <v>3.3000000000000002E-2</v>
      </c>
      <c r="BT22" s="18">
        <v>3.9E-2</v>
      </c>
      <c r="BU22" s="18">
        <v>4.3999999999999997E-2</v>
      </c>
      <c r="BV22" s="18">
        <v>4.4999999999999998E-2</v>
      </c>
      <c r="BW22" s="18">
        <v>4.5999999999999999E-2</v>
      </c>
      <c r="BX22" s="18">
        <v>5.0999999999999997E-2</v>
      </c>
      <c r="BY22" s="18">
        <v>5.7000000000000002E-2</v>
      </c>
      <c r="BZ22" s="18">
        <v>6.4000000000000001E-2</v>
      </c>
      <c r="CA22" s="18">
        <v>6.7000000000000004E-2</v>
      </c>
      <c r="CB22" s="18">
        <v>7.0999999999999994E-2</v>
      </c>
      <c r="CC22" s="18">
        <v>7.5999999999999998E-2</v>
      </c>
      <c r="CD22" s="18">
        <v>7.6999999999999999E-2</v>
      </c>
      <c r="CE22" s="18">
        <v>7.9000000000000001E-2</v>
      </c>
      <c r="CF22" s="18">
        <v>8.3000000000000004E-2</v>
      </c>
      <c r="CG22" s="18">
        <v>8.6999999999999994E-2</v>
      </c>
      <c r="CH22" s="18">
        <v>9.7000000000000003E-2</v>
      </c>
      <c r="CI22" s="18">
        <v>0.106</v>
      </c>
      <c r="CJ22" s="18">
        <v>0.104</v>
      </c>
      <c r="CK22" s="18">
        <v>0.1</v>
      </c>
      <c r="CL22" s="18">
        <v>9.7000000000000003E-2</v>
      </c>
      <c r="CM22" s="18">
        <v>9.5000000000000001E-2</v>
      </c>
      <c r="CN22" s="18">
        <v>9.1999999999999998E-2</v>
      </c>
      <c r="CO22" s="18">
        <v>8.6999999999999994E-2</v>
      </c>
      <c r="CP22" s="18">
        <v>8.5999999999999993E-2</v>
      </c>
      <c r="CQ22" s="18">
        <v>8.5999999999999993E-2</v>
      </c>
      <c r="CR22" s="18">
        <v>8.7999999999999995E-2</v>
      </c>
      <c r="CS22" s="18">
        <v>9.1999999999999998E-2</v>
      </c>
      <c r="CT22" s="18">
        <v>9.5000000000000001E-2</v>
      </c>
      <c r="CU22" s="18">
        <v>0.1</v>
      </c>
      <c r="CV22" s="18">
        <v>0.10199999999999999</v>
      </c>
      <c r="CW22" s="18">
        <v>9.0999999999999998E-2</v>
      </c>
      <c r="CX22" s="18">
        <v>8.5999999999999993E-2</v>
      </c>
      <c r="CY22" s="18">
        <v>8.2000000000000003E-2</v>
      </c>
      <c r="CZ22" s="18">
        <v>7.2999999999999995E-2</v>
      </c>
      <c r="DA22" s="18">
        <v>6.9000000000000006E-2</v>
      </c>
      <c r="DB22" s="18">
        <v>6.6000000000000003E-2</v>
      </c>
      <c r="DC22" s="18">
        <v>5.8999999999999997E-2</v>
      </c>
      <c r="DD22" s="18">
        <v>4.8000000000000001E-2</v>
      </c>
      <c r="DE22" s="18">
        <v>3.7999999999999999E-2</v>
      </c>
      <c r="DF22" s="18">
        <v>2.8000000000000001E-2</v>
      </c>
      <c r="DG22" s="18">
        <v>0.02</v>
      </c>
      <c r="DH22" s="18">
        <v>2.5000000000000001E-2</v>
      </c>
    </row>
    <row r="23" spans="1:112" ht="12" x14ac:dyDescent="0.15">
      <c r="A23" s="15">
        <v>8321</v>
      </c>
      <c r="B23" s="15" t="s">
        <v>17</v>
      </c>
      <c r="C23" s="16" t="s">
        <v>78</v>
      </c>
      <c r="D23" s="17">
        <v>8</v>
      </c>
      <c r="E23" s="17">
        <v>158</v>
      </c>
      <c r="F23" s="17" t="s">
        <v>79</v>
      </c>
      <c r="G23" s="17" t="s">
        <v>80</v>
      </c>
      <c r="H23" s="17">
        <v>158</v>
      </c>
      <c r="I23" s="16" t="s">
        <v>21</v>
      </c>
      <c r="J23" s="17">
        <v>906</v>
      </c>
      <c r="K23" s="17">
        <v>2024</v>
      </c>
      <c r="L23" s="18">
        <v>0.39900000000000002</v>
      </c>
      <c r="M23" s="18">
        <v>6.6000000000000003E-2</v>
      </c>
      <c r="N23" s="18">
        <v>4.9000000000000002E-2</v>
      </c>
      <c r="O23" s="18">
        <v>3.7999999999999999E-2</v>
      </c>
      <c r="P23" s="18">
        <v>0.03</v>
      </c>
      <c r="Q23" s="18">
        <v>2.4E-2</v>
      </c>
      <c r="R23" s="18">
        <v>0.02</v>
      </c>
      <c r="S23" s="18">
        <v>1.7999999999999999E-2</v>
      </c>
      <c r="T23" s="18">
        <v>1.7999999999999999E-2</v>
      </c>
      <c r="U23" s="18">
        <v>1.7999999999999999E-2</v>
      </c>
      <c r="V23" s="18">
        <v>1.7999999999999999E-2</v>
      </c>
      <c r="W23" s="18">
        <v>2.1000000000000001E-2</v>
      </c>
      <c r="X23" s="18">
        <v>2.5000000000000001E-2</v>
      </c>
      <c r="Y23" s="18">
        <v>2.5999999999999999E-2</v>
      </c>
      <c r="Z23" s="18">
        <v>3.1E-2</v>
      </c>
      <c r="AA23" s="18">
        <v>4.2000000000000003E-2</v>
      </c>
      <c r="AB23" s="18">
        <v>5.2999999999999999E-2</v>
      </c>
      <c r="AC23" s="18">
        <v>6.4000000000000001E-2</v>
      </c>
      <c r="AD23" s="18">
        <v>7.3999999999999996E-2</v>
      </c>
      <c r="AE23" s="18">
        <v>8.2000000000000003E-2</v>
      </c>
      <c r="AF23" s="18">
        <v>0.09</v>
      </c>
      <c r="AG23" s="18">
        <v>9.7000000000000003E-2</v>
      </c>
      <c r="AH23" s="18">
        <v>0.106</v>
      </c>
      <c r="AI23" s="18">
        <v>0.115</v>
      </c>
      <c r="AJ23" s="18">
        <v>0.104</v>
      </c>
      <c r="AK23" s="18">
        <v>0.104</v>
      </c>
      <c r="AL23" s="18">
        <v>0.127</v>
      </c>
      <c r="AM23" s="18">
        <v>0.14000000000000001</v>
      </c>
      <c r="AN23" s="18">
        <v>0.151</v>
      </c>
      <c r="AO23" s="18">
        <v>0.16700000000000001</v>
      </c>
      <c r="AP23" s="18">
        <v>0.185</v>
      </c>
      <c r="AQ23" s="18">
        <v>0.20699999999999999</v>
      </c>
      <c r="AR23" s="18">
        <v>0.23</v>
      </c>
      <c r="AS23" s="18">
        <v>0.255</v>
      </c>
      <c r="AT23" s="18">
        <v>0.27600000000000002</v>
      </c>
      <c r="AU23" s="18">
        <v>0.313</v>
      </c>
      <c r="AV23" s="18">
        <v>0.34499999999999997</v>
      </c>
      <c r="AW23" s="18">
        <v>0.35799999999999998</v>
      </c>
      <c r="AX23" s="18">
        <v>0.41</v>
      </c>
      <c r="AY23" s="18">
        <v>0.496</v>
      </c>
      <c r="AZ23" s="18">
        <v>0.58299999999999996</v>
      </c>
      <c r="BA23" s="18">
        <v>0.67200000000000004</v>
      </c>
      <c r="BB23" s="18">
        <v>0.76800000000000002</v>
      </c>
      <c r="BC23" s="18">
        <v>0.84</v>
      </c>
      <c r="BD23" s="18">
        <v>0.91300000000000003</v>
      </c>
      <c r="BE23" s="18">
        <v>0.98499999999999999</v>
      </c>
      <c r="BF23" s="18">
        <v>1.024</v>
      </c>
      <c r="BG23" s="18">
        <v>1.1220000000000001</v>
      </c>
      <c r="BH23" s="18">
        <v>1.1679999999999999</v>
      </c>
      <c r="BI23" s="18">
        <v>1.153</v>
      </c>
      <c r="BJ23" s="18">
        <v>1.226</v>
      </c>
      <c r="BK23" s="18">
        <v>1.3129999999999999</v>
      </c>
      <c r="BL23" s="18">
        <v>1.43</v>
      </c>
      <c r="BM23" s="18">
        <v>1.581</v>
      </c>
      <c r="BN23" s="18">
        <v>1.722</v>
      </c>
      <c r="BO23" s="18">
        <v>1.8320000000000001</v>
      </c>
      <c r="BP23" s="18">
        <v>1.8979999999999999</v>
      </c>
      <c r="BQ23" s="18">
        <v>2.0339999999999998</v>
      </c>
      <c r="BR23" s="18">
        <v>2.2170000000000001</v>
      </c>
      <c r="BS23" s="18">
        <v>2.3639999999999999</v>
      </c>
      <c r="BT23" s="18">
        <v>2.5459999999999998</v>
      </c>
      <c r="BU23" s="18">
        <v>2.7090000000000001</v>
      </c>
      <c r="BV23" s="18">
        <v>2.8580000000000001</v>
      </c>
      <c r="BW23" s="18">
        <v>3.01</v>
      </c>
      <c r="BX23" s="18">
        <v>3.1850000000000001</v>
      </c>
      <c r="BY23" s="18">
        <v>3.3540000000000001</v>
      </c>
      <c r="BZ23" s="18">
        <v>3.4689999999999999</v>
      </c>
      <c r="CA23" s="18">
        <v>3.738</v>
      </c>
      <c r="CB23" s="18">
        <v>4.0919999999999996</v>
      </c>
      <c r="CC23" s="18">
        <v>4.2750000000000004</v>
      </c>
      <c r="CD23" s="18">
        <v>4.4359999999999999</v>
      </c>
      <c r="CE23" s="18">
        <v>4.6970000000000001</v>
      </c>
      <c r="CF23" s="18">
        <v>5.0940000000000003</v>
      </c>
      <c r="CG23" s="18">
        <v>5.1449999999999996</v>
      </c>
      <c r="CH23" s="18">
        <v>4.9470000000000001</v>
      </c>
      <c r="CI23" s="18">
        <v>4.8559999999999999</v>
      </c>
      <c r="CJ23" s="18">
        <v>4.6429999999999998</v>
      </c>
      <c r="CK23" s="18">
        <v>4.2990000000000004</v>
      </c>
      <c r="CL23" s="18">
        <v>3.9969999999999999</v>
      </c>
      <c r="CM23" s="18">
        <v>4.4710000000000001</v>
      </c>
      <c r="CN23" s="18">
        <v>5.282</v>
      </c>
      <c r="CO23" s="18">
        <v>5.7160000000000002</v>
      </c>
      <c r="CP23" s="18">
        <v>6.0970000000000004</v>
      </c>
      <c r="CQ23" s="18">
        <v>6.4210000000000003</v>
      </c>
      <c r="CR23" s="18">
        <v>6.4589999999999996</v>
      </c>
      <c r="CS23" s="18">
        <v>6.1959999999999997</v>
      </c>
      <c r="CT23" s="18">
        <v>5.9569999999999999</v>
      </c>
      <c r="CU23" s="18">
        <v>5.702</v>
      </c>
      <c r="CV23" s="18">
        <v>5.4139999999999997</v>
      </c>
      <c r="CW23" s="18">
        <v>5.1619999999999999</v>
      </c>
      <c r="CX23" s="18">
        <v>4.8170000000000002</v>
      </c>
      <c r="CY23" s="18">
        <v>4.5019999999999998</v>
      </c>
      <c r="CZ23" s="18">
        <v>4.2510000000000003</v>
      </c>
      <c r="DA23" s="18">
        <v>3.9369999999999998</v>
      </c>
      <c r="DB23" s="18">
        <v>3.4489999999999998</v>
      </c>
      <c r="DC23" s="18">
        <v>2.8919999999999999</v>
      </c>
      <c r="DD23" s="18">
        <v>2.359</v>
      </c>
      <c r="DE23" s="18">
        <v>1.8959999999999999</v>
      </c>
      <c r="DF23" s="18">
        <v>1.4710000000000001</v>
      </c>
      <c r="DG23" s="18">
        <v>1.069</v>
      </c>
      <c r="DH23" s="18">
        <v>2.3170000000000002</v>
      </c>
    </row>
    <row r="24" spans="1:112" ht="12" x14ac:dyDescent="0.15">
      <c r="A24" s="15">
        <v>8475</v>
      </c>
      <c r="B24" s="15" t="s">
        <v>17</v>
      </c>
      <c r="C24" s="16" t="s">
        <v>81</v>
      </c>
      <c r="D24" s="17" t="s">
        <v>82</v>
      </c>
      <c r="E24" s="17">
        <v>392</v>
      </c>
      <c r="F24" s="17" t="s">
        <v>83</v>
      </c>
      <c r="G24" s="17" t="s">
        <v>84</v>
      </c>
      <c r="H24" s="17">
        <v>392</v>
      </c>
      <c r="I24" s="16" t="s">
        <v>21</v>
      </c>
      <c r="J24" s="17">
        <v>906</v>
      </c>
      <c r="K24" s="17">
        <v>2024</v>
      </c>
      <c r="L24" s="18">
        <v>1.25</v>
      </c>
      <c r="M24" s="18">
        <v>0.252</v>
      </c>
      <c r="N24" s="18">
        <v>0.114</v>
      </c>
      <c r="O24" s="18">
        <v>8.6999999999999994E-2</v>
      </c>
      <c r="P24" s="18">
        <v>7.3999999999999996E-2</v>
      </c>
      <c r="Q24" s="18">
        <v>6.7000000000000004E-2</v>
      </c>
      <c r="R24" s="18">
        <v>6.4000000000000001E-2</v>
      </c>
      <c r="S24" s="18">
        <v>6.0999999999999999E-2</v>
      </c>
      <c r="T24" s="18">
        <v>5.8000000000000003E-2</v>
      </c>
      <c r="U24" s="18">
        <v>5.6000000000000001E-2</v>
      </c>
      <c r="V24" s="18">
        <v>5.8000000000000003E-2</v>
      </c>
      <c r="W24" s="18">
        <v>6.5000000000000002E-2</v>
      </c>
      <c r="X24" s="18">
        <v>7.3999999999999996E-2</v>
      </c>
      <c r="Y24" s="18">
        <v>8.8999999999999996E-2</v>
      </c>
      <c r="Z24" s="18">
        <v>0.11</v>
      </c>
      <c r="AA24" s="18">
        <v>0.13600000000000001</v>
      </c>
      <c r="AB24" s="18">
        <v>0.16500000000000001</v>
      </c>
      <c r="AC24" s="18">
        <v>0.19900000000000001</v>
      </c>
      <c r="AD24" s="18">
        <v>0.23499999999999999</v>
      </c>
      <c r="AE24" s="18">
        <v>0.27900000000000003</v>
      </c>
      <c r="AF24" s="18">
        <v>0.33</v>
      </c>
      <c r="AG24" s="18">
        <v>0.374</v>
      </c>
      <c r="AH24" s="18">
        <v>0.39300000000000002</v>
      </c>
      <c r="AI24" s="18">
        <v>0.39800000000000002</v>
      </c>
      <c r="AJ24" s="18">
        <v>0.40500000000000003</v>
      </c>
      <c r="AK24" s="18">
        <v>0.41099999999999998</v>
      </c>
      <c r="AL24" s="18">
        <v>0.41</v>
      </c>
      <c r="AM24" s="18">
        <v>0.41199999999999998</v>
      </c>
      <c r="AN24" s="18">
        <v>0.42799999999999999</v>
      </c>
      <c r="AO24" s="18">
        <v>0.45600000000000002</v>
      </c>
      <c r="AP24" s="18">
        <v>0.47499999999999998</v>
      </c>
      <c r="AQ24" s="18">
        <v>0.48799999999999999</v>
      </c>
      <c r="AR24" s="18">
        <v>0.51300000000000001</v>
      </c>
      <c r="AS24" s="18">
        <v>0.54500000000000004</v>
      </c>
      <c r="AT24" s="18">
        <v>0.58899999999999997</v>
      </c>
      <c r="AU24" s="18">
        <v>0.64300000000000002</v>
      </c>
      <c r="AV24" s="18">
        <v>0.69599999999999995</v>
      </c>
      <c r="AW24" s="18">
        <v>0.749</v>
      </c>
      <c r="AX24" s="18">
        <v>0.82299999999999995</v>
      </c>
      <c r="AY24" s="18">
        <v>0.93300000000000005</v>
      </c>
      <c r="AZ24" s="18">
        <v>1.0549999999999999</v>
      </c>
      <c r="BA24" s="18">
        <v>1.157</v>
      </c>
      <c r="BB24" s="18">
        <v>1.262</v>
      </c>
      <c r="BC24" s="18">
        <v>1.41</v>
      </c>
      <c r="BD24" s="18">
        <v>1.615</v>
      </c>
      <c r="BE24" s="18">
        <v>1.86</v>
      </c>
      <c r="BF24" s="18">
        <v>2.1240000000000001</v>
      </c>
      <c r="BG24" s="18">
        <v>2.4350000000000001</v>
      </c>
      <c r="BH24" s="18">
        <v>2.831</v>
      </c>
      <c r="BI24" s="18">
        <v>3.3109999999999999</v>
      </c>
      <c r="BJ24" s="18">
        <v>3.7789999999999999</v>
      </c>
      <c r="BK24" s="18">
        <v>4.1239999999999997</v>
      </c>
      <c r="BL24" s="18">
        <v>4.45</v>
      </c>
      <c r="BM24" s="18">
        <v>4.7610000000000001</v>
      </c>
      <c r="BN24" s="18">
        <v>4.9489999999999998</v>
      </c>
      <c r="BO24" s="18">
        <v>5.1929999999999996</v>
      </c>
      <c r="BP24" s="18">
        <v>5.6210000000000004</v>
      </c>
      <c r="BQ24" s="18">
        <v>5.4119999999999999</v>
      </c>
      <c r="BR24" s="18">
        <v>5.6970000000000001</v>
      </c>
      <c r="BS24" s="18">
        <v>6.7370000000000001</v>
      </c>
      <c r="BT24" s="18">
        <v>7.0289999999999999</v>
      </c>
      <c r="BU24" s="18">
        <v>7.4219999999999997</v>
      </c>
      <c r="BV24" s="18">
        <v>7.9790000000000001</v>
      </c>
      <c r="BW24" s="18">
        <v>8.702</v>
      </c>
      <c r="BX24" s="18">
        <v>9.5359999999999996</v>
      </c>
      <c r="BY24" s="18">
        <v>10.382</v>
      </c>
      <c r="BZ24" s="18">
        <v>11.042</v>
      </c>
      <c r="CA24" s="18">
        <v>12.086</v>
      </c>
      <c r="CB24" s="18">
        <v>13.731</v>
      </c>
      <c r="CC24" s="18">
        <v>15.019</v>
      </c>
      <c r="CD24" s="18">
        <v>16.54</v>
      </c>
      <c r="CE24" s="18">
        <v>19.010000000000002</v>
      </c>
      <c r="CF24" s="18">
        <v>21.782</v>
      </c>
      <c r="CG24" s="18">
        <v>25.018000000000001</v>
      </c>
      <c r="CH24" s="18">
        <v>28.38</v>
      </c>
      <c r="CI24" s="18">
        <v>32.761000000000003</v>
      </c>
      <c r="CJ24" s="18">
        <v>37.238</v>
      </c>
      <c r="CK24" s="18">
        <v>39.512</v>
      </c>
      <c r="CL24" s="18">
        <v>35.125</v>
      </c>
      <c r="CM24" s="18">
        <v>31.606000000000002</v>
      </c>
      <c r="CN24" s="18">
        <v>39.606999999999999</v>
      </c>
      <c r="CO24" s="18">
        <v>47.112000000000002</v>
      </c>
      <c r="CP24" s="18">
        <v>51.521999999999998</v>
      </c>
      <c r="CQ24" s="18">
        <v>56.621000000000002</v>
      </c>
      <c r="CR24" s="18">
        <v>58.503</v>
      </c>
      <c r="CS24" s="18">
        <v>56.140999999999998</v>
      </c>
      <c r="CT24" s="18">
        <v>57.334000000000003</v>
      </c>
      <c r="CU24" s="18">
        <v>63.531999999999996</v>
      </c>
      <c r="CV24" s="18">
        <v>67.353999999999999</v>
      </c>
      <c r="CW24" s="18">
        <v>67.712000000000003</v>
      </c>
      <c r="CX24" s="18">
        <v>65.820999999999998</v>
      </c>
      <c r="CY24" s="18">
        <v>63.670999999999999</v>
      </c>
      <c r="CZ24" s="18">
        <v>60.622</v>
      </c>
      <c r="DA24" s="18">
        <v>56.127000000000002</v>
      </c>
      <c r="DB24" s="18">
        <v>49.749000000000002</v>
      </c>
      <c r="DC24" s="18">
        <v>42.863999999999997</v>
      </c>
      <c r="DD24" s="18">
        <v>36.491999999999997</v>
      </c>
      <c r="DE24" s="18">
        <v>30.51</v>
      </c>
      <c r="DF24" s="18">
        <v>25.210999999999999</v>
      </c>
      <c r="DG24" s="18">
        <v>20.154</v>
      </c>
      <c r="DH24" s="18">
        <v>49.899000000000001</v>
      </c>
    </row>
    <row r="25" spans="1:112" ht="12" x14ac:dyDescent="0.15">
      <c r="A25" s="15">
        <v>9014</v>
      </c>
      <c r="B25" s="15" t="s">
        <v>17</v>
      </c>
      <c r="C25" s="16" t="s">
        <v>85</v>
      </c>
      <c r="D25" s="17" t="s">
        <v>82</v>
      </c>
      <c r="E25" s="17">
        <v>356</v>
      </c>
      <c r="F25" s="17" t="s">
        <v>86</v>
      </c>
      <c r="G25" s="17" t="s">
        <v>87</v>
      </c>
      <c r="H25" s="17">
        <v>356</v>
      </c>
      <c r="I25" s="16" t="s">
        <v>21</v>
      </c>
      <c r="J25" s="17">
        <v>5501</v>
      </c>
      <c r="K25" s="17">
        <v>2024</v>
      </c>
      <c r="L25" s="18">
        <v>524.88</v>
      </c>
      <c r="M25" s="18">
        <v>67.781999999999996</v>
      </c>
      <c r="N25" s="18">
        <v>25.12</v>
      </c>
      <c r="O25" s="18">
        <v>18.469000000000001</v>
      </c>
      <c r="P25" s="18">
        <v>18.324999999999999</v>
      </c>
      <c r="Q25" s="18">
        <v>17.244</v>
      </c>
      <c r="R25" s="18">
        <v>14.877000000000001</v>
      </c>
      <c r="S25" s="18">
        <v>12.183</v>
      </c>
      <c r="T25" s="18">
        <v>9.6850000000000005</v>
      </c>
      <c r="U25" s="18">
        <v>7.8710000000000004</v>
      </c>
      <c r="V25" s="18">
        <v>7.5519999999999996</v>
      </c>
      <c r="W25" s="18">
        <v>8.2769999999999992</v>
      </c>
      <c r="X25" s="18">
        <v>9.4320000000000004</v>
      </c>
      <c r="Y25" s="18">
        <v>11.178000000000001</v>
      </c>
      <c r="Z25" s="18">
        <v>13.227</v>
      </c>
      <c r="AA25" s="18">
        <v>15.058</v>
      </c>
      <c r="AB25" s="18">
        <v>16.503</v>
      </c>
      <c r="AC25" s="18">
        <v>17.716999999999999</v>
      </c>
      <c r="AD25" s="18">
        <v>18.867999999999999</v>
      </c>
      <c r="AE25" s="18">
        <v>20.116</v>
      </c>
      <c r="AF25" s="18">
        <v>21.538</v>
      </c>
      <c r="AG25" s="18">
        <v>23.192</v>
      </c>
      <c r="AH25" s="18">
        <v>25.027999999999999</v>
      </c>
      <c r="AI25" s="18">
        <v>26.673999999999999</v>
      </c>
      <c r="AJ25" s="18">
        <v>27.888000000000002</v>
      </c>
      <c r="AK25" s="18">
        <v>28.780999999999999</v>
      </c>
      <c r="AL25" s="18">
        <v>29.373999999999999</v>
      </c>
      <c r="AM25" s="18">
        <v>29.744</v>
      </c>
      <c r="AN25" s="18">
        <v>30.117999999999999</v>
      </c>
      <c r="AO25" s="18">
        <v>30.696999999999999</v>
      </c>
      <c r="AP25" s="18">
        <v>31.681999999999999</v>
      </c>
      <c r="AQ25" s="18">
        <v>33.283999999999999</v>
      </c>
      <c r="AR25" s="18">
        <v>35.44</v>
      </c>
      <c r="AS25" s="18">
        <v>37.874000000000002</v>
      </c>
      <c r="AT25" s="18">
        <v>40.496000000000002</v>
      </c>
      <c r="AU25" s="18">
        <v>43.07</v>
      </c>
      <c r="AV25" s="18">
        <v>45.243000000000002</v>
      </c>
      <c r="AW25" s="18">
        <v>47.350999999999999</v>
      </c>
      <c r="AX25" s="18">
        <v>49.241999999999997</v>
      </c>
      <c r="AY25" s="18">
        <v>51.146000000000001</v>
      </c>
      <c r="AZ25" s="18">
        <v>53.505000000000003</v>
      </c>
      <c r="BA25" s="18">
        <v>56.25</v>
      </c>
      <c r="BB25" s="18">
        <v>59.604999999999997</v>
      </c>
      <c r="BC25" s="18">
        <v>63.265000000000001</v>
      </c>
      <c r="BD25" s="18">
        <v>66.606999999999999</v>
      </c>
      <c r="BE25" s="18">
        <v>69.543000000000006</v>
      </c>
      <c r="BF25" s="18">
        <v>72.495999999999995</v>
      </c>
      <c r="BG25" s="18">
        <v>75.849000000000004</v>
      </c>
      <c r="BH25" s="18">
        <v>79.162000000000006</v>
      </c>
      <c r="BI25" s="18">
        <v>83.088999999999999</v>
      </c>
      <c r="BJ25" s="18">
        <v>88.468000000000004</v>
      </c>
      <c r="BK25" s="18">
        <v>94.950999999999993</v>
      </c>
      <c r="BL25" s="18">
        <v>102.93899999999999</v>
      </c>
      <c r="BM25" s="18">
        <v>111.92</v>
      </c>
      <c r="BN25" s="18">
        <v>121.44</v>
      </c>
      <c r="BO25" s="18">
        <v>131.09299999999999</v>
      </c>
      <c r="BP25" s="18">
        <v>139.50299999999999</v>
      </c>
      <c r="BQ25" s="18">
        <v>146.07499999999999</v>
      </c>
      <c r="BR25" s="18">
        <v>151.941</v>
      </c>
      <c r="BS25" s="18">
        <v>158.04499999999999</v>
      </c>
      <c r="BT25" s="18">
        <v>164.321</v>
      </c>
      <c r="BU25" s="18">
        <v>170.75700000000001</v>
      </c>
      <c r="BV25" s="18">
        <v>177.803</v>
      </c>
      <c r="BW25" s="18">
        <v>185.36699999999999</v>
      </c>
      <c r="BX25" s="18">
        <v>193.24600000000001</v>
      </c>
      <c r="BY25" s="18">
        <v>201.79599999999999</v>
      </c>
      <c r="BZ25" s="18">
        <v>211.31899999999999</v>
      </c>
      <c r="CA25" s="18">
        <v>220.423</v>
      </c>
      <c r="CB25" s="18">
        <v>228.39500000000001</v>
      </c>
      <c r="CC25" s="18">
        <v>235.095</v>
      </c>
      <c r="CD25" s="18">
        <v>239.42</v>
      </c>
      <c r="CE25" s="18">
        <v>240.93</v>
      </c>
      <c r="CF25" s="18">
        <v>240.21899999999999</v>
      </c>
      <c r="CG25" s="18">
        <v>237.99600000000001</v>
      </c>
      <c r="CH25" s="18">
        <v>234.25399999999999</v>
      </c>
      <c r="CI25" s="18">
        <v>219.59899999999999</v>
      </c>
      <c r="CJ25" s="18">
        <v>205.97800000000001</v>
      </c>
      <c r="CK25" s="18">
        <v>203.57400000000001</v>
      </c>
      <c r="CL25" s="18">
        <v>200.03299999999999</v>
      </c>
      <c r="CM25" s="18">
        <v>194.8</v>
      </c>
      <c r="CN25" s="18">
        <v>188.42099999999999</v>
      </c>
      <c r="CO25" s="18">
        <v>181.08</v>
      </c>
      <c r="CP25" s="18">
        <v>173.05099999999999</v>
      </c>
      <c r="CQ25" s="18">
        <v>164.57400000000001</v>
      </c>
      <c r="CR25" s="18">
        <v>155.91900000000001</v>
      </c>
      <c r="CS25" s="18">
        <v>147.25899999999999</v>
      </c>
      <c r="CT25" s="18">
        <v>137.381</v>
      </c>
      <c r="CU25" s="18">
        <v>125.283</v>
      </c>
      <c r="CV25" s="18">
        <v>111.80800000000001</v>
      </c>
      <c r="CW25" s="18">
        <v>98.263000000000005</v>
      </c>
      <c r="CX25" s="18">
        <v>84.942999999999998</v>
      </c>
      <c r="CY25" s="18">
        <v>71.73</v>
      </c>
      <c r="CZ25" s="18">
        <v>59.113</v>
      </c>
      <c r="DA25" s="18">
        <v>47.673999999999999</v>
      </c>
      <c r="DB25" s="18">
        <v>37.703000000000003</v>
      </c>
      <c r="DC25" s="18">
        <v>29.169</v>
      </c>
      <c r="DD25" s="18">
        <v>22.001999999999999</v>
      </c>
      <c r="DE25" s="18">
        <v>16.097999999999999</v>
      </c>
      <c r="DF25" s="18">
        <v>11.423999999999999</v>
      </c>
      <c r="DG25" s="18">
        <v>7.851</v>
      </c>
      <c r="DH25" s="18">
        <v>13.009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ED426-3101-1A47-87CD-830A7C41EC11}">
  <dimension ref="A1:DH25"/>
  <sheetViews>
    <sheetView workbookViewId="0">
      <selection activeCell="L25" sqref="L25:DH25"/>
    </sheetView>
  </sheetViews>
  <sheetFormatPr baseColWidth="10" defaultRowHeight="11" x14ac:dyDescent="0.15"/>
  <sheetData>
    <row r="1" spans="1:112" ht="12" x14ac:dyDescent="0.15">
      <c r="A1" s="19"/>
      <c r="B1" s="19"/>
      <c r="C1" s="19"/>
      <c r="D1" s="20"/>
      <c r="E1" s="19"/>
      <c r="F1" s="19"/>
      <c r="G1" s="19"/>
      <c r="H1" s="19"/>
      <c r="I1" s="19"/>
      <c r="J1" s="19"/>
      <c r="K1" s="19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</row>
    <row r="2" spans="1:112" ht="12" x14ac:dyDescent="0.15">
      <c r="A2" s="19"/>
      <c r="B2" s="19"/>
      <c r="C2" s="19"/>
      <c r="D2" s="20"/>
      <c r="E2" s="19"/>
      <c r="F2" s="19"/>
      <c r="G2" s="19"/>
      <c r="H2" s="19"/>
      <c r="I2" s="19"/>
      <c r="J2" s="19"/>
      <c r="K2" s="19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</row>
    <row r="3" spans="1:112" ht="12" x14ac:dyDescent="0.15">
      <c r="A3" s="19"/>
      <c r="B3" s="19"/>
      <c r="C3" s="19"/>
      <c r="D3" s="20"/>
      <c r="E3" s="19"/>
      <c r="F3" s="19"/>
      <c r="G3" s="19"/>
      <c r="H3" s="19"/>
      <c r="I3" s="19"/>
      <c r="J3" s="19"/>
      <c r="K3" s="19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</row>
    <row r="4" spans="1:112" ht="12" x14ac:dyDescent="0.15">
      <c r="A4" s="19"/>
      <c r="B4" s="19"/>
      <c r="C4" s="19"/>
      <c r="D4" s="20"/>
      <c r="E4" s="19"/>
      <c r="F4" s="19"/>
      <c r="G4" s="19"/>
      <c r="H4" s="19"/>
      <c r="I4" s="19"/>
      <c r="J4" s="19"/>
      <c r="K4" s="19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</row>
    <row r="5" spans="1:112" ht="16" x14ac:dyDescent="0.2">
      <c r="A5" s="19"/>
      <c r="B5" s="19"/>
      <c r="C5" s="19"/>
      <c r="D5" s="20"/>
      <c r="E5" s="22" t="s">
        <v>22</v>
      </c>
      <c r="F5" s="22"/>
      <c r="G5" s="22"/>
      <c r="H5" s="22"/>
      <c r="I5" s="22"/>
      <c r="J5" s="22"/>
      <c r="K5" s="22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</row>
    <row r="6" spans="1:112" ht="13" x14ac:dyDescent="0.15">
      <c r="A6" s="19"/>
      <c r="B6" s="19"/>
      <c r="C6" s="19"/>
      <c r="D6" s="20"/>
      <c r="E6" s="23" t="s">
        <v>23</v>
      </c>
      <c r="F6" s="23"/>
      <c r="G6" s="23"/>
      <c r="H6" s="23"/>
      <c r="I6" s="23"/>
      <c r="J6" s="23"/>
      <c r="K6" s="23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</row>
    <row r="7" spans="1:112" ht="13" x14ac:dyDescent="0.15">
      <c r="A7" s="19"/>
      <c r="B7" s="19"/>
      <c r="C7" s="19"/>
      <c r="D7" s="20"/>
      <c r="E7" s="23" t="s">
        <v>24</v>
      </c>
      <c r="F7" s="23"/>
      <c r="G7" s="23"/>
      <c r="H7" s="23"/>
      <c r="I7" s="23"/>
      <c r="J7" s="23"/>
      <c r="K7" s="23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</row>
    <row r="8" spans="1:112" ht="12" x14ac:dyDescent="0.15">
      <c r="A8" s="19"/>
      <c r="B8" s="19"/>
      <c r="C8" s="19"/>
      <c r="D8" s="20"/>
      <c r="E8" s="19"/>
      <c r="F8" s="19"/>
      <c r="G8" s="19"/>
      <c r="H8" s="19"/>
      <c r="I8" s="19"/>
      <c r="J8" s="19"/>
      <c r="K8" s="19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</row>
    <row r="9" spans="1:112" ht="13" x14ac:dyDescent="0.15">
      <c r="A9" s="19"/>
      <c r="B9" s="19"/>
      <c r="C9" s="19"/>
      <c r="D9" s="20"/>
      <c r="E9" s="24" t="s">
        <v>25</v>
      </c>
      <c r="F9" s="24"/>
      <c r="G9" s="24"/>
      <c r="H9" s="24"/>
      <c r="I9" s="24"/>
      <c r="J9" s="24"/>
      <c r="K9" s="24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</row>
    <row r="10" spans="1:112" ht="13" x14ac:dyDescent="0.15">
      <c r="A10" s="19"/>
      <c r="B10" s="19"/>
      <c r="C10" s="19"/>
      <c r="D10" s="20"/>
      <c r="E10" s="23" t="s">
        <v>31</v>
      </c>
      <c r="F10" s="23"/>
      <c r="G10" s="23"/>
      <c r="H10" s="23"/>
      <c r="I10" s="23"/>
      <c r="J10" s="23"/>
      <c r="K10" s="23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</row>
    <row r="11" spans="1:112" ht="12" x14ac:dyDescent="0.15">
      <c r="A11" s="20"/>
      <c r="B11" s="19"/>
      <c r="C11" s="19"/>
      <c r="D11" s="20"/>
      <c r="E11" s="20" t="s">
        <v>27</v>
      </c>
      <c r="F11" s="20"/>
      <c r="G11" s="20"/>
      <c r="H11" s="20"/>
      <c r="I11" s="20"/>
      <c r="J11" s="20"/>
      <c r="K11" s="20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</row>
    <row r="12" spans="1:112" ht="12" x14ac:dyDescent="0.15">
      <c r="A12" s="19"/>
      <c r="B12" s="19"/>
      <c r="C12" s="19"/>
      <c r="D12" s="20"/>
      <c r="E12" s="25" t="s">
        <v>32</v>
      </c>
      <c r="F12" s="25"/>
      <c r="G12" s="25"/>
      <c r="H12" s="25"/>
      <c r="I12" s="25"/>
      <c r="J12" s="25"/>
      <c r="K12" s="25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</row>
    <row r="13" spans="1:112" ht="12" x14ac:dyDescent="0.15">
      <c r="A13" s="19"/>
      <c r="B13" s="19"/>
      <c r="C13" s="19"/>
      <c r="D13" s="20"/>
      <c r="E13" s="26" t="s">
        <v>29</v>
      </c>
      <c r="F13" s="26"/>
      <c r="G13" s="26"/>
      <c r="H13" s="26"/>
      <c r="I13" s="26"/>
      <c r="J13" s="26"/>
      <c r="K13" s="26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</row>
    <row r="14" spans="1:112" ht="12" x14ac:dyDescent="0.15">
      <c r="A14" s="19"/>
      <c r="B14" s="19"/>
      <c r="C14" s="19"/>
      <c r="D14" s="20"/>
      <c r="E14" s="27" t="s">
        <v>30</v>
      </c>
      <c r="F14" s="27"/>
      <c r="G14" s="27"/>
      <c r="H14" s="27"/>
      <c r="I14" s="27"/>
      <c r="J14" s="27"/>
      <c r="K14" s="27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</row>
    <row r="15" spans="1:112" ht="12" x14ac:dyDescent="0.15">
      <c r="A15" s="19"/>
      <c r="B15" s="19"/>
      <c r="C15" s="19"/>
      <c r="D15" s="20"/>
      <c r="E15" s="19"/>
      <c r="F15" s="19"/>
      <c r="G15" s="19"/>
      <c r="H15" s="19"/>
      <c r="I15" s="19"/>
      <c r="J15" s="19"/>
      <c r="K15" s="19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</row>
    <row r="16" spans="1:112" ht="12" customHeight="1" x14ac:dyDescent="0.15">
      <c r="A16" s="2"/>
      <c r="B16" s="2"/>
      <c r="C16" s="2"/>
      <c r="D16" s="2"/>
      <c r="E16" s="3"/>
      <c r="F16" s="4"/>
      <c r="G16" s="4"/>
      <c r="H16" s="4"/>
      <c r="I16" s="5"/>
      <c r="J16" s="3"/>
      <c r="K16" s="2"/>
      <c r="L16" s="6" t="s">
        <v>33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8"/>
    </row>
    <row r="17" spans="1:112" ht="39" x14ac:dyDescent="0.15">
      <c r="A17" s="9" t="s">
        <v>5</v>
      </c>
      <c r="B17" s="9" t="s">
        <v>6</v>
      </c>
      <c r="C17" s="10" t="s">
        <v>7</v>
      </c>
      <c r="D17" s="10" t="s">
        <v>8</v>
      </c>
      <c r="E17" s="11" t="s">
        <v>9</v>
      </c>
      <c r="F17" s="12" t="s">
        <v>10</v>
      </c>
      <c r="G17" s="12" t="s">
        <v>11</v>
      </c>
      <c r="H17" s="12" t="s">
        <v>12</v>
      </c>
      <c r="I17" s="13" t="s">
        <v>13</v>
      </c>
      <c r="J17" s="11" t="s">
        <v>14</v>
      </c>
      <c r="K17" s="11" t="s">
        <v>15</v>
      </c>
      <c r="L17" s="14">
        <v>0</v>
      </c>
      <c r="M17" s="14">
        <v>1</v>
      </c>
      <c r="N17" s="14">
        <v>2</v>
      </c>
      <c r="O17" s="14">
        <v>3</v>
      </c>
      <c r="P17" s="14">
        <v>4</v>
      </c>
      <c r="Q17" s="14">
        <v>5</v>
      </c>
      <c r="R17" s="14">
        <v>6</v>
      </c>
      <c r="S17" s="14">
        <v>7</v>
      </c>
      <c r="T17" s="14">
        <v>8</v>
      </c>
      <c r="U17" s="14">
        <v>9</v>
      </c>
      <c r="V17" s="14">
        <v>10</v>
      </c>
      <c r="W17" s="14">
        <v>11</v>
      </c>
      <c r="X17" s="14">
        <v>12</v>
      </c>
      <c r="Y17" s="14">
        <v>13</v>
      </c>
      <c r="Z17" s="14">
        <v>14</v>
      </c>
      <c r="AA17" s="14">
        <v>15</v>
      </c>
      <c r="AB17" s="14">
        <v>16</v>
      </c>
      <c r="AC17" s="14">
        <v>17</v>
      </c>
      <c r="AD17" s="14">
        <v>18</v>
      </c>
      <c r="AE17" s="14">
        <v>19</v>
      </c>
      <c r="AF17" s="14">
        <v>20</v>
      </c>
      <c r="AG17" s="14">
        <v>21</v>
      </c>
      <c r="AH17" s="14">
        <v>22</v>
      </c>
      <c r="AI17" s="14">
        <v>23</v>
      </c>
      <c r="AJ17" s="14">
        <v>24</v>
      </c>
      <c r="AK17" s="14">
        <v>25</v>
      </c>
      <c r="AL17" s="14">
        <v>26</v>
      </c>
      <c r="AM17" s="14">
        <v>27</v>
      </c>
      <c r="AN17" s="14">
        <v>28</v>
      </c>
      <c r="AO17" s="14">
        <v>29</v>
      </c>
      <c r="AP17" s="14">
        <v>30</v>
      </c>
      <c r="AQ17" s="14">
        <v>31</v>
      </c>
      <c r="AR17" s="14">
        <v>32</v>
      </c>
      <c r="AS17" s="14">
        <v>33</v>
      </c>
      <c r="AT17" s="14">
        <v>34</v>
      </c>
      <c r="AU17" s="14">
        <v>35</v>
      </c>
      <c r="AV17" s="14">
        <v>36</v>
      </c>
      <c r="AW17" s="14">
        <v>37</v>
      </c>
      <c r="AX17" s="14">
        <v>38</v>
      </c>
      <c r="AY17" s="14">
        <v>39</v>
      </c>
      <c r="AZ17" s="14">
        <v>40</v>
      </c>
      <c r="BA17" s="14">
        <v>41</v>
      </c>
      <c r="BB17" s="14">
        <v>42</v>
      </c>
      <c r="BC17" s="14">
        <v>43</v>
      </c>
      <c r="BD17" s="14">
        <v>44</v>
      </c>
      <c r="BE17" s="14">
        <v>45</v>
      </c>
      <c r="BF17" s="14">
        <v>46</v>
      </c>
      <c r="BG17" s="14">
        <v>47</v>
      </c>
      <c r="BH17" s="14">
        <v>48</v>
      </c>
      <c r="BI17" s="14">
        <v>49</v>
      </c>
      <c r="BJ17" s="14">
        <v>50</v>
      </c>
      <c r="BK17" s="14">
        <v>51</v>
      </c>
      <c r="BL17" s="14">
        <v>52</v>
      </c>
      <c r="BM17" s="14">
        <v>53</v>
      </c>
      <c r="BN17" s="14">
        <v>54</v>
      </c>
      <c r="BO17" s="14">
        <v>55</v>
      </c>
      <c r="BP17" s="14">
        <v>56</v>
      </c>
      <c r="BQ17" s="14">
        <v>57</v>
      </c>
      <c r="BR17" s="14">
        <v>58</v>
      </c>
      <c r="BS17" s="14">
        <v>59</v>
      </c>
      <c r="BT17" s="14">
        <v>60</v>
      </c>
      <c r="BU17" s="14">
        <v>61</v>
      </c>
      <c r="BV17" s="14">
        <v>62</v>
      </c>
      <c r="BW17" s="14">
        <v>63</v>
      </c>
      <c r="BX17" s="14">
        <v>64</v>
      </c>
      <c r="BY17" s="14">
        <v>65</v>
      </c>
      <c r="BZ17" s="14">
        <v>66</v>
      </c>
      <c r="CA17" s="14">
        <v>67</v>
      </c>
      <c r="CB17" s="14">
        <v>68</v>
      </c>
      <c r="CC17" s="14">
        <v>69</v>
      </c>
      <c r="CD17" s="14">
        <v>70</v>
      </c>
      <c r="CE17" s="14">
        <v>71</v>
      </c>
      <c r="CF17" s="14">
        <v>72</v>
      </c>
      <c r="CG17" s="14">
        <v>73</v>
      </c>
      <c r="CH17" s="14">
        <v>74</v>
      </c>
      <c r="CI17" s="14">
        <v>75</v>
      </c>
      <c r="CJ17" s="14">
        <v>76</v>
      </c>
      <c r="CK17" s="14">
        <v>77</v>
      </c>
      <c r="CL17" s="14">
        <v>78</v>
      </c>
      <c r="CM17" s="14">
        <v>79</v>
      </c>
      <c r="CN17" s="14">
        <v>80</v>
      </c>
      <c r="CO17" s="14">
        <v>81</v>
      </c>
      <c r="CP17" s="14">
        <v>82</v>
      </c>
      <c r="CQ17" s="14">
        <v>83</v>
      </c>
      <c r="CR17" s="14">
        <v>84</v>
      </c>
      <c r="CS17" s="14">
        <v>85</v>
      </c>
      <c r="CT17" s="14">
        <v>86</v>
      </c>
      <c r="CU17" s="14">
        <v>87</v>
      </c>
      <c r="CV17" s="14">
        <v>88</v>
      </c>
      <c r="CW17" s="14">
        <v>89</v>
      </c>
      <c r="CX17" s="14">
        <v>90</v>
      </c>
      <c r="CY17" s="14">
        <v>91</v>
      </c>
      <c r="CZ17" s="14">
        <v>92</v>
      </c>
      <c r="DA17" s="14">
        <v>93</v>
      </c>
      <c r="DB17" s="14">
        <v>94</v>
      </c>
      <c r="DC17" s="14">
        <v>95</v>
      </c>
      <c r="DD17" s="14">
        <v>96</v>
      </c>
      <c r="DE17" s="14">
        <v>97</v>
      </c>
      <c r="DF17" s="14">
        <v>98</v>
      </c>
      <c r="DG17" s="14">
        <v>99</v>
      </c>
      <c r="DH17" s="14" t="s">
        <v>16</v>
      </c>
    </row>
    <row r="18" spans="1:112" ht="12" x14ac:dyDescent="0.15">
      <c r="A18" s="15">
        <v>7848</v>
      </c>
      <c r="B18" s="15" t="s">
        <v>59</v>
      </c>
      <c r="C18" s="16" t="s">
        <v>18</v>
      </c>
      <c r="D18" s="17">
        <v>5</v>
      </c>
      <c r="E18" s="17">
        <v>156</v>
      </c>
      <c r="F18" s="17" t="s">
        <v>19</v>
      </c>
      <c r="G18" s="17" t="s">
        <v>20</v>
      </c>
      <c r="H18" s="17">
        <v>156</v>
      </c>
      <c r="I18" s="16" t="s">
        <v>21</v>
      </c>
      <c r="J18" s="17">
        <v>906</v>
      </c>
      <c r="K18" s="17">
        <v>2023</v>
      </c>
      <c r="L18" s="18">
        <v>25.736999999999998</v>
      </c>
      <c r="M18" s="18">
        <v>3.577</v>
      </c>
      <c r="N18" s="18">
        <v>3.5859999999999999</v>
      </c>
      <c r="O18" s="18">
        <v>3.7709999999999999</v>
      </c>
      <c r="P18" s="18">
        <v>3.488</v>
      </c>
      <c r="Q18" s="18">
        <v>3.0409999999999999</v>
      </c>
      <c r="R18" s="18">
        <v>2.6520000000000001</v>
      </c>
      <c r="S18" s="18">
        <v>2.4300000000000002</v>
      </c>
      <c r="T18" s="18">
        <v>2.6059999999999999</v>
      </c>
      <c r="U18" s="18">
        <v>2.774</v>
      </c>
      <c r="V18" s="18">
        <v>2.7930000000000001</v>
      </c>
      <c r="W18" s="18">
        <v>2.78</v>
      </c>
      <c r="X18" s="18">
        <v>2.7389999999999999</v>
      </c>
      <c r="Y18" s="18">
        <v>2.9009999999999998</v>
      </c>
      <c r="Z18" s="18">
        <v>3.0569999999999999</v>
      </c>
      <c r="AA18" s="18">
        <v>3.21</v>
      </c>
      <c r="AB18" s="18">
        <v>3.3919999999999999</v>
      </c>
      <c r="AC18" s="18">
        <v>3.5630000000000002</v>
      </c>
      <c r="AD18" s="18">
        <v>3.7829999999999999</v>
      </c>
      <c r="AE18" s="18">
        <v>4.0620000000000003</v>
      </c>
      <c r="AF18" s="18">
        <v>4.4349999999999996</v>
      </c>
      <c r="AG18" s="18">
        <v>4.92</v>
      </c>
      <c r="AH18" s="18">
        <v>5.569</v>
      </c>
      <c r="AI18" s="18">
        <v>6.048</v>
      </c>
      <c r="AJ18" s="18">
        <v>6.36</v>
      </c>
      <c r="AK18" s="18">
        <v>6.8239999999999998</v>
      </c>
      <c r="AL18" s="18">
        <v>7.3390000000000004</v>
      </c>
      <c r="AM18" s="18">
        <v>7.9139999999999997</v>
      </c>
      <c r="AN18" s="18">
        <v>8.5210000000000008</v>
      </c>
      <c r="AO18" s="18">
        <v>9.2029999999999994</v>
      </c>
      <c r="AP18" s="18">
        <v>10.077999999999999</v>
      </c>
      <c r="AQ18" s="18">
        <v>11.13</v>
      </c>
      <c r="AR18" s="18">
        <v>13.209</v>
      </c>
      <c r="AS18" s="18">
        <v>14.451000000000001</v>
      </c>
      <c r="AT18" s="18">
        <v>14.111000000000001</v>
      </c>
      <c r="AU18" s="18">
        <v>14.348000000000001</v>
      </c>
      <c r="AV18" s="18">
        <v>14.587999999999999</v>
      </c>
      <c r="AW18" s="18">
        <v>14.253</v>
      </c>
      <c r="AX18" s="18">
        <v>14.326000000000001</v>
      </c>
      <c r="AY18" s="18">
        <v>14.888999999999999</v>
      </c>
      <c r="AZ18" s="18">
        <v>17.039000000000001</v>
      </c>
      <c r="BA18" s="18">
        <v>19.152000000000001</v>
      </c>
      <c r="BB18" s="18">
        <v>19.706</v>
      </c>
      <c r="BC18" s="18">
        <v>20.544</v>
      </c>
      <c r="BD18" s="18">
        <v>21.13</v>
      </c>
      <c r="BE18" s="18">
        <v>21.96</v>
      </c>
      <c r="BF18" s="18">
        <v>24.456</v>
      </c>
      <c r="BG18" s="18">
        <v>28.260999999999999</v>
      </c>
      <c r="BH18" s="18">
        <v>33.841999999999999</v>
      </c>
      <c r="BI18" s="18">
        <v>42.037999999999997</v>
      </c>
      <c r="BJ18" s="18">
        <v>51.03</v>
      </c>
      <c r="BK18" s="18">
        <v>59.469000000000001</v>
      </c>
      <c r="BL18" s="18">
        <v>69.388000000000005</v>
      </c>
      <c r="BM18" s="18">
        <v>76.465999999999994</v>
      </c>
      <c r="BN18" s="18">
        <v>81.28</v>
      </c>
      <c r="BO18" s="18">
        <v>80.786000000000001</v>
      </c>
      <c r="BP18" s="18">
        <v>81.465999999999994</v>
      </c>
      <c r="BQ18" s="18">
        <v>90.891000000000005</v>
      </c>
      <c r="BR18" s="18">
        <v>100.044</v>
      </c>
      <c r="BS18" s="18">
        <v>117.14</v>
      </c>
      <c r="BT18" s="18">
        <v>124.08799999999999</v>
      </c>
      <c r="BU18" s="18">
        <v>98.09</v>
      </c>
      <c r="BV18" s="18">
        <v>84.141000000000005</v>
      </c>
      <c r="BW18" s="18">
        <v>96.203000000000003</v>
      </c>
      <c r="BX18" s="18">
        <v>116.85899999999999</v>
      </c>
      <c r="BY18" s="18">
        <v>147.65199999999999</v>
      </c>
      <c r="BZ18" s="18">
        <v>160.07</v>
      </c>
      <c r="CA18" s="18">
        <v>165.78399999999999</v>
      </c>
      <c r="CB18" s="18">
        <v>179.036</v>
      </c>
      <c r="CC18" s="18">
        <v>185.499</v>
      </c>
      <c r="CD18" s="18">
        <v>197.9</v>
      </c>
      <c r="CE18" s="18">
        <v>201.298</v>
      </c>
      <c r="CF18" s="18">
        <v>198.209</v>
      </c>
      <c r="CG18" s="18">
        <v>195.48099999999999</v>
      </c>
      <c r="CH18" s="18">
        <v>197.155</v>
      </c>
      <c r="CI18" s="18">
        <v>190.54499999999999</v>
      </c>
      <c r="CJ18" s="18">
        <v>185.06200000000001</v>
      </c>
      <c r="CK18" s="18">
        <v>178.995</v>
      </c>
      <c r="CL18" s="18">
        <v>175.80799999999999</v>
      </c>
      <c r="CM18" s="18">
        <v>176.47300000000001</v>
      </c>
      <c r="CN18" s="18">
        <v>179.88200000000001</v>
      </c>
      <c r="CO18" s="18">
        <v>187.02199999999999</v>
      </c>
      <c r="CP18" s="18">
        <v>189.679</v>
      </c>
      <c r="CQ18" s="18">
        <v>182.76499999999999</v>
      </c>
      <c r="CR18" s="18">
        <v>177.90700000000001</v>
      </c>
      <c r="CS18" s="18">
        <v>174.268</v>
      </c>
      <c r="CT18" s="18">
        <v>163.78200000000001</v>
      </c>
      <c r="CU18" s="18">
        <v>150.68700000000001</v>
      </c>
      <c r="CV18" s="18">
        <v>135.97800000000001</v>
      </c>
      <c r="CW18" s="18">
        <v>121.23</v>
      </c>
      <c r="CX18" s="18">
        <v>102.611</v>
      </c>
      <c r="CY18" s="18">
        <v>82.176000000000002</v>
      </c>
      <c r="CZ18" s="18">
        <v>66.445999999999998</v>
      </c>
      <c r="DA18" s="18">
        <v>51.707000000000001</v>
      </c>
      <c r="DB18" s="18">
        <v>38.234000000000002</v>
      </c>
      <c r="DC18" s="18">
        <v>27.178000000000001</v>
      </c>
      <c r="DD18" s="18">
        <v>17.62</v>
      </c>
      <c r="DE18" s="18">
        <v>11.029</v>
      </c>
      <c r="DF18" s="18">
        <v>6.4980000000000002</v>
      </c>
      <c r="DG18" s="18">
        <v>3.3090000000000002</v>
      </c>
      <c r="DH18" s="18">
        <v>2.3330000000000002</v>
      </c>
    </row>
    <row r="19" spans="1:112" ht="12" x14ac:dyDescent="0.15">
      <c r="A19" s="15"/>
      <c r="B19" s="15"/>
      <c r="C19" s="16"/>
      <c r="D19" s="17"/>
      <c r="E19" s="17"/>
      <c r="F19" s="17"/>
      <c r="G19" s="17"/>
      <c r="H19" s="17"/>
      <c r="I19" s="16"/>
      <c r="J19" s="17"/>
      <c r="K19" s="17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</row>
    <row r="20" spans="1:112" ht="12" x14ac:dyDescent="0.15">
      <c r="A20" s="15">
        <v>8090</v>
      </c>
      <c r="B20" s="15" t="s">
        <v>17</v>
      </c>
      <c r="C20" s="16" t="s">
        <v>18</v>
      </c>
      <c r="D20" s="17">
        <v>5</v>
      </c>
      <c r="E20" s="17">
        <v>156</v>
      </c>
      <c r="F20" s="17" t="s">
        <v>19</v>
      </c>
      <c r="G20" s="17" t="s">
        <v>20</v>
      </c>
      <c r="H20" s="17">
        <v>156</v>
      </c>
      <c r="I20" s="16" t="s">
        <v>21</v>
      </c>
      <c r="J20" s="17">
        <v>906</v>
      </c>
      <c r="K20" s="17">
        <v>2024</v>
      </c>
      <c r="L20" s="18">
        <v>32.356000000000002</v>
      </c>
      <c r="M20" s="18">
        <v>2.698</v>
      </c>
      <c r="N20" s="18">
        <v>2.226</v>
      </c>
      <c r="O20" s="18">
        <v>2.0270000000000001</v>
      </c>
      <c r="P20" s="18">
        <v>1.996</v>
      </c>
      <c r="Q20" s="18">
        <v>2.0830000000000002</v>
      </c>
      <c r="R20" s="18">
        <v>2.423</v>
      </c>
      <c r="S20" s="18">
        <v>2.9380000000000002</v>
      </c>
      <c r="T20" s="18">
        <v>3.2280000000000002</v>
      </c>
      <c r="U20" s="18">
        <v>3.5249999999999999</v>
      </c>
      <c r="V20" s="18">
        <v>3.7029999999999998</v>
      </c>
      <c r="W20" s="18">
        <v>3.827</v>
      </c>
      <c r="X20" s="18">
        <v>3.9340000000000002</v>
      </c>
      <c r="Y20" s="18">
        <v>3.8919999999999999</v>
      </c>
      <c r="Z20" s="18">
        <v>3.9820000000000002</v>
      </c>
      <c r="AA20" s="18">
        <v>4.0549999999999997</v>
      </c>
      <c r="AB20" s="18">
        <v>4.1059999999999999</v>
      </c>
      <c r="AC20" s="18">
        <v>4.2249999999999996</v>
      </c>
      <c r="AD20" s="18">
        <v>4.4660000000000002</v>
      </c>
      <c r="AE20" s="18">
        <v>4.8170000000000002</v>
      </c>
      <c r="AF20" s="18">
        <v>5.2350000000000003</v>
      </c>
      <c r="AG20" s="18">
        <v>5.7240000000000002</v>
      </c>
      <c r="AH20" s="18">
        <v>6.274</v>
      </c>
      <c r="AI20" s="18">
        <v>6.9269999999999996</v>
      </c>
      <c r="AJ20" s="18">
        <v>7.3109999999999999</v>
      </c>
      <c r="AK20" s="18">
        <v>7.4610000000000003</v>
      </c>
      <c r="AL20" s="18">
        <v>7.8840000000000003</v>
      </c>
      <c r="AM20" s="18">
        <v>8.3610000000000007</v>
      </c>
      <c r="AN20" s="18">
        <v>8.8160000000000007</v>
      </c>
      <c r="AO20" s="18">
        <v>9.2330000000000005</v>
      </c>
      <c r="AP20" s="18">
        <v>9.69</v>
      </c>
      <c r="AQ20" s="18">
        <v>10.222</v>
      </c>
      <c r="AR20" s="18">
        <v>10.952</v>
      </c>
      <c r="AS20" s="18">
        <v>12.84</v>
      </c>
      <c r="AT20" s="18">
        <v>14.201000000000001</v>
      </c>
      <c r="AU20" s="18">
        <v>14.099</v>
      </c>
      <c r="AV20" s="18">
        <v>14.736000000000001</v>
      </c>
      <c r="AW20" s="18">
        <v>15.505000000000001</v>
      </c>
      <c r="AX20" s="18">
        <v>15.717000000000001</v>
      </c>
      <c r="AY20" s="18">
        <v>16.238</v>
      </c>
      <c r="AZ20" s="18">
        <v>17.126999999999999</v>
      </c>
      <c r="BA20" s="18">
        <v>19.728000000000002</v>
      </c>
      <c r="BB20" s="18">
        <v>22.234000000000002</v>
      </c>
      <c r="BC20" s="18">
        <v>22.937999999999999</v>
      </c>
      <c r="BD20" s="18">
        <v>24.091000000000001</v>
      </c>
      <c r="BE20" s="18">
        <v>25.1</v>
      </c>
      <c r="BF20" s="18">
        <v>26.513999999999999</v>
      </c>
      <c r="BG20" s="18">
        <v>29.957000000000001</v>
      </c>
      <c r="BH20" s="18">
        <v>35.037999999999997</v>
      </c>
      <c r="BI20" s="18">
        <v>42.232999999999997</v>
      </c>
      <c r="BJ20" s="18">
        <v>51.904000000000003</v>
      </c>
      <c r="BK20" s="18">
        <v>61.216000000000001</v>
      </c>
      <c r="BL20" s="18">
        <v>69.2</v>
      </c>
      <c r="BM20" s="18">
        <v>77.254999999999995</v>
      </c>
      <c r="BN20" s="18">
        <v>82.186000000000007</v>
      </c>
      <c r="BO20" s="18">
        <v>85.507000000000005</v>
      </c>
      <c r="BP20" s="18">
        <v>84.366</v>
      </c>
      <c r="BQ20" s="18">
        <v>85.632999999999996</v>
      </c>
      <c r="BR20" s="18">
        <v>97.177000000000007</v>
      </c>
      <c r="BS20" s="18">
        <v>109.49299999999999</v>
      </c>
      <c r="BT20" s="18">
        <v>129.45599999999999</v>
      </c>
      <c r="BU20" s="18">
        <v>137.68</v>
      </c>
      <c r="BV20" s="18">
        <v>109.136</v>
      </c>
      <c r="BW20" s="18">
        <v>92.164000000000001</v>
      </c>
      <c r="BX20" s="18">
        <v>103.33199999999999</v>
      </c>
      <c r="BY20" s="18">
        <v>124.068</v>
      </c>
      <c r="BZ20" s="18">
        <v>155.70099999999999</v>
      </c>
      <c r="CA20" s="18">
        <v>167.22300000000001</v>
      </c>
      <c r="CB20" s="18">
        <v>170.31</v>
      </c>
      <c r="CC20" s="18">
        <v>185.99799999999999</v>
      </c>
      <c r="CD20" s="18">
        <v>198.82900000000001</v>
      </c>
      <c r="CE20" s="18">
        <v>209.44499999999999</v>
      </c>
      <c r="CF20" s="18">
        <v>207.892</v>
      </c>
      <c r="CG20" s="18">
        <v>203.471</v>
      </c>
      <c r="CH20" s="18">
        <v>201.64</v>
      </c>
      <c r="CI20" s="18">
        <v>191.761</v>
      </c>
      <c r="CJ20" s="18">
        <v>189.43299999999999</v>
      </c>
      <c r="CK20" s="18">
        <v>186.48500000000001</v>
      </c>
      <c r="CL20" s="18">
        <v>181.24199999999999</v>
      </c>
      <c r="CM20" s="18">
        <v>177.30099999999999</v>
      </c>
      <c r="CN20" s="18">
        <v>175.893</v>
      </c>
      <c r="CO20" s="18">
        <v>175.845</v>
      </c>
      <c r="CP20" s="18">
        <v>178.339</v>
      </c>
      <c r="CQ20" s="18">
        <v>176</v>
      </c>
      <c r="CR20" s="18">
        <v>164.84100000000001</v>
      </c>
      <c r="CS20" s="18">
        <v>156.05600000000001</v>
      </c>
      <c r="CT20" s="18">
        <v>149.018</v>
      </c>
      <c r="CU20" s="18">
        <v>136.74100000000001</v>
      </c>
      <c r="CV20" s="18">
        <v>122.91</v>
      </c>
      <c r="CW20" s="18">
        <v>108.164</v>
      </c>
      <c r="CX20" s="18">
        <v>93.656000000000006</v>
      </c>
      <c r="CY20" s="18">
        <v>76.731999999999999</v>
      </c>
      <c r="CZ20" s="18">
        <v>59.271000000000001</v>
      </c>
      <c r="DA20" s="18">
        <v>46.04</v>
      </c>
      <c r="DB20" s="18">
        <v>34.286999999999999</v>
      </c>
      <c r="DC20" s="18">
        <v>24.117000000000001</v>
      </c>
      <c r="DD20" s="18">
        <v>16.128</v>
      </c>
      <c r="DE20" s="18">
        <v>9.7810000000000006</v>
      </c>
      <c r="DF20" s="18">
        <v>5.6719999999999997</v>
      </c>
      <c r="DG20" s="18">
        <v>3.0609999999999999</v>
      </c>
      <c r="DH20" s="18">
        <v>1.6910000000000001</v>
      </c>
    </row>
    <row r="21" spans="1:112" ht="12" x14ac:dyDescent="0.15">
      <c r="A21" s="15">
        <v>8167</v>
      </c>
      <c r="B21" s="15" t="s">
        <v>17</v>
      </c>
      <c r="C21" s="16" t="s">
        <v>72</v>
      </c>
      <c r="D21" s="17">
        <v>6</v>
      </c>
      <c r="E21" s="17">
        <v>344</v>
      </c>
      <c r="F21" s="17" t="s">
        <v>73</v>
      </c>
      <c r="G21" s="17" t="s">
        <v>74</v>
      </c>
      <c r="H21" s="17">
        <v>344</v>
      </c>
      <c r="I21" s="16" t="s">
        <v>21</v>
      </c>
      <c r="J21" s="17">
        <v>906</v>
      </c>
      <c r="K21" s="17">
        <v>2024</v>
      </c>
      <c r="L21" s="18">
        <v>3.1E-2</v>
      </c>
      <c r="M21" s="18">
        <v>3.0000000000000001E-3</v>
      </c>
      <c r="N21" s="18">
        <v>3.0000000000000001E-3</v>
      </c>
      <c r="O21" s="18">
        <v>2E-3</v>
      </c>
      <c r="P21" s="18">
        <v>2E-3</v>
      </c>
      <c r="Q21" s="18">
        <v>2E-3</v>
      </c>
      <c r="R21" s="18">
        <v>2E-3</v>
      </c>
      <c r="S21" s="18">
        <v>2E-3</v>
      </c>
      <c r="T21" s="18">
        <v>2E-3</v>
      </c>
      <c r="U21" s="18">
        <v>2E-3</v>
      </c>
      <c r="V21" s="18">
        <v>2E-3</v>
      </c>
      <c r="W21" s="18">
        <v>2E-3</v>
      </c>
      <c r="X21" s="18">
        <v>3.0000000000000001E-3</v>
      </c>
      <c r="Y21" s="18">
        <v>3.0000000000000001E-3</v>
      </c>
      <c r="Z21" s="18">
        <v>3.0000000000000001E-3</v>
      </c>
      <c r="AA21" s="18">
        <v>4.0000000000000001E-3</v>
      </c>
      <c r="AB21" s="18">
        <v>5.0000000000000001E-3</v>
      </c>
      <c r="AC21" s="18">
        <v>6.0000000000000001E-3</v>
      </c>
      <c r="AD21" s="18">
        <v>6.0000000000000001E-3</v>
      </c>
      <c r="AE21" s="18">
        <v>6.0000000000000001E-3</v>
      </c>
      <c r="AF21" s="18">
        <v>7.0000000000000001E-3</v>
      </c>
      <c r="AG21" s="18">
        <v>7.0000000000000001E-3</v>
      </c>
      <c r="AH21" s="18">
        <v>8.0000000000000002E-3</v>
      </c>
      <c r="AI21" s="18">
        <v>8.9999999999999993E-3</v>
      </c>
      <c r="AJ21" s="18">
        <v>0.01</v>
      </c>
      <c r="AK21" s="18">
        <v>1.0999999999999999E-2</v>
      </c>
      <c r="AL21" s="18">
        <v>1.2999999999999999E-2</v>
      </c>
      <c r="AM21" s="18">
        <v>1.4999999999999999E-2</v>
      </c>
      <c r="AN21" s="18">
        <v>1.7000000000000001E-2</v>
      </c>
      <c r="AO21" s="18">
        <v>1.9E-2</v>
      </c>
      <c r="AP21" s="18">
        <v>0.02</v>
      </c>
      <c r="AQ21" s="18">
        <v>0.02</v>
      </c>
      <c r="AR21" s="18">
        <v>2.1000000000000001E-2</v>
      </c>
      <c r="AS21" s="18">
        <v>2.1999999999999999E-2</v>
      </c>
      <c r="AT21" s="18">
        <v>2.4E-2</v>
      </c>
      <c r="AU21" s="18">
        <v>2.7E-2</v>
      </c>
      <c r="AV21" s="18">
        <v>2.9000000000000001E-2</v>
      </c>
      <c r="AW21" s="18">
        <v>3.2000000000000001E-2</v>
      </c>
      <c r="AX21" s="18">
        <v>3.5000000000000003E-2</v>
      </c>
      <c r="AY21" s="18">
        <v>0.04</v>
      </c>
      <c r="AZ21" s="18">
        <v>4.4999999999999998E-2</v>
      </c>
      <c r="BA21" s="18">
        <v>5.0999999999999997E-2</v>
      </c>
      <c r="BB21" s="18">
        <v>5.7000000000000002E-2</v>
      </c>
      <c r="BC21" s="18">
        <v>6.2E-2</v>
      </c>
      <c r="BD21" s="18">
        <v>6.5000000000000002E-2</v>
      </c>
      <c r="BE21" s="18">
        <v>6.8000000000000005E-2</v>
      </c>
      <c r="BF21" s="18">
        <v>7.1999999999999995E-2</v>
      </c>
      <c r="BG21" s="18">
        <v>7.6999999999999999E-2</v>
      </c>
      <c r="BH21" s="18">
        <v>8.4000000000000005E-2</v>
      </c>
      <c r="BI21" s="18">
        <v>9.4E-2</v>
      </c>
      <c r="BJ21" s="18">
        <v>0.107</v>
      </c>
      <c r="BK21" s="18">
        <v>0.12</v>
      </c>
      <c r="BL21" s="18">
        <v>0.13200000000000001</v>
      </c>
      <c r="BM21" s="18">
        <v>0.14399999999999999</v>
      </c>
      <c r="BN21" s="18">
        <v>0.156</v>
      </c>
      <c r="BO21" s="18">
        <v>0.17199999999999999</v>
      </c>
      <c r="BP21" s="18">
        <v>0.189</v>
      </c>
      <c r="BQ21" s="18">
        <v>0.21</v>
      </c>
      <c r="BR21" s="18">
        <v>0.23799999999999999</v>
      </c>
      <c r="BS21" s="18">
        <v>0.27800000000000002</v>
      </c>
      <c r="BT21" s="18">
        <v>0.32400000000000001</v>
      </c>
      <c r="BU21" s="18">
        <v>0.373</v>
      </c>
      <c r="BV21" s="18">
        <v>0.40899999999999997</v>
      </c>
      <c r="BW21" s="18">
        <v>0.44</v>
      </c>
      <c r="BX21" s="18">
        <v>0.47599999999999998</v>
      </c>
      <c r="BY21" s="18">
        <v>0.51300000000000001</v>
      </c>
      <c r="BZ21" s="18">
        <v>0.55400000000000005</v>
      </c>
      <c r="CA21" s="18">
        <v>0.58499999999999996</v>
      </c>
      <c r="CB21" s="18">
        <v>0.61099999999999999</v>
      </c>
      <c r="CC21" s="18">
        <v>0.64200000000000002</v>
      </c>
      <c r="CD21" s="18">
        <v>0.66700000000000004</v>
      </c>
      <c r="CE21" s="18">
        <v>0.69</v>
      </c>
      <c r="CF21" s="18">
        <v>0.72699999999999998</v>
      </c>
      <c r="CG21" s="18">
        <v>0.77300000000000002</v>
      </c>
      <c r="CH21" s="18">
        <v>0.82499999999999996</v>
      </c>
      <c r="CI21" s="18">
        <v>0.85899999999999999</v>
      </c>
      <c r="CJ21" s="18">
        <v>0.85299999999999998</v>
      </c>
      <c r="CK21" s="18">
        <v>0.81399999999999995</v>
      </c>
      <c r="CL21" s="18">
        <v>0.73899999999999999</v>
      </c>
      <c r="CM21" s="18">
        <v>0.68</v>
      </c>
      <c r="CN21" s="18">
        <v>0.70299999999999996</v>
      </c>
      <c r="CO21" s="18">
        <v>0.753</v>
      </c>
      <c r="CP21" s="18">
        <v>0.77500000000000002</v>
      </c>
      <c r="CQ21" s="18">
        <v>0.82899999999999996</v>
      </c>
      <c r="CR21" s="18">
        <v>0.91400000000000003</v>
      </c>
      <c r="CS21" s="18">
        <v>0.98</v>
      </c>
      <c r="CT21" s="18">
        <v>1.02</v>
      </c>
      <c r="CU21" s="18">
        <v>1.018</v>
      </c>
      <c r="CV21" s="18">
        <v>0.97899999999999998</v>
      </c>
      <c r="CW21" s="18">
        <v>0.95299999999999996</v>
      </c>
      <c r="CX21" s="18">
        <v>0.95199999999999996</v>
      </c>
      <c r="CY21" s="18">
        <v>0.95499999999999996</v>
      </c>
      <c r="CZ21" s="18">
        <v>0.89300000000000002</v>
      </c>
      <c r="DA21" s="18">
        <v>0.747</v>
      </c>
      <c r="DB21" s="18">
        <v>0.60499999999999998</v>
      </c>
      <c r="DC21" s="18">
        <v>0.5</v>
      </c>
      <c r="DD21" s="18">
        <v>0.41799999999999998</v>
      </c>
      <c r="DE21" s="18">
        <v>0.35699999999999998</v>
      </c>
      <c r="DF21" s="18">
        <v>0.311</v>
      </c>
      <c r="DG21" s="18">
        <v>0.27</v>
      </c>
      <c r="DH21" s="18">
        <v>0.84</v>
      </c>
    </row>
    <row r="22" spans="1:112" ht="12" x14ac:dyDescent="0.15">
      <c r="A22" s="15">
        <v>8244</v>
      </c>
      <c r="B22" s="15" t="s">
        <v>17</v>
      </c>
      <c r="C22" s="16" t="s">
        <v>75</v>
      </c>
      <c r="D22" s="17">
        <v>7</v>
      </c>
      <c r="E22" s="17">
        <v>446</v>
      </c>
      <c r="F22" s="17" t="s">
        <v>76</v>
      </c>
      <c r="G22" s="17" t="s">
        <v>77</v>
      </c>
      <c r="H22" s="17">
        <v>446</v>
      </c>
      <c r="I22" s="16" t="s">
        <v>21</v>
      </c>
      <c r="J22" s="17">
        <v>906</v>
      </c>
      <c r="K22" s="17">
        <v>2024</v>
      </c>
      <c r="L22" s="18">
        <v>8.0000000000000002E-3</v>
      </c>
      <c r="M22" s="18">
        <v>1E-3</v>
      </c>
      <c r="N22" s="18">
        <v>1E-3</v>
      </c>
      <c r="O22" s="18">
        <v>1E-3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1E-3</v>
      </c>
      <c r="AH22" s="18">
        <v>1E-3</v>
      </c>
      <c r="AI22" s="18">
        <v>1E-3</v>
      </c>
      <c r="AJ22" s="18">
        <v>1E-3</v>
      </c>
      <c r="AK22" s="18">
        <v>1E-3</v>
      </c>
      <c r="AL22" s="18">
        <v>1E-3</v>
      </c>
      <c r="AM22" s="18">
        <v>1E-3</v>
      </c>
      <c r="AN22" s="18">
        <v>1E-3</v>
      </c>
      <c r="AO22" s="18">
        <v>1E-3</v>
      </c>
      <c r="AP22" s="18">
        <v>1E-3</v>
      </c>
      <c r="AQ22" s="18">
        <v>2E-3</v>
      </c>
      <c r="AR22" s="18">
        <v>2E-3</v>
      </c>
      <c r="AS22" s="18">
        <v>2E-3</v>
      </c>
      <c r="AT22" s="18">
        <v>3.0000000000000001E-3</v>
      </c>
      <c r="AU22" s="18">
        <v>3.0000000000000001E-3</v>
      </c>
      <c r="AV22" s="18">
        <v>4.0000000000000001E-3</v>
      </c>
      <c r="AW22" s="18">
        <v>4.0000000000000001E-3</v>
      </c>
      <c r="AX22" s="18">
        <v>4.0000000000000001E-3</v>
      </c>
      <c r="AY22" s="18">
        <v>5.0000000000000001E-3</v>
      </c>
      <c r="AZ22" s="18">
        <v>5.0000000000000001E-3</v>
      </c>
      <c r="BA22" s="18">
        <v>6.0000000000000001E-3</v>
      </c>
      <c r="BB22" s="18">
        <v>6.0000000000000001E-3</v>
      </c>
      <c r="BC22" s="18">
        <v>6.0000000000000001E-3</v>
      </c>
      <c r="BD22" s="18">
        <v>6.0000000000000001E-3</v>
      </c>
      <c r="BE22" s="18">
        <v>7.0000000000000001E-3</v>
      </c>
      <c r="BF22" s="18">
        <v>7.0000000000000001E-3</v>
      </c>
      <c r="BG22" s="18">
        <v>7.0000000000000001E-3</v>
      </c>
      <c r="BH22" s="18">
        <v>8.0000000000000002E-3</v>
      </c>
      <c r="BI22" s="18">
        <v>8.9999999999999993E-3</v>
      </c>
      <c r="BJ22" s="18">
        <v>1.4E-2</v>
      </c>
      <c r="BK22" s="18">
        <v>1.4999999999999999E-2</v>
      </c>
      <c r="BL22" s="18">
        <v>1.0999999999999999E-2</v>
      </c>
      <c r="BM22" s="18">
        <v>1.0999999999999999E-2</v>
      </c>
      <c r="BN22" s="18">
        <v>1.2E-2</v>
      </c>
      <c r="BO22" s="18">
        <v>1.2E-2</v>
      </c>
      <c r="BP22" s="18">
        <v>1.2999999999999999E-2</v>
      </c>
      <c r="BQ22" s="18">
        <v>1.2999999999999999E-2</v>
      </c>
      <c r="BR22" s="18">
        <v>1.6E-2</v>
      </c>
      <c r="BS22" s="18">
        <v>0.02</v>
      </c>
      <c r="BT22" s="18">
        <v>2.3E-2</v>
      </c>
      <c r="BU22" s="18">
        <v>2.7E-2</v>
      </c>
      <c r="BV22" s="18">
        <v>2.8000000000000001E-2</v>
      </c>
      <c r="BW22" s="18">
        <v>2.9000000000000001E-2</v>
      </c>
      <c r="BX22" s="18">
        <v>3.3000000000000002E-2</v>
      </c>
      <c r="BY22" s="18">
        <v>3.6999999999999998E-2</v>
      </c>
      <c r="BZ22" s="18">
        <v>4.1000000000000002E-2</v>
      </c>
      <c r="CA22" s="18">
        <v>4.2999999999999997E-2</v>
      </c>
      <c r="CB22" s="18">
        <v>4.5999999999999999E-2</v>
      </c>
      <c r="CC22" s="18">
        <v>4.9000000000000002E-2</v>
      </c>
      <c r="CD22" s="18">
        <v>4.8000000000000001E-2</v>
      </c>
      <c r="CE22" s="18">
        <v>4.9000000000000002E-2</v>
      </c>
      <c r="CF22" s="18">
        <v>5.1999999999999998E-2</v>
      </c>
      <c r="CG22" s="18">
        <v>5.5E-2</v>
      </c>
      <c r="CH22" s="18">
        <v>6.0999999999999999E-2</v>
      </c>
      <c r="CI22" s="18">
        <v>6.7000000000000004E-2</v>
      </c>
      <c r="CJ22" s="18">
        <v>6.6000000000000003E-2</v>
      </c>
      <c r="CK22" s="18">
        <v>6.3E-2</v>
      </c>
      <c r="CL22" s="18">
        <v>0.06</v>
      </c>
      <c r="CM22" s="18">
        <v>5.8000000000000003E-2</v>
      </c>
      <c r="CN22" s="18">
        <v>5.5E-2</v>
      </c>
      <c r="CO22" s="18">
        <v>5.0999999999999997E-2</v>
      </c>
      <c r="CP22" s="18">
        <v>4.8000000000000001E-2</v>
      </c>
      <c r="CQ22" s="18">
        <v>4.7E-2</v>
      </c>
      <c r="CR22" s="18">
        <v>4.8000000000000001E-2</v>
      </c>
      <c r="CS22" s="18">
        <v>4.8000000000000001E-2</v>
      </c>
      <c r="CT22" s="18">
        <v>4.7E-2</v>
      </c>
      <c r="CU22" s="18">
        <v>5.0999999999999997E-2</v>
      </c>
      <c r="CV22" s="18">
        <v>4.9000000000000002E-2</v>
      </c>
      <c r="CW22" s="18">
        <v>3.9E-2</v>
      </c>
      <c r="CX22" s="18">
        <v>3.4000000000000002E-2</v>
      </c>
      <c r="CY22" s="18">
        <v>3.2000000000000001E-2</v>
      </c>
      <c r="CZ22" s="18">
        <v>3.1E-2</v>
      </c>
      <c r="DA22" s="18">
        <v>0.03</v>
      </c>
      <c r="DB22" s="18">
        <v>2.5999999999999999E-2</v>
      </c>
      <c r="DC22" s="18">
        <v>2.3E-2</v>
      </c>
      <c r="DD22" s="18">
        <v>1.7000000000000001E-2</v>
      </c>
      <c r="DE22" s="18">
        <v>1.2E-2</v>
      </c>
      <c r="DF22" s="18">
        <v>8.0000000000000002E-3</v>
      </c>
      <c r="DG22" s="18">
        <v>5.0000000000000001E-3</v>
      </c>
      <c r="DH22" s="18">
        <v>5.0000000000000001E-3</v>
      </c>
    </row>
    <row r="23" spans="1:112" ht="12" x14ac:dyDescent="0.15">
      <c r="A23" s="15">
        <v>8321</v>
      </c>
      <c r="B23" s="15" t="s">
        <v>17</v>
      </c>
      <c r="C23" s="16" t="s">
        <v>78</v>
      </c>
      <c r="D23" s="17">
        <v>8</v>
      </c>
      <c r="E23" s="17">
        <v>158</v>
      </c>
      <c r="F23" s="17" t="s">
        <v>79</v>
      </c>
      <c r="G23" s="17" t="s">
        <v>80</v>
      </c>
      <c r="H23" s="17">
        <v>158</v>
      </c>
      <c r="I23" s="16" t="s">
        <v>21</v>
      </c>
      <c r="J23" s="17">
        <v>906</v>
      </c>
      <c r="K23" s="17">
        <v>2024</v>
      </c>
      <c r="L23" s="18">
        <v>0.214</v>
      </c>
      <c r="M23" s="18">
        <v>3.1E-2</v>
      </c>
      <c r="N23" s="18">
        <v>2.4E-2</v>
      </c>
      <c r="O23" s="18">
        <v>1.9E-2</v>
      </c>
      <c r="P23" s="18">
        <v>1.6E-2</v>
      </c>
      <c r="Q23" s="18">
        <v>1.2999999999999999E-2</v>
      </c>
      <c r="R23" s="18">
        <v>1.0999999999999999E-2</v>
      </c>
      <c r="S23" s="18">
        <v>0.01</v>
      </c>
      <c r="T23" s="18">
        <v>0.01</v>
      </c>
      <c r="U23" s="18">
        <v>0.01</v>
      </c>
      <c r="V23" s="18">
        <v>0.01</v>
      </c>
      <c r="W23" s="18">
        <v>1.2E-2</v>
      </c>
      <c r="X23" s="18">
        <v>1.4E-2</v>
      </c>
      <c r="Y23" s="18">
        <v>1.4999999999999999E-2</v>
      </c>
      <c r="Z23" s="18">
        <v>1.9E-2</v>
      </c>
      <c r="AA23" s="18">
        <v>2.7E-2</v>
      </c>
      <c r="AB23" s="18">
        <v>3.5000000000000003E-2</v>
      </c>
      <c r="AC23" s="18">
        <v>4.3999999999999997E-2</v>
      </c>
      <c r="AD23" s="18">
        <v>5.1999999999999998E-2</v>
      </c>
      <c r="AE23" s="18">
        <v>5.8999999999999997E-2</v>
      </c>
      <c r="AF23" s="18">
        <v>6.4000000000000001E-2</v>
      </c>
      <c r="AG23" s="18">
        <v>6.8000000000000005E-2</v>
      </c>
      <c r="AH23" s="18">
        <v>7.3999999999999996E-2</v>
      </c>
      <c r="AI23" s="18">
        <v>7.9000000000000001E-2</v>
      </c>
      <c r="AJ23" s="18">
        <v>7.0999999999999994E-2</v>
      </c>
      <c r="AK23" s="18">
        <v>7.0000000000000007E-2</v>
      </c>
      <c r="AL23" s="18">
        <v>8.5999999999999993E-2</v>
      </c>
      <c r="AM23" s="18">
        <v>9.5000000000000001E-2</v>
      </c>
      <c r="AN23" s="18">
        <v>0.10199999999999999</v>
      </c>
      <c r="AO23" s="18">
        <v>0.112</v>
      </c>
      <c r="AP23" s="18">
        <v>0.125</v>
      </c>
      <c r="AQ23" s="18">
        <v>0.14000000000000001</v>
      </c>
      <c r="AR23" s="18">
        <v>0.157</v>
      </c>
      <c r="AS23" s="18">
        <v>0.17599999999999999</v>
      </c>
      <c r="AT23" s="18">
        <v>0.192</v>
      </c>
      <c r="AU23" s="18">
        <v>0.219</v>
      </c>
      <c r="AV23" s="18">
        <v>0.24199999999999999</v>
      </c>
      <c r="AW23" s="18">
        <v>0.253</v>
      </c>
      <c r="AX23" s="18">
        <v>0.28999999999999998</v>
      </c>
      <c r="AY23" s="18">
        <v>0.35299999999999998</v>
      </c>
      <c r="AZ23" s="18">
        <v>0.41699999999999998</v>
      </c>
      <c r="BA23" s="18">
        <v>0.48299999999999998</v>
      </c>
      <c r="BB23" s="18">
        <v>0.55300000000000005</v>
      </c>
      <c r="BC23" s="18">
        <v>0.60499999999999998</v>
      </c>
      <c r="BD23" s="18">
        <v>0.65700000000000003</v>
      </c>
      <c r="BE23" s="18">
        <v>0.70899999999999996</v>
      </c>
      <c r="BF23" s="18">
        <v>0.73399999999999999</v>
      </c>
      <c r="BG23" s="18">
        <v>0.80100000000000005</v>
      </c>
      <c r="BH23" s="18">
        <v>0.83</v>
      </c>
      <c r="BI23" s="18">
        <v>0.81499999999999995</v>
      </c>
      <c r="BJ23" s="18">
        <v>0.86399999999999999</v>
      </c>
      <c r="BK23" s="18">
        <v>0.92100000000000004</v>
      </c>
      <c r="BL23" s="18">
        <v>1</v>
      </c>
      <c r="BM23" s="18">
        <v>1.107</v>
      </c>
      <c r="BN23" s="18">
        <v>1.2050000000000001</v>
      </c>
      <c r="BO23" s="18">
        <v>1.28</v>
      </c>
      <c r="BP23" s="18">
        <v>1.3220000000000001</v>
      </c>
      <c r="BQ23" s="18">
        <v>1.4079999999999999</v>
      </c>
      <c r="BR23" s="18">
        <v>1.5229999999999999</v>
      </c>
      <c r="BS23" s="18">
        <v>1.6140000000000001</v>
      </c>
      <c r="BT23" s="18">
        <v>1.724</v>
      </c>
      <c r="BU23" s="18">
        <v>1.8169999999999999</v>
      </c>
      <c r="BV23" s="18">
        <v>1.901</v>
      </c>
      <c r="BW23" s="18">
        <v>1.982</v>
      </c>
      <c r="BX23" s="18">
        <v>2.0720000000000001</v>
      </c>
      <c r="BY23" s="18">
        <v>2.16</v>
      </c>
      <c r="BZ23" s="18">
        <v>2.214</v>
      </c>
      <c r="CA23" s="18">
        <v>2.363</v>
      </c>
      <c r="CB23" s="18">
        <v>2.5649999999999999</v>
      </c>
      <c r="CC23" s="18">
        <v>2.6469999999999998</v>
      </c>
      <c r="CD23" s="18">
        <v>2.7130000000000001</v>
      </c>
      <c r="CE23" s="18">
        <v>2.8439999999999999</v>
      </c>
      <c r="CF23" s="18">
        <v>3.0459999999999998</v>
      </c>
      <c r="CG23" s="18">
        <v>3.0470000000000002</v>
      </c>
      <c r="CH23" s="18">
        <v>2.9009999999999998</v>
      </c>
      <c r="CI23" s="18">
        <v>2.8079999999999998</v>
      </c>
      <c r="CJ23" s="18">
        <v>2.6520000000000001</v>
      </c>
      <c r="CK23" s="18">
        <v>2.419</v>
      </c>
      <c r="CL23" s="18">
        <v>2.21</v>
      </c>
      <c r="CM23" s="18">
        <v>2.4289999999999998</v>
      </c>
      <c r="CN23" s="18">
        <v>2.8220000000000001</v>
      </c>
      <c r="CO23" s="18">
        <v>2.996</v>
      </c>
      <c r="CP23" s="18">
        <v>3.149</v>
      </c>
      <c r="CQ23" s="18">
        <v>3.262</v>
      </c>
      <c r="CR23" s="18">
        <v>3.206</v>
      </c>
      <c r="CS23" s="18">
        <v>3.024</v>
      </c>
      <c r="CT23" s="18">
        <v>2.8620000000000001</v>
      </c>
      <c r="CU23" s="18">
        <v>2.7</v>
      </c>
      <c r="CV23" s="18">
        <v>2.5249999999999999</v>
      </c>
      <c r="CW23" s="18">
        <v>2.3740000000000001</v>
      </c>
      <c r="CX23" s="18">
        <v>2.2109999999999999</v>
      </c>
      <c r="CY23" s="18">
        <v>2.0840000000000001</v>
      </c>
      <c r="CZ23" s="18">
        <v>1.986</v>
      </c>
      <c r="DA23" s="18">
        <v>1.8620000000000001</v>
      </c>
      <c r="DB23" s="18">
        <v>1.625</v>
      </c>
      <c r="DC23" s="18">
        <v>1.327</v>
      </c>
      <c r="DD23" s="18">
        <v>1.05</v>
      </c>
      <c r="DE23" s="18">
        <v>0.80600000000000005</v>
      </c>
      <c r="DF23" s="18">
        <v>0.59399999999999997</v>
      </c>
      <c r="DG23" s="18">
        <v>0.4</v>
      </c>
      <c r="DH23" s="18">
        <v>0.64500000000000002</v>
      </c>
    </row>
    <row r="24" spans="1:112" ht="12" x14ac:dyDescent="0.15">
      <c r="A24" s="15">
        <v>8475</v>
      </c>
      <c r="B24" s="15" t="s">
        <v>17</v>
      </c>
      <c r="C24" s="16" t="s">
        <v>81</v>
      </c>
      <c r="D24" s="17" t="s">
        <v>82</v>
      </c>
      <c r="E24" s="17">
        <v>392</v>
      </c>
      <c r="F24" s="17" t="s">
        <v>83</v>
      </c>
      <c r="G24" s="17" t="s">
        <v>84</v>
      </c>
      <c r="H24" s="17">
        <v>392</v>
      </c>
      <c r="I24" s="16" t="s">
        <v>21</v>
      </c>
      <c r="J24" s="17">
        <v>906</v>
      </c>
      <c r="K24" s="17">
        <v>2024</v>
      </c>
      <c r="L24" s="18">
        <v>0.66700000000000004</v>
      </c>
      <c r="M24" s="18">
        <v>0.13200000000000001</v>
      </c>
      <c r="N24" s="18">
        <v>6.0999999999999999E-2</v>
      </c>
      <c r="O24" s="18">
        <v>4.7E-2</v>
      </c>
      <c r="P24" s="18">
        <v>4.1000000000000002E-2</v>
      </c>
      <c r="Q24" s="18">
        <v>3.6999999999999998E-2</v>
      </c>
      <c r="R24" s="18">
        <v>3.5000000000000003E-2</v>
      </c>
      <c r="S24" s="18">
        <v>3.5000000000000003E-2</v>
      </c>
      <c r="T24" s="18">
        <v>3.5000000000000003E-2</v>
      </c>
      <c r="U24" s="18">
        <v>3.4000000000000002E-2</v>
      </c>
      <c r="V24" s="18">
        <v>3.3000000000000002E-2</v>
      </c>
      <c r="W24" s="18">
        <v>3.5999999999999997E-2</v>
      </c>
      <c r="X24" s="18">
        <v>4.2999999999999997E-2</v>
      </c>
      <c r="Y24" s="18">
        <v>5.3999999999999999E-2</v>
      </c>
      <c r="Z24" s="18">
        <v>6.8000000000000005E-2</v>
      </c>
      <c r="AA24" s="18">
        <v>8.5999999999999993E-2</v>
      </c>
      <c r="AB24" s="18">
        <v>0.107</v>
      </c>
      <c r="AC24" s="18">
        <v>0.13500000000000001</v>
      </c>
      <c r="AD24" s="18">
        <v>0.16500000000000001</v>
      </c>
      <c r="AE24" s="18">
        <v>0.19800000000000001</v>
      </c>
      <c r="AF24" s="18">
        <v>0.23499999999999999</v>
      </c>
      <c r="AG24" s="18">
        <v>0.27100000000000002</v>
      </c>
      <c r="AH24" s="18">
        <v>0.28299999999999997</v>
      </c>
      <c r="AI24" s="18">
        <v>0.28199999999999997</v>
      </c>
      <c r="AJ24" s="18">
        <v>0.28599999999999998</v>
      </c>
      <c r="AK24" s="18">
        <v>0.28799999999999998</v>
      </c>
      <c r="AL24" s="18">
        <v>0.28199999999999997</v>
      </c>
      <c r="AM24" s="18">
        <v>0.27900000000000003</v>
      </c>
      <c r="AN24" s="18">
        <v>0.28999999999999998</v>
      </c>
      <c r="AO24" s="18">
        <v>0.311</v>
      </c>
      <c r="AP24" s="18">
        <v>0.32100000000000001</v>
      </c>
      <c r="AQ24" s="18">
        <v>0.32600000000000001</v>
      </c>
      <c r="AR24" s="18">
        <v>0.34200000000000003</v>
      </c>
      <c r="AS24" s="18">
        <v>0.36</v>
      </c>
      <c r="AT24" s="18">
        <v>0.38300000000000001</v>
      </c>
      <c r="AU24" s="18">
        <v>0.41399999999999998</v>
      </c>
      <c r="AV24" s="18">
        <v>0.44600000000000001</v>
      </c>
      <c r="AW24" s="18">
        <v>0.48099999999999998</v>
      </c>
      <c r="AX24" s="18">
        <v>0.52900000000000003</v>
      </c>
      <c r="AY24" s="18">
        <v>0.59499999999999997</v>
      </c>
      <c r="AZ24" s="18">
        <v>0.66600000000000004</v>
      </c>
      <c r="BA24" s="18">
        <v>0.72599999999999998</v>
      </c>
      <c r="BB24" s="18">
        <v>0.79100000000000004</v>
      </c>
      <c r="BC24" s="18">
        <v>0.88600000000000001</v>
      </c>
      <c r="BD24" s="18">
        <v>1.0169999999999999</v>
      </c>
      <c r="BE24" s="18">
        <v>1.173</v>
      </c>
      <c r="BF24" s="18">
        <v>1.341</v>
      </c>
      <c r="BG24" s="18">
        <v>1.54</v>
      </c>
      <c r="BH24" s="18">
        <v>1.7949999999999999</v>
      </c>
      <c r="BI24" s="18">
        <v>2.11</v>
      </c>
      <c r="BJ24" s="18">
        <v>2.4220000000000002</v>
      </c>
      <c r="BK24" s="18">
        <v>2.6549999999999998</v>
      </c>
      <c r="BL24" s="18">
        <v>2.88</v>
      </c>
      <c r="BM24" s="18">
        <v>3.1030000000000002</v>
      </c>
      <c r="BN24" s="18">
        <v>3.2690000000000001</v>
      </c>
      <c r="BO24" s="18">
        <v>3.4769999999999999</v>
      </c>
      <c r="BP24" s="18">
        <v>3.794</v>
      </c>
      <c r="BQ24" s="18">
        <v>3.681</v>
      </c>
      <c r="BR24" s="18">
        <v>3.8959999999999999</v>
      </c>
      <c r="BS24" s="18">
        <v>4.6340000000000003</v>
      </c>
      <c r="BT24" s="18">
        <v>4.8780000000000001</v>
      </c>
      <c r="BU24" s="18">
        <v>5.1740000000000004</v>
      </c>
      <c r="BV24" s="18">
        <v>5.5910000000000002</v>
      </c>
      <c r="BW24" s="18">
        <v>6.1420000000000003</v>
      </c>
      <c r="BX24" s="18">
        <v>6.7590000000000003</v>
      </c>
      <c r="BY24" s="18">
        <v>7.3390000000000004</v>
      </c>
      <c r="BZ24" s="18">
        <v>7.8049999999999997</v>
      </c>
      <c r="CA24" s="18">
        <v>8.5519999999999996</v>
      </c>
      <c r="CB24" s="18">
        <v>9.69</v>
      </c>
      <c r="CC24" s="18">
        <v>10.535</v>
      </c>
      <c r="CD24" s="18">
        <v>11.529</v>
      </c>
      <c r="CE24" s="18">
        <v>13.211</v>
      </c>
      <c r="CF24" s="18">
        <v>15.096</v>
      </c>
      <c r="CG24" s="18">
        <v>17.236000000000001</v>
      </c>
      <c r="CH24" s="18">
        <v>19.239000000000001</v>
      </c>
      <c r="CI24" s="18">
        <v>21.812000000000001</v>
      </c>
      <c r="CJ24" s="18">
        <v>24.548999999999999</v>
      </c>
      <c r="CK24" s="18">
        <v>25.742999999999999</v>
      </c>
      <c r="CL24" s="18">
        <v>22.617999999999999</v>
      </c>
      <c r="CM24" s="18">
        <v>20.013000000000002</v>
      </c>
      <c r="CN24" s="18">
        <v>24.513999999999999</v>
      </c>
      <c r="CO24" s="18">
        <v>28.664000000000001</v>
      </c>
      <c r="CP24" s="18">
        <v>30.806999999999999</v>
      </c>
      <c r="CQ24" s="18">
        <v>33.095999999999997</v>
      </c>
      <c r="CR24" s="18">
        <v>33.344000000000001</v>
      </c>
      <c r="CS24" s="18">
        <v>31.18</v>
      </c>
      <c r="CT24" s="18">
        <v>30.762</v>
      </c>
      <c r="CU24" s="18">
        <v>32.747999999999998</v>
      </c>
      <c r="CV24" s="18">
        <v>33.179000000000002</v>
      </c>
      <c r="CW24" s="18">
        <v>31.55</v>
      </c>
      <c r="CX24" s="18">
        <v>28.882000000000001</v>
      </c>
      <c r="CY24" s="18">
        <v>26.14</v>
      </c>
      <c r="CZ24" s="18">
        <v>23.143999999999998</v>
      </c>
      <c r="DA24" s="18">
        <v>19.942</v>
      </c>
      <c r="DB24" s="18">
        <v>16.411000000000001</v>
      </c>
      <c r="DC24" s="18">
        <v>12.997</v>
      </c>
      <c r="DD24" s="18">
        <v>10.127000000000001</v>
      </c>
      <c r="DE24" s="18">
        <v>7.7649999999999997</v>
      </c>
      <c r="DF24" s="18">
        <v>5.8259999999999996</v>
      </c>
      <c r="DG24" s="18">
        <v>4.2119999999999997</v>
      </c>
      <c r="DH24" s="18">
        <v>8.0079999999999991</v>
      </c>
    </row>
    <row r="25" spans="1:112" ht="12" x14ac:dyDescent="0.15">
      <c r="A25" s="15">
        <v>9014</v>
      </c>
      <c r="B25" s="15" t="s">
        <v>17</v>
      </c>
      <c r="C25" s="16" t="s">
        <v>85</v>
      </c>
      <c r="D25" s="17" t="s">
        <v>82</v>
      </c>
      <c r="E25" s="17">
        <v>356</v>
      </c>
      <c r="F25" s="17" t="s">
        <v>86</v>
      </c>
      <c r="G25" s="17" t="s">
        <v>87</v>
      </c>
      <c r="H25" s="17">
        <v>356</v>
      </c>
      <c r="I25" s="16" t="s">
        <v>21</v>
      </c>
      <c r="J25" s="17">
        <v>5501</v>
      </c>
      <c r="K25" s="17">
        <v>2024</v>
      </c>
      <c r="L25" s="18">
        <v>273.54599999999999</v>
      </c>
      <c r="M25" s="18">
        <v>31.978000000000002</v>
      </c>
      <c r="N25" s="18">
        <v>11.617000000000001</v>
      </c>
      <c r="O25" s="18">
        <v>8.9239999999999995</v>
      </c>
      <c r="P25" s="18">
        <v>9.4169999999999998</v>
      </c>
      <c r="Q25" s="18">
        <v>9.2159999999999993</v>
      </c>
      <c r="R25" s="18">
        <v>8.125</v>
      </c>
      <c r="S25" s="18">
        <v>6.7080000000000002</v>
      </c>
      <c r="T25" s="18">
        <v>5.3079999999999998</v>
      </c>
      <c r="U25" s="18">
        <v>4.2549999999999999</v>
      </c>
      <c r="V25" s="18">
        <v>4.0389999999999997</v>
      </c>
      <c r="W25" s="18">
        <v>4.3979999999999997</v>
      </c>
      <c r="X25" s="18">
        <v>4.9800000000000004</v>
      </c>
      <c r="Y25" s="18">
        <v>5.8849999999999998</v>
      </c>
      <c r="Z25" s="18">
        <v>6.976</v>
      </c>
      <c r="AA25" s="18">
        <v>7.9950000000000001</v>
      </c>
      <c r="AB25" s="18">
        <v>8.8620000000000001</v>
      </c>
      <c r="AC25" s="18">
        <v>9.6590000000000007</v>
      </c>
      <c r="AD25" s="18">
        <v>10.459</v>
      </c>
      <c r="AE25" s="18">
        <v>11.339</v>
      </c>
      <c r="AF25" s="18">
        <v>12.324999999999999</v>
      </c>
      <c r="AG25" s="18">
        <v>13.443</v>
      </c>
      <c r="AH25" s="18">
        <v>14.673999999999999</v>
      </c>
      <c r="AI25" s="18">
        <v>15.803000000000001</v>
      </c>
      <c r="AJ25" s="18">
        <v>16.657</v>
      </c>
      <c r="AK25" s="18">
        <v>17.297999999999998</v>
      </c>
      <c r="AL25" s="18">
        <v>17.748000000000001</v>
      </c>
      <c r="AM25" s="18">
        <v>18.065999999999999</v>
      </c>
      <c r="AN25" s="18">
        <v>18.417000000000002</v>
      </c>
      <c r="AO25" s="18">
        <v>18.939</v>
      </c>
      <c r="AP25" s="18">
        <v>19.779</v>
      </c>
      <c r="AQ25" s="18">
        <v>21.097000000000001</v>
      </c>
      <c r="AR25" s="18">
        <v>22.827999999999999</v>
      </c>
      <c r="AS25" s="18">
        <v>24.751000000000001</v>
      </c>
      <c r="AT25" s="18">
        <v>26.751999999999999</v>
      </c>
      <c r="AU25" s="18">
        <v>28.63</v>
      </c>
      <c r="AV25" s="18">
        <v>30.09</v>
      </c>
      <c r="AW25" s="18">
        <v>31.364000000000001</v>
      </c>
      <c r="AX25" s="18">
        <v>32.417000000000002</v>
      </c>
      <c r="AY25" s="18">
        <v>33.481000000000002</v>
      </c>
      <c r="AZ25" s="18">
        <v>34.908999999999999</v>
      </c>
      <c r="BA25" s="18">
        <v>36.706000000000003</v>
      </c>
      <c r="BB25" s="18">
        <v>38.985999999999997</v>
      </c>
      <c r="BC25" s="18">
        <v>41.47</v>
      </c>
      <c r="BD25" s="18">
        <v>43.66</v>
      </c>
      <c r="BE25" s="18">
        <v>45.423000000000002</v>
      </c>
      <c r="BF25" s="18">
        <v>46.978999999999999</v>
      </c>
      <c r="BG25" s="18">
        <v>48.581000000000003</v>
      </c>
      <c r="BH25" s="18">
        <v>49.978999999999999</v>
      </c>
      <c r="BI25" s="18">
        <v>51.651000000000003</v>
      </c>
      <c r="BJ25" s="18">
        <v>54.189</v>
      </c>
      <c r="BK25" s="18">
        <v>57.441000000000003</v>
      </c>
      <c r="BL25" s="18">
        <v>61.661000000000001</v>
      </c>
      <c r="BM25" s="18">
        <v>66.531000000000006</v>
      </c>
      <c r="BN25" s="18">
        <v>71.796999999999997</v>
      </c>
      <c r="BO25" s="18">
        <v>77.254000000000005</v>
      </c>
      <c r="BP25" s="18">
        <v>82.09</v>
      </c>
      <c r="BQ25" s="18">
        <v>85.935000000000002</v>
      </c>
      <c r="BR25" s="18">
        <v>89.378</v>
      </c>
      <c r="BS25" s="18">
        <v>92.879000000000005</v>
      </c>
      <c r="BT25" s="18">
        <v>96.268000000000001</v>
      </c>
      <c r="BU25" s="18">
        <v>99.462999999999994</v>
      </c>
      <c r="BV25" s="18">
        <v>102.714</v>
      </c>
      <c r="BW25" s="18">
        <v>106.056</v>
      </c>
      <c r="BX25" s="18">
        <v>109.49299999999999</v>
      </c>
      <c r="BY25" s="18">
        <v>113.346</v>
      </c>
      <c r="BZ25" s="18">
        <v>117.90600000000001</v>
      </c>
      <c r="CA25" s="18">
        <v>122.45399999999999</v>
      </c>
      <c r="CB25" s="18">
        <v>126.443</v>
      </c>
      <c r="CC25" s="18">
        <v>129.68700000000001</v>
      </c>
      <c r="CD25" s="18">
        <v>131.477</v>
      </c>
      <c r="CE25" s="18">
        <v>131.40600000000001</v>
      </c>
      <c r="CF25" s="18">
        <v>129.874</v>
      </c>
      <c r="CG25" s="18">
        <v>127.378</v>
      </c>
      <c r="CH25" s="18">
        <v>124.04</v>
      </c>
      <c r="CI25" s="18">
        <v>114.711</v>
      </c>
      <c r="CJ25" s="18">
        <v>105.529</v>
      </c>
      <c r="CK25" s="18">
        <v>102.64</v>
      </c>
      <c r="CL25" s="18">
        <v>99.894000000000005</v>
      </c>
      <c r="CM25" s="18">
        <v>96.320999999999998</v>
      </c>
      <c r="CN25" s="18">
        <v>92.105000000000004</v>
      </c>
      <c r="CO25" s="18">
        <v>87.3</v>
      </c>
      <c r="CP25" s="18">
        <v>82.096999999999994</v>
      </c>
      <c r="CQ25" s="18">
        <v>76.695999999999998</v>
      </c>
      <c r="CR25" s="18">
        <v>71.302999999999997</v>
      </c>
      <c r="CS25" s="18">
        <v>66.010000000000005</v>
      </c>
      <c r="CT25" s="18">
        <v>60.451000000000001</v>
      </c>
      <c r="CU25" s="18">
        <v>54.298999999999999</v>
      </c>
      <c r="CV25" s="18">
        <v>47.838999999999999</v>
      </c>
      <c r="CW25" s="18">
        <v>41.551000000000002</v>
      </c>
      <c r="CX25" s="18">
        <v>35.531999999999996</v>
      </c>
      <c r="CY25" s="18">
        <v>29.751000000000001</v>
      </c>
      <c r="CZ25" s="18">
        <v>24.347999999999999</v>
      </c>
      <c r="DA25" s="18">
        <v>19.513999999999999</v>
      </c>
      <c r="DB25" s="18">
        <v>15.337</v>
      </c>
      <c r="DC25" s="18">
        <v>11.802</v>
      </c>
      <c r="DD25" s="18">
        <v>8.8580000000000005</v>
      </c>
      <c r="DE25" s="18">
        <v>6.4329999999999998</v>
      </c>
      <c r="DF25" s="18">
        <v>4.524</v>
      </c>
      <c r="DG25" s="18">
        <v>3.0840000000000001</v>
      </c>
      <c r="DH25" s="18">
        <v>5.1970000000000001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FD912-BE3F-3244-8BED-E39B8BEB504C}">
  <dimension ref="A1:DH25"/>
  <sheetViews>
    <sheetView workbookViewId="0">
      <selection activeCell="L25" sqref="L25:DH25"/>
    </sheetView>
  </sheetViews>
  <sheetFormatPr baseColWidth="10" defaultRowHeight="11" x14ac:dyDescent="0.15"/>
  <sheetData>
    <row r="1" spans="1:112" ht="12" x14ac:dyDescent="0.15">
      <c r="A1" s="19"/>
      <c r="B1" s="19"/>
      <c r="C1" s="19"/>
      <c r="D1" s="20"/>
      <c r="E1" s="19"/>
      <c r="F1" s="19"/>
      <c r="G1" s="19"/>
      <c r="H1" s="19"/>
      <c r="I1" s="19"/>
      <c r="J1" s="19"/>
      <c r="K1" s="19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</row>
    <row r="2" spans="1:112" ht="12" x14ac:dyDescent="0.15">
      <c r="A2" s="19"/>
      <c r="B2" s="19"/>
      <c r="C2" s="19"/>
      <c r="D2" s="20"/>
      <c r="E2" s="19"/>
      <c r="F2" s="19"/>
      <c r="G2" s="19"/>
      <c r="H2" s="19"/>
      <c r="I2" s="19"/>
      <c r="J2" s="19"/>
      <c r="K2" s="19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</row>
    <row r="3" spans="1:112" ht="12" x14ac:dyDescent="0.15">
      <c r="A3" s="19"/>
      <c r="B3" s="19"/>
      <c r="C3" s="19"/>
      <c r="D3" s="20"/>
      <c r="E3" s="19"/>
      <c r="F3" s="19"/>
      <c r="G3" s="19"/>
      <c r="H3" s="19"/>
      <c r="I3" s="19"/>
      <c r="J3" s="19"/>
      <c r="K3" s="19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</row>
    <row r="4" spans="1:112" ht="12" x14ac:dyDescent="0.15">
      <c r="A4" s="19"/>
      <c r="B4" s="19"/>
      <c r="C4" s="19"/>
      <c r="D4" s="20"/>
      <c r="E4" s="19"/>
      <c r="F4" s="19"/>
      <c r="G4" s="19"/>
      <c r="H4" s="19"/>
      <c r="I4" s="19"/>
      <c r="J4" s="19"/>
      <c r="K4" s="19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</row>
    <row r="5" spans="1:112" ht="16" x14ac:dyDescent="0.2">
      <c r="A5" s="19"/>
      <c r="B5" s="19"/>
      <c r="C5" s="19"/>
      <c r="D5" s="20"/>
      <c r="E5" s="22" t="s">
        <v>22</v>
      </c>
      <c r="F5" s="22"/>
      <c r="G5" s="22"/>
      <c r="H5" s="22"/>
      <c r="I5" s="22"/>
      <c r="J5" s="22"/>
      <c r="K5" s="22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</row>
    <row r="6" spans="1:112" ht="13" x14ac:dyDescent="0.15">
      <c r="A6" s="19"/>
      <c r="B6" s="19"/>
      <c r="C6" s="19"/>
      <c r="D6" s="20"/>
      <c r="E6" s="23" t="s">
        <v>23</v>
      </c>
      <c r="F6" s="23"/>
      <c r="G6" s="23"/>
      <c r="H6" s="23"/>
      <c r="I6" s="23"/>
      <c r="J6" s="23"/>
      <c r="K6" s="23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</row>
    <row r="7" spans="1:112" ht="13" x14ac:dyDescent="0.15">
      <c r="A7" s="19"/>
      <c r="B7" s="19"/>
      <c r="C7" s="19"/>
      <c r="D7" s="20"/>
      <c r="E7" s="23" t="s">
        <v>24</v>
      </c>
      <c r="F7" s="23"/>
      <c r="G7" s="23"/>
      <c r="H7" s="23"/>
      <c r="I7" s="23"/>
      <c r="J7" s="23"/>
      <c r="K7" s="23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</row>
    <row r="8" spans="1:112" ht="12" x14ac:dyDescent="0.15">
      <c r="A8" s="19"/>
      <c r="B8" s="19"/>
      <c r="C8" s="19"/>
      <c r="D8" s="20"/>
      <c r="E8" s="19"/>
      <c r="F8" s="19"/>
      <c r="G8" s="19"/>
      <c r="H8" s="19"/>
      <c r="I8" s="19"/>
      <c r="J8" s="19"/>
      <c r="K8" s="19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</row>
    <row r="9" spans="1:112" ht="13" x14ac:dyDescent="0.15">
      <c r="A9" s="19"/>
      <c r="B9" s="19"/>
      <c r="C9" s="19"/>
      <c r="D9" s="20"/>
      <c r="E9" s="24" t="s">
        <v>25</v>
      </c>
      <c r="F9" s="24"/>
      <c r="G9" s="24"/>
      <c r="H9" s="24"/>
      <c r="I9" s="24"/>
      <c r="J9" s="24"/>
      <c r="K9" s="24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</row>
    <row r="10" spans="1:112" ht="13" x14ac:dyDescent="0.15">
      <c r="A10" s="19"/>
      <c r="B10" s="19"/>
      <c r="C10" s="19"/>
      <c r="D10" s="20"/>
      <c r="E10" s="23" t="s">
        <v>34</v>
      </c>
      <c r="F10" s="23"/>
      <c r="G10" s="23"/>
      <c r="H10" s="23"/>
      <c r="I10" s="23"/>
      <c r="J10" s="23"/>
      <c r="K10" s="23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</row>
    <row r="11" spans="1:112" ht="12" x14ac:dyDescent="0.15">
      <c r="A11" s="20"/>
      <c r="B11" s="19"/>
      <c r="C11" s="19"/>
      <c r="D11" s="20"/>
      <c r="E11" s="20" t="s">
        <v>27</v>
      </c>
      <c r="F11" s="20"/>
      <c r="G11" s="20"/>
      <c r="H11" s="20"/>
      <c r="I11" s="20"/>
      <c r="J11" s="20"/>
      <c r="K11" s="20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</row>
    <row r="12" spans="1:112" ht="12" x14ac:dyDescent="0.15">
      <c r="A12" s="19"/>
      <c r="B12" s="19"/>
      <c r="C12" s="19"/>
      <c r="D12" s="20"/>
      <c r="E12" s="25" t="s">
        <v>35</v>
      </c>
      <c r="F12" s="25"/>
      <c r="G12" s="25"/>
      <c r="H12" s="25"/>
      <c r="I12" s="25"/>
      <c r="J12" s="25"/>
      <c r="K12" s="25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</row>
    <row r="13" spans="1:112" ht="12" x14ac:dyDescent="0.15">
      <c r="A13" s="19"/>
      <c r="B13" s="19"/>
      <c r="C13" s="19"/>
      <c r="D13" s="20"/>
      <c r="E13" s="26" t="s">
        <v>29</v>
      </c>
      <c r="F13" s="26"/>
      <c r="G13" s="26"/>
      <c r="H13" s="26"/>
      <c r="I13" s="26"/>
      <c r="J13" s="26"/>
      <c r="K13" s="26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</row>
    <row r="14" spans="1:112" ht="12" x14ac:dyDescent="0.15">
      <c r="A14" s="19"/>
      <c r="B14" s="19"/>
      <c r="C14" s="19"/>
      <c r="D14" s="20"/>
      <c r="E14" s="27" t="s">
        <v>30</v>
      </c>
      <c r="F14" s="27"/>
      <c r="G14" s="27"/>
      <c r="H14" s="27"/>
      <c r="I14" s="27"/>
      <c r="J14" s="27"/>
      <c r="K14" s="27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</row>
    <row r="15" spans="1:112" ht="12" x14ac:dyDescent="0.15">
      <c r="A15" s="19"/>
      <c r="B15" s="19"/>
      <c r="C15" s="19"/>
      <c r="D15" s="20"/>
      <c r="E15" s="19"/>
      <c r="F15" s="19"/>
      <c r="G15" s="19"/>
      <c r="H15" s="19"/>
      <c r="I15" s="19"/>
      <c r="J15" s="19"/>
      <c r="K15" s="19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</row>
    <row r="16" spans="1:112" ht="12" customHeight="1" x14ac:dyDescent="0.15">
      <c r="A16" s="2"/>
      <c r="B16" s="2"/>
      <c r="C16" s="2"/>
      <c r="D16" s="2"/>
      <c r="E16" s="3"/>
      <c r="F16" s="4"/>
      <c r="G16" s="4"/>
      <c r="H16" s="4"/>
      <c r="I16" s="5"/>
      <c r="J16" s="3"/>
      <c r="K16" s="2"/>
      <c r="L16" s="6" t="s">
        <v>36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8"/>
    </row>
    <row r="17" spans="1:112" ht="39" x14ac:dyDescent="0.15">
      <c r="A17" s="9" t="s">
        <v>5</v>
      </c>
      <c r="B17" s="9" t="s">
        <v>6</v>
      </c>
      <c r="C17" s="10" t="s">
        <v>7</v>
      </c>
      <c r="D17" s="10" t="s">
        <v>8</v>
      </c>
      <c r="E17" s="11" t="s">
        <v>9</v>
      </c>
      <c r="F17" s="12" t="s">
        <v>10</v>
      </c>
      <c r="G17" s="12" t="s">
        <v>11</v>
      </c>
      <c r="H17" s="12" t="s">
        <v>12</v>
      </c>
      <c r="I17" s="13" t="s">
        <v>13</v>
      </c>
      <c r="J17" s="11" t="s">
        <v>14</v>
      </c>
      <c r="K17" s="11" t="s">
        <v>15</v>
      </c>
      <c r="L17" s="14">
        <v>0</v>
      </c>
      <c r="M17" s="14">
        <v>1</v>
      </c>
      <c r="N17" s="14">
        <v>2</v>
      </c>
      <c r="O17" s="14">
        <v>3</v>
      </c>
      <c r="P17" s="14">
        <v>4</v>
      </c>
      <c r="Q17" s="14">
        <v>5</v>
      </c>
      <c r="R17" s="14">
        <v>6</v>
      </c>
      <c r="S17" s="14">
        <v>7</v>
      </c>
      <c r="T17" s="14">
        <v>8</v>
      </c>
      <c r="U17" s="14">
        <v>9</v>
      </c>
      <c r="V17" s="14">
        <v>10</v>
      </c>
      <c r="W17" s="14">
        <v>11</v>
      </c>
      <c r="X17" s="14">
        <v>12</v>
      </c>
      <c r="Y17" s="14">
        <v>13</v>
      </c>
      <c r="Z17" s="14">
        <v>14</v>
      </c>
      <c r="AA17" s="14">
        <v>15</v>
      </c>
      <c r="AB17" s="14">
        <v>16</v>
      </c>
      <c r="AC17" s="14">
        <v>17</v>
      </c>
      <c r="AD17" s="14">
        <v>18</v>
      </c>
      <c r="AE17" s="14">
        <v>19</v>
      </c>
      <c r="AF17" s="14">
        <v>20</v>
      </c>
      <c r="AG17" s="14">
        <v>21</v>
      </c>
      <c r="AH17" s="14">
        <v>22</v>
      </c>
      <c r="AI17" s="14">
        <v>23</v>
      </c>
      <c r="AJ17" s="14">
        <v>24</v>
      </c>
      <c r="AK17" s="14">
        <v>25</v>
      </c>
      <c r="AL17" s="14">
        <v>26</v>
      </c>
      <c r="AM17" s="14">
        <v>27</v>
      </c>
      <c r="AN17" s="14">
        <v>28</v>
      </c>
      <c r="AO17" s="14">
        <v>29</v>
      </c>
      <c r="AP17" s="14">
        <v>30</v>
      </c>
      <c r="AQ17" s="14">
        <v>31</v>
      </c>
      <c r="AR17" s="14">
        <v>32</v>
      </c>
      <c r="AS17" s="14">
        <v>33</v>
      </c>
      <c r="AT17" s="14">
        <v>34</v>
      </c>
      <c r="AU17" s="14">
        <v>35</v>
      </c>
      <c r="AV17" s="14">
        <v>36</v>
      </c>
      <c r="AW17" s="14">
        <v>37</v>
      </c>
      <c r="AX17" s="14">
        <v>38</v>
      </c>
      <c r="AY17" s="14">
        <v>39</v>
      </c>
      <c r="AZ17" s="14">
        <v>40</v>
      </c>
      <c r="BA17" s="14">
        <v>41</v>
      </c>
      <c r="BB17" s="14">
        <v>42</v>
      </c>
      <c r="BC17" s="14">
        <v>43</v>
      </c>
      <c r="BD17" s="14">
        <v>44</v>
      </c>
      <c r="BE17" s="14">
        <v>45</v>
      </c>
      <c r="BF17" s="14">
        <v>46</v>
      </c>
      <c r="BG17" s="14">
        <v>47</v>
      </c>
      <c r="BH17" s="14">
        <v>48</v>
      </c>
      <c r="BI17" s="14">
        <v>49</v>
      </c>
      <c r="BJ17" s="14">
        <v>50</v>
      </c>
      <c r="BK17" s="14">
        <v>51</v>
      </c>
      <c r="BL17" s="14">
        <v>52</v>
      </c>
      <c r="BM17" s="14">
        <v>53</v>
      </c>
      <c r="BN17" s="14">
        <v>54</v>
      </c>
      <c r="BO17" s="14">
        <v>55</v>
      </c>
      <c r="BP17" s="14">
        <v>56</v>
      </c>
      <c r="BQ17" s="14">
        <v>57</v>
      </c>
      <c r="BR17" s="14">
        <v>58</v>
      </c>
      <c r="BS17" s="14">
        <v>59</v>
      </c>
      <c r="BT17" s="14">
        <v>60</v>
      </c>
      <c r="BU17" s="14">
        <v>61</v>
      </c>
      <c r="BV17" s="14">
        <v>62</v>
      </c>
      <c r="BW17" s="14">
        <v>63</v>
      </c>
      <c r="BX17" s="14">
        <v>64</v>
      </c>
      <c r="BY17" s="14">
        <v>65</v>
      </c>
      <c r="BZ17" s="14">
        <v>66</v>
      </c>
      <c r="CA17" s="14">
        <v>67</v>
      </c>
      <c r="CB17" s="14">
        <v>68</v>
      </c>
      <c r="CC17" s="14">
        <v>69</v>
      </c>
      <c r="CD17" s="14">
        <v>70</v>
      </c>
      <c r="CE17" s="14">
        <v>71</v>
      </c>
      <c r="CF17" s="14">
        <v>72</v>
      </c>
      <c r="CG17" s="14">
        <v>73</v>
      </c>
      <c r="CH17" s="14">
        <v>74</v>
      </c>
      <c r="CI17" s="14">
        <v>75</v>
      </c>
      <c r="CJ17" s="14">
        <v>76</v>
      </c>
      <c r="CK17" s="14">
        <v>77</v>
      </c>
      <c r="CL17" s="14">
        <v>78</v>
      </c>
      <c r="CM17" s="14">
        <v>79</v>
      </c>
      <c r="CN17" s="14">
        <v>80</v>
      </c>
      <c r="CO17" s="14">
        <v>81</v>
      </c>
      <c r="CP17" s="14">
        <v>82</v>
      </c>
      <c r="CQ17" s="14">
        <v>83</v>
      </c>
      <c r="CR17" s="14">
        <v>84</v>
      </c>
      <c r="CS17" s="14">
        <v>85</v>
      </c>
      <c r="CT17" s="14">
        <v>86</v>
      </c>
      <c r="CU17" s="14">
        <v>87</v>
      </c>
      <c r="CV17" s="14">
        <v>88</v>
      </c>
      <c r="CW17" s="14">
        <v>89</v>
      </c>
      <c r="CX17" s="14">
        <v>90</v>
      </c>
      <c r="CY17" s="14">
        <v>91</v>
      </c>
      <c r="CZ17" s="14">
        <v>92</v>
      </c>
      <c r="DA17" s="14">
        <v>93</v>
      </c>
      <c r="DB17" s="14">
        <v>94</v>
      </c>
      <c r="DC17" s="14">
        <v>95</v>
      </c>
      <c r="DD17" s="14">
        <v>96</v>
      </c>
      <c r="DE17" s="14">
        <v>97</v>
      </c>
      <c r="DF17" s="14">
        <v>98</v>
      </c>
      <c r="DG17" s="14">
        <v>99</v>
      </c>
      <c r="DH17" s="14" t="s">
        <v>16</v>
      </c>
    </row>
    <row r="18" spans="1:112" ht="12" x14ac:dyDescent="0.15">
      <c r="A18" s="15">
        <v>7848</v>
      </c>
      <c r="B18" s="15" t="s">
        <v>59</v>
      </c>
      <c r="C18" s="16" t="s">
        <v>18</v>
      </c>
      <c r="D18" s="17">
        <v>5</v>
      </c>
      <c r="E18" s="17">
        <v>156</v>
      </c>
      <c r="F18" s="17" t="s">
        <v>19</v>
      </c>
      <c r="G18" s="17" t="s">
        <v>20</v>
      </c>
      <c r="H18" s="17">
        <v>156</v>
      </c>
      <c r="I18" s="16" t="s">
        <v>21</v>
      </c>
      <c r="J18" s="17">
        <v>906</v>
      </c>
      <c r="K18" s="17">
        <v>2023</v>
      </c>
      <c r="L18" s="18">
        <v>20.055</v>
      </c>
      <c r="M18" s="18">
        <v>2.8330000000000002</v>
      </c>
      <c r="N18" s="18">
        <v>2.6579999999999999</v>
      </c>
      <c r="O18" s="18">
        <v>2.6789999999999998</v>
      </c>
      <c r="P18" s="18">
        <v>2.4409999999999998</v>
      </c>
      <c r="Q18" s="18">
        <v>2.1789999999999998</v>
      </c>
      <c r="R18" s="18">
        <v>1.9650000000000001</v>
      </c>
      <c r="S18" s="18">
        <v>1.8009999999999999</v>
      </c>
      <c r="T18" s="18">
        <v>1.8640000000000001</v>
      </c>
      <c r="U18" s="18">
        <v>1.8939999999999999</v>
      </c>
      <c r="V18" s="18">
        <v>1.7769999999999999</v>
      </c>
      <c r="W18" s="18">
        <v>1.659</v>
      </c>
      <c r="X18" s="18">
        <v>1.54</v>
      </c>
      <c r="Y18" s="18">
        <v>1.5289999999999999</v>
      </c>
      <c r="Z18" s="18">
        <v>1.5369999999999999</v>
      </c>
      <c r="AA18" s="18">
        <v>1.5569999999999999</v>
      </c>
      <c r="AB18" s="18">
        <v>1.6220000000000001</v>
      </c>
      <c r="AC18" s="18">
        <v>1.7390000000000001</v>
      </c>
      <c r="AD18" s="18">
        <v>1.909</v>
      </c>
      <c r="AE18" s="18">
        <v>2.1179999999999999</v>
      </c>
      <c r="AF18" s="18">
        <v>2.383</v>
      </c>
      <c r="AG18" s="18">
        <v>2.6960000000000002</v>
      </c>
      <c r="AH18" s="18">
        <v>3.077</v>
      </c>
      <c r="AI18" s="18">
        <v>3.3330000000000002</v>
      </c>
      <c r="AJ18" s="18">
        <v>3.4710000000000001</v>
      </c>
      <c r="AK18" s="18">
        <v>3.702</v>
      </c>
      <c r="AL18" s="18">
        <v>3.9540000000000002</v>
      </c>
      <c r="AM18" s="18">
        <v>4.2460000000000004</v>
      </c>
      <c r="AN18" s="18">
        <v>4.556</v>
      </c>
      <c r="AO18" s="18">
        <v>4.8689999999999998</v>
      </c>
      <c r="AP18" s="18">
        <v>5.2969999999999997</v>
      </c>
      <c r="AQ18" s="18">
        <v>5.819</v>
      </c>
      <c r="AR18" s="18">
        <v>7.0069999999999997</v>
      </c>
      <c r="AS18" s="18">
        <v>7.7859999999999996</v>
      </c>
      <c r="AT18" s="18">
        <v>7.8120000000000003</v>
      </c>
      <c r="AU18" s="18">
        <v>8.1199999999999992</v>
      </c>
      <c r="AV18" s="18">
        <v>8.3450000000000006</v>
      </c>
      <c r="AW18" s="18">
        <v>8.1210000000000004</v>
      </c>
      <c r="AX18" s="18">
        <v>7.976</v>
      </c>
      <c r="AY18" s="18">
        <v>7.9710000000000001</v>
      </c>
      <c r="AZ18" s="18">
        <v>8.7620000000000005</v>
      </c>
      <c r="BA18" s="18">
        <v>9.516</v>
      </c>
      <c r="BB18" s="18">
        <v>9.5830000000000002</v>
      </c>
      <c r="BC18" s="18">
        <v>9.9060000000000006</v>
      </c>
      <c r="BD18" s="18">
        <v>10.193</v>
      </c>
      <c r="BE18" s="18">
        <v>10.643000000000001</v>
      </c>
      <c r="BF18" s="18">
        <v>11.907</v>
      </c>
      <c r="BG18" s="18">
        <v>13.739000000000001</v>
      </c>
      <c r="BH18" s="18">
        <v>16.352</v>
      </c>
      <c r="BI18" s="18">
        <v>19.992999999999999</v>
      </c>
      <c r="BJ18" s="18">
        <v>23.702999999999999</v>
      </c>
      <c r="BK18" s="18">
        <v>27.132999999999999</v>
      </c>
      <c r="BL18" s="18">
        <v>31.106000000000002</v>
      </c>
      <c r="BM18" s="18">
        <v>34.289000000000001</v>
      </c>
      <c r="BN18" s="18">
        <v>36.695</v>
      </c>
      <c r="BO18" s="18">
        <v>36.866</v>
      </c>
      <c r="BP18" s="18">
        <v>37.741</v>
      </c>
      <c r="BQ18" s="18">
        <v>42.616999999999997</v>
      </c>
      <c r="BR18" s="18">
        <v>47.545000000000002</v>
      </c>
      <c r="BS18" s="18">
        <v>56.164999999999999</v>
      </c>
      <c r="BT18" s="18">
        <v>60.128999999999998</v>
      </c>
      <c r="BU18" s="18">
        <v>48.165999999999997</v>
      </c>
      <c r="BV18" s="18">
        <v>41.756</v>
      </c>
      <c r="BW18" s="18">
        <v>48.363999999999997</v>
      </c>
      <c r="BX18" s="18">
        <v>59.8</v>
      </c>
      <c r="BY18" s="18">
        <v>77.137</v>
      </c>
      <c r="BZ18" s="18">
        <v>85.266999999999996</v>
      </c>
      <c r="CA18" s="18">
        <v>90.216999999999999</v>
      </c>
      <c r="CB18" s="18">
        <v>99.873999999999995</v>
      </c>
      <c r="CC18" s="18">
        <v>105.206</v>
      </c>
      <c r="CD18" s="18">
        <v>114.101</v>
      </c>
      <c r="CE18" s="18">
        <v>119.003</v>
      </c>
      <c r="CF18" s="18">
        <v>120.157</v>
      </c>
      <c r="CG18" s="18">
        <v>121.21299999999999</v>
      </c>
      <c r="CH18" s="18">
        <v>129.501</v>
      </c>
      <c r="CI18" s="18">
        <v>128.22499999999999</v>
      </c>
      <c r="CJ18" s="18">
        <v>128.30699999999999</v>
      </c>
      <c r="CK18" s="18">
        <v>129.92400000000001</v>
      </c>
      <c r="CL18" s="18">
        <v>131.768</v>
      </c>
      <c r="CM18" s="18">
        <v>136.04400000000001</v>
      </c>
      <c r="CN18" s="18">
        <v>144.18700000000001</v>
      </c>
      <c r="CO18" s="18">
        <v>156.27099999999999</v>
      </c>
      <c r="CP18" s="18">
        <v>165.19900000000001</v>
      </c>
      <c r="CQ18" s="18">
        <v>166.48400000000001</v>
      </c>
      <c r="CR18" s="18">
        <v>168.727</v>
      </c>
      <c r="CS18" s="18">
        <v>172.845</v>
      </c>
      <c r="CT18" s="18">
        <v>172.88300000000001</v>
      </c>
      <c r="CU18" s="18">
        <v>171.04</v>
      </c>
      <c r="CV18" s="18">
        <v>164.31</v>
      </c>
      <c r="CW18" s="18">
        <v>154.27600000000001</v>
      </c>
      <c r="CX18" s="18">
        <v>139.93899999999999</v>
      </c>
      <c r="CY18" s="18">
        <v>122.09</v>
      </c>
      <c r="CZ18" s="18">
        <v>108.959</v>
      </c>
      <c r="DA18" s="18">
        <v>95.301000000000002</v>
      </c>
      <c r="DB18" s="18">
        <v>79.388000000000005</v>
      </c>
      <c r="DC18" s="18">
        <v>59.783999999999999</v>
      </c>
      <c r="DD18" s="18">
        <v>43.703000000000003</v>
      </c>
      <c r="DE18" s="18">
        <v>32.042000000000002</v>
      </c>
      <c r="DF18" s="18">
        <v>23.077000000000002</v>
      </c>
      <c r="DG18" s="18">
        <v>15.071</v>
      </c>
      <c r="DH18" s="18">
        <v>20.856999999999999</v>
      </c>
    </row>
    <row r="19" spans="1:112" ht="12" x14ac:dyDescent="0.15">
      <c r="A19" s="15"/>
      <c r="B19" s="15"/>
      <c r="C19" s="16"/>
      <c r="D19" s="17"/>
      <c r="E19" s="17"/>
      <c r="F19" s="17"/>
      <c r="G19" s="17"/>
      <c r="H19" s="17"/>
      <c r="I19" s="16"/>
      <c r="J19" s="17"/>
      <c r="K19" s="17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</row>
    <row r="20" spans="1:112" ht="12" x14ac:dyDescent="0.15">
      <c r="A20" s="15">
        <v>8090</v>
      </c>
      <c r="B20" s="15" t="s">
        <v>17</v>
      </c>
      <c r="C20" s="16" t="s">
        <v>18</v>
      </c>
      <c r="D20" s="17">
        <v>5</v>
      </c>
      <c r="E20" s="17">
        <v>156</v>
      </c>
      <c r="F20" s="17" t="s">
        <v>19</v>
      </c>
      <c r="G20" s="17" t="s">
        <v>20</v>
      </c>
      <c r="H20" s="17">
        <v>156</v>
      </c>
      <c r="I20" s="16" t="s">
        <v>21</v>
      </c>
      <c r="J20" s="17">
        <v>906</v>
      </c>
      <c r="K20" s="17">
        <v>2024</v>
      </c>
      <c r="L20" s="18">
        <v>23.992000000000001</v>
      </c>
      <c r="M20" s="18">
        <v>2.2669999999999999</v>
      </c>
      <c r="N20" s="18">
        <v>1.986</v>
      </c>
      <c r="O20" s="18">
        <v>1.827</v>
      </c>
      <c r="P20" s="18">
        <v>1.7889999999999999</v>
      </c>
      <c r="Q20" s="18">
        <v>1.8029999999999999</v>
      </c>
      <c r="R20" s="18">
        <v>1.9730000000000001</v>
      </c>
      <c r="S20" s="18">
        <v>2.2050000000000001</v>
      </c>
      <c r="T20" s="18">
        <v>2.2330000000000001</v>
      </c>
      <c r="U20" s="18">
        <v>2.2679999999999998</v>
      </c>
      <c r="V20" s="18">
        <v>2.2149999999999999</v>
      </c>
      <c r="W20" s="18">
        <v>2.1269999999999998</v>
      </c>
      <c r="X20" s="18">
        <v>2.0609999999999999</v>
      </c>
      <c r="Y20" s="18">
        <v>1.9650000000000001</v>
      </c>
      <c r="Z20" s="18">
        <v>1.9770000000000001</v>
      </c>
      <c r="AA20" s="18">
        <v>2.0099999999999998</v>
      </c>
      <c r="AB20" s="18">
        <v>2.0609999999999999</v>
      </c>
      <c r="AC20" s="18">
        <v>2.165</v>
      </c>
      <c r="AD20" s="18">
        <v>2.3340000000000001</v>
      </c>
      <c r="AE20" s="18">
        <v>2.556</v>
      </c>
      <c r="AF20" s="18">
        <v>2.806</v>
      </c>
      <c r="AG20" s="18">
        <v>3.09</v>
      </c>
      <c r="AH20" s="18">
        <v>3.3919999999999999</v>
      </c>
      <c r="AI20" s="18">
        <v>3.7240000000000002</v>
      </c>
      <c r="AJ20" s="18">
        <v>3.8849999999999998</v>
      </c>
      <c r="AK20" s="18">
        <v>3.9</v>
      </c>
      <c r="AL20" s="18">
        <v>4.0439999999999996</v>
      </c>
      <c r="AM20" s="18">
        <v>4.2229999999999999</v>
      </c>
      <c r="AN20" s="18">
        <v>4.4169999999999998</v>
      </c>
      <c r="AO20" s="18">
        <v>4.6239999999999997</v>
      </c>
      <c r="AP20" s="18">
        <v>4.883</v>
      </c>
      <c r="AQ20" s="18">
        <v>5.1980000000000004</v>
      </c>
      <c r="AR20" s="18">
        <v>5.617</v>
      </c>
      <c r="AS20" s="18">
        <v>6.633</v>
      </c>
      <c r="AT20" s="18">
        <v>7.3959999999999999</v>
      </c>
      <c r="AU20" s="18">
        <v>7.4020000000000001</v>
      </c>
      <c r="AV20" s="18">
        <v>7.7789999999999999</v>
      </c>
      <c r="AW20" s="18">
        <v>8.1760000000000002</v>
      </c>
      <c r="AX20" s="18">
        <v>8.2089999999999996</v>
      </c>
      <c r="AY20" s="18">
        <v>8.3469999999999995</v>
      </c>
      <c r="AZ20" s="18">
        <v>8.6479999999999997</v>
      </c>
      <c r="BA20" s="18">
        <v>9.7959999999999994</v>
      </c>
      <c r="BB20" s="18">
        <v>10.858000000000001</v>
      </c>
      <c r="BC20" s="18">
        <v>11.055999999999999</v>
      </c>
      <c r="BD20" s="18">
        <v>11.519</v>
      </c>
      <c r="BE20" s="18">
        <v>11.907999999999999</v>
      </c>
      <c r="BF20" s="18">
        <v>12.432</v>
      </c>
      <c r="BG20" s="18">
        <v>13.826000000000001</v>
      </c>
      <c r="BH20" s="18">
        <v>15.945</v>
      </c>
      <c r="BI20" s="18">
        <v>19.076000000000001</v>
      </c>
      <c r="BJ20" s="18">
        <v>23.375</v>
      </c>
      <c r="BK20" s="18">
        <v>27.547999999999998</v>
      </c>
      <c r="BL20" s="18">
        <v>31.238</v>
      </c>
      <c r="BM20" s="18">
        <v>35.079000000000001</v>
      </c>
      <c r="BN20" s="18">
        <v>37.534999999999997</v>
      </c>
      <c r="BO20" s="18">
        <v>39.206000000000003</v>
      </c>
      <c r="BP20" s="18">
        <v>38.801000000000002</v>
      </c>
      <c r="BQ20" s="18">
        <v>39.506</v>
      </c>
      <c r="BR20" s="18">
        <v>44.847999999999999</v>
      </c>
      <c r="BS20" s="18">
        <v>50.515000000000001</v>
      </c>
      <c r="BT20" s="18">
        <v>60.335999999999999</v>
      </c>
      <c r="BU20" s="18">
        <v>64.894999999999996</v>
      </c>
      <c r="BV20" s="18">
        <v>51.985999999999997</v>
      </c>
      <c r="BW20" s="18">
        <v>45.043999999999997</v>
      </c>
      <c r="BX20" s="18">
        <v>51.741999999999997</v>
      </c>
      <c r="BY20" s="18">
        <v>63.037999999999997</v>
      </c>
      <c r="BZ20" s="18">
        <v>80.896000000000001</v>
      </c>
      <c r="CA20" s="18">
        <v>89.84</v>
      </c>
      <c r="CB20" s="18">
        <v>93.516999999999996</v>
      </c>
      <c r="CC20" s="18">
        <v>106.488</v>
      </c>
      <c r="CD20" s="18">
        <v>122.072</v>
      </c>
      <c r="CE20" s="18">
        <v>134.94</v>
      </c>
      <c r="CF20" s="18">
        <v>138.376</v>
      </c>
      <c r="CG20" s="18">
        <v>139.477</v>
      </c>
      <c r="CH20" s="18">
        <v>140.92699999999999</v>
      </c>
      <c r="CI20" s="18">
        <v>135.29400000000001</v>
      </c>
      <c r="CJ20" s="18">
        <v>134.78800000000001</v>
      </c>
      <c r="CK20" s="18">
        <v>136.19800000000001</v>
      </c>
      <c r="CL20" s="18">
        <v>139.09700000000001</v>
      </c>
      <c r="CM20" s="18">
        <v>141.77600000000001</v>
      </c>
      <c r="CN20" s="18">
        <v>146.352</v>
      </c>
      <c r="CO20" s="18">
        <v>153.85499999999999</v>
      </c>
      <c r="CP20" s="18">
        <v>164.32</v>
      </c>
      <c r="CQ20" s="18">
        <v>170.464</v>
      </c>
      <c r="CR20" s="18">
        <v>167.66900000000001</v>
      </c>
      <c r="CS20" s="18">
        <v>165.869</v>
      </c>
      <c r="CT20" s="18">
        <v>166.41900000000001</v>
      </c>
      <c r="CU20" s="18">
        <v>162.97800000000001</v>
      </c>
      <c r="CV20" s="18">
        <v>157.92699999999999</v>
      </c>
      <c r="CW20" s="18">
        <v>150.05500000000001</v>
      </c>
      <c r="CX20" s="18">
        <v>138.59200000000001</v>
      </c>
      <c r="CY20" s="18">
        <v>122.726</v>
      </c>
      <c r="CZ20" s="18">
        <v>106.381</v>
      </c>
      <c r="DA20" s="18">
        <v>92.804000000000002</v>
      </c>
      <c r="DB20" s="18">
        <v>76.599999999999994</v>
      </c>
      <c r="DC20" s="18">
        <v>59.201999999999998</v>
      </c>
      <c r="DD20" s="18">
        <v>43.91</v>
      </c>
      <c r="DE20" s="18">
        <v>30.841999999999999</v>
      </c>
      <c r="DF20" s="18">
        <v>21.702999999999999</v>
      </c>
      <c r="DG20" s="18">
        <v>14.901</v>
      </c>
      <c r="DH20" s="18">
        <v>20.138999999999999</v>
      </c>
    </row>
    <row r="21" spans="1:112" ht="12" x14ac:dyDescent="0.15">
      <c r="A21" s="15">
        <v>8167</v>
      </c>
      <c r="B21" s="15" t="s">
        <v>17</v>
      </c>
      <c r="C21" s="16" t="s">
        <v>72</v>
      </c>
      <c r="D21" s="17">
        <v>6</v>
      </c>
      <c r="E21" s="17">
        <v>344</v>
      </c>
      <c r="F21" s="17" t="s">
        <v>73</v>
      </c>
      <c r="G21" s="17" t="s">
        <v>74</v>
      </c>
      <c r="H21" s="17">
        <v>344</v>
      </c>
      <c r="I21" s="16" t="s">
        <v>21</v>
      </c>
      <c r="J21" s="17">
        <v>906</v>
      </c>
      <c r="K21" s="17">
        <v>2024</v>
      </c>
      <c r="L21" s="18">
        <v>2.7E-2</v>
      </c>
      <c r="M21" s="18">
        <v>4.0000000000000001E-3</v>
      </c>
      <c r="N21" s="18">
        <v>3.0000000000000001E-3</v>
      </c>
      <c r="O21" s="18">
        <v>2E-3</v>
      </c>
      <c r="P21" s="18">
        <v>2E-3</v>
      </c>
      <c r="Q21" s="18">
        <v>1E-3</v>
      </c>
      <c r="R21" s="18">
        <v>1E-3</v>
      </c>
      <c r="S21" s="18">
        <v>1E-3</v>
      </c>
      <c r="T21" s="18">
        <v>1E-3</v>
      </c>
      <c r="U21" s="18">
        <v>1E-3</v>
      </c>
      <c r="V21" s="18">
        <v>2E-3</v>
      </c>
      <c r="W21" s="18">
        <v>2E-3</v>
      </c>
      <c r="X21" s="18">
        <v>2E-3</v>
      </c>
      <c r="Y21" s="18">
        <v>3.0000000000000001E-3</v>
      </c>
      <c r="Z21" s="18">
        <v>3.0000000000000001E-3</v>
      </c>
      <c r="AA21" s="18">
        <v>3.0000000000000001E-3</v>
      </c>
      <c r="AB21" s="18">
        <v>3.0000000000000001E-3</v>
      </c>
      <c r="AC21" s="18">
        <v>4.0000000000000001E-3</v>
      </c>
      <c r="AD21" s="18">
        <v>4.0000000000000001E-3</v>
      </c>
      <c r="AE21" s="18">
        <v>4.0000000000000001E-3</v>
      </c>
      <c r="AF21" s="18">
        <v>4.0000000000000001E-3</v>
      </c>
      <c r="AG21" s="18">
        <v>4.0000000000000001E-3</v>
      </c>
      <c r="AH21" s="18">
        <v>4.0000000000000001E-3</v>
      </c>
      <c r="AI21" s="18">
        <v>5.0000000000000001E-3</v>
      </c>
      <c r="AJ21" s="18">
        <v>5.0000000000000001E-3</v>
      </c>
      <c r="AK21" s="18">
        <v>5.0000000000000001E-3</v>
      </c>
      <c r="AL21" s="18">
        <v>6.0000000000000001E-3</v>
      </c>
      <c r="AM21" s="18">
        <v>7.0000000000000001E-3</v>
      </c>
      <c r="AN21" s="18">
        <v>8.0000000000000002E-3</v>
      </c>
      <c r="AO21" s="18">
        <v>8.9999999999999993E-3</v>
      </c>
      <c r="AP21" s="18">
        <v>1.0999999999999999E-2</v>
      </c>
      <c r="AQ21" s="18">
        <v>1.2E-2</v>
      </c>
      <c r="AR21" s="18">
        <v>1.2999999999999999E-2</v>
      </c>
      <c r="AS21" s="18">
        <v>1.4999999999999999E-2</v>
      </c>
      <c r="AT21" s="18">
        <v>1.7000000000000001E-2</v>
      </c>
      <c r="AU21" s="18">
        <v>1.7999999999999999E-2</v>
      </c>
      <c r="AV21" s="18">
        <v>0.02</v>
      </c>
      <c r="AW21" s="18">
        <v>2.1999999999999999E-2</v>
      </c>
      <c r="AX21" s="18">
        <v>2.5999999999999999E-2</v>
      </c>
      <c r="AY21" s="18">
        <v>0.03</v>
      </c>
      <c r="AZ21" s="18">
        <v>3.5000000000000003E-2</v>
      </c>
      <c r="BA21" s="18">
        <v>4.2000000000000003E-2</v>
      </c>
      <c r="BB21" s="18">
        <v>4.8000000000000001E-2</v>
      </c>
      <c r="BC21" s="18">
        <v>5.3999999999999999E-2</v>
      </c>
      <c r="BD21" s="18">
        <v>5.8000000000000003E-2</v>
      </c>
      <c r="BE21" s="18">
        <v>0.06</v>
      </c>
      <c r="BF21" s="18">
        <v>6.3E-2</v>
      </c>
      <c r="BG21" s="18">
        <v>6.8000000000000005E-2</v>
      </c>
      <c r="BH21" s="18">
        <v>7.2999999999999995E-2</v>
      </c>
      <c r="BI21" s="18">
        <v>8.2000000000000003E-2</v>
      </c>
      <c r="BJ21" s="18">
        <v>9.4E-2</v>
      </c>
      <c r="BK21" s="18">
        <v>0.104</v>
      </c>
      <c r="BL21" s="18">
        <v>0.113</v>
      </c>
      <c r="BM21" s="18">
        <v>0.121</v>
      </c>
      <c r="BN21" s="18">
        <v>0.128</v>
      </c>
      <c r="BO21" s="18">
        <v>0.13400000000000001</v>
      </c>
      <c r="BP21" s="18">
        <v>0.13900000000000001</v>
      </c>
      <c r="BQ21" s="18">
        <v>0.14499999999999999</v>
      </c>
      <c r="BR21" s="18">
        <v>0.158</v>
      </c>
      <c r="BS21" s="18">
        <v>0.17899999999999999</v>
      </c>
      <c r="BT21" s="18">
        <v>0.20399999999999999</v>
      </c>
      <c r="BU21" s="18">
        <v>0.22800000000000001</v>
      </c>
      <c r="BV21" s="18">
        <v>0.23899999999999999</v>
      </c>
      <c r="BW21" s="18">
        <v>0.24299999999999999</v>
      </c>
      <c r="BX21" s="18">
        <v>0.255</v>
      </c>
      <c r="BY21" s="18">
        <v>0.27200000000000002</v>
      </c>
      <c r="BZ21" s="18">
        <v>0.29299999999999998</v>
      </c>
      <c r="CA21" s="18">
        <v>0.31</v>
      </c>
      <c r="CB21" s="18">
        <v>0.32300000000000001</v>
      </c>
      <c r="CC21" s="18">
        <v>0.33900000000000002</v>
      </c>
      <c r="CD21" s="18">
        <v>0.35399999999999998</v>
      </c>
      <c r="CE21" s="18">
        <v>0.36499999999999999</v>
      </c>
      <c r="CF21" s="18">
        <v>0.38</v>
      </c>
      <c r="CG21" s="18">
        <v>0.40100000000000002</v>
      </c>
      <c r="CH21" s="18">
        <v>0.42599999999999999</v>
      </c>
      <c r="CI21" s="18">
        <v>0.44700000000000001</v>
      </c>
      <c r="CJ21" s="18">
        <v>0.45600000000000002</v>
      </c>
      <c r="CK21" s="18">
        <v>0.45300000000000001</v>
      </c>
      <c r="CL21" s="18">
        <v>0.432</v>
      </c>
      <c r="CM21" s="18">
        <v>0.41199999999999998</v>
      </c>
      <c r="CN21" s="18">
        <v>0.42799999999999999</v>
      </c>
      <c r="CO21" s="18">
        <v>0.46</v>
      </c>
      <c r="CP21" s="18">
        <v>0.48399999999999999</v>
      </c>
      <c r="CQ21" s="18">
        <v>0.52700000000000002</v>
      </c>
      <c r="CR21" s="18">
        <v>0.59799999999999998</v>
      </c>
      <c r="CS21" s="18">
        <v>0.67700000000000005</v>
      </c>
      <c r="CT21" s="18">
        <v>0.747</v>
      </c>
      <c r="CU21" s="18">
        <v>0.78400000000000003</v>
      </c>
      <c r="CV21" s="18">
        <v>0.80800000000000005</v>
      </c>
      <c r="CW21" s="18">
        <v>0.85199999999999998</v>
      </c>
      <c r="CX21" s="18">
        <v>0.91</v>
      </c>
      <c r="CY21" s="18">
        <v>0.97099999999999997</v>
      </c>
      <c r="CZ21" s="18">
        <v>1.0129999999999999</v>
      </c>
      <c r="DA21" s="18">
        <v>0.99</v>
      </c>
      <c r="DB21" s="18">
        <v>0.93200000000000005</v>
      </c>
      <c r="DC21" s="18">
        <v>0.875</v>
      </c>
      <c r="DD21" s="18">
        <v>0.82199999999999995</v>
      </c>
      <c r="DE21" s="18">
        <v>0.76700000000000002</v>
      </c>
      <c r="DF21" s="18">
        <v>0.70399999999999996</v>
      </c>
      <c r="DG21" s="18">
        <v>0.63200000000000001</v>
      </c>
      <c r="DH21" s="18">
        <v>2.024</v>
      </c>
    </row>
    <row r="22" spans="1:112" ht="12" x14ac:dyDescent="0.15">
      <c r="A22" s="15">
        <v>8244</v>
      </c>
      <c r="B22" s="15" t="s">
        <v>17</v>
      </c>
      <c r="C22" s="16" t="s">
        <v>75</v>
      </c>
      <c r="D22" s="17">
        <v>7</v>
      </c>
      <c r="E22" s="17">
        <v>446</v>
      </c>
      <c r="F22" s="17" t="s">
        <v>76</v>
      </c>
      <c r="G22" s="17" t="s">
        <v>77</v>
      </c>
      <c r="H22" s="17">
        <v>446</v>
      </c>
      <c r="I22" s="16" t="s">
        <v>21</v>
      </c>
      <c r="J22" s="17">
        <v>906</v>
      </c>
      <c r="K22" s="17">
        <v>2024</v>
      </c>
      <c r="L22" s="18">
        <v>4.0000000000000001E-3</v>
      </c>
      <c r="M22" s="18">
        <v>1E-3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1E-3</v>
      </c>
      <c r="AI22" s="18">
        <v>1E-3</v>
      </c>
      <c r="AJ22" s="18">
        <v>1E-3</v>
      </c>
      <c r="AK22" s="18">
        <v>1E-3</v>
      </c>
      <c r="AL22" s="18">
        <v>1E-3</v>
      </c>
      <c r="AM22" s="18">
        <v>1E-3</v>
      </c>
      <c r="AN22" s="18">
        <v>1E-3</v>
      </c>
      <c r="AO22" s="18">
        <v>1E-3</v>
      </c>
      <c r="AP22" s="18">
        <v>1E-3</v>
      </c>
      <c r="AQ22" s="18">
        <v>1E-3</v>
      </c>
      <c r="AR22" s="18">
        <v>2E-3</v>
      </c>
      <c r="AS22" s="18">
        <v>2E-3</v>
      </c>
      <c r="AT22" s="18">
        <v>2E-3</v>
      </c>
      <c r="AU22" s="18">
        <v>2E-3</v>
      </c>
      <c r="AV22" s="18">
        <v>2E-3</v>
      </c>
      <c r="AW22" s="18">
        <v>3.0000000000000001E-3</v>
      </c>
      <c r="AX22" s="18">
        <v>3.0000000000000001E-3</v>
      </c>
      <c r="AY22" s="18">
        <v>3.0000000000000001E-3</v>
      </c>
      <c r="AZ22" s="18">
        <v>3.0000000000000001E-3</v>
      </c>
      <c r="BA22" s="18">
        <v>3.0000000000000001E-3</v>
      </c>
      <c r="BB22" s="18">
        <v>3.0000000000000001E-3</v>
      </c>
      <c r="BC22" s="18">
        <v>3.0000000000000001E-3</v>
      </c>
      <c r="BD22" s="18">
        <v>4.0000000000000001E-3</v>
      </c>
      <c r="BE22" s="18">
        <v>4.0000000000000001E-3</v>
      </c>
      <c r="BF22" s="18">
        <v>4.0000000000000001E-3</v>
      </c>
      <c r="BG22" s="18">
        <v>4.0000000000000001E-3</v>
      </c>
      <c r="BH22" s="18">
        <v>5.0000000000000001E-3</v>
      </c>
      <c r="BI22" s="18">
        <v>6.0000000000000001E-3</v>
      </c>
      <c r="BJ22" s="18">
        <v>7.0000000000000001E-3</v>
      </c>
      <c r="BK22" s="18">
        <v>8.0000000000000002E-3</v>
      </c>
      <c r="BL22" s="18">
        <v>7.0000000000000001E-3</v>
      </c>
      <c r="BM22" s="18">
        <v>8.0000000000000002E-3</v>
      </c>
      <c r="BN22" s="18">
        <v>8.9999999999999993E-3</v>
      </c>
      <c r="BO22" s="18">
        <v>0.01</v>
      </c>
      <c r="BP22" s="18">
        <v>0.01</v>
      </c>
      <c r="BQ22" s="18">
        <v>0.01</v>
      </c>
      <c r="BR22" s="18">
        <v>1.0999999999999999E-2</v>
      </c>
      <c r="BS22" s="18">
        <v>1.4E-2</v>
      </c>
      <c r="BT22" s="18">
        <v>1.6E-2</v>
      </c>
      <c r="BU22" s="18">
        <v>1.7000000000000001E-2</v>
      </c>
      <c r="BV22" s="18">
        <v>1.7000000000000001E-2</v>
      </c>
      <c r="BW22" s="18">
        <v>1.7000000000000001E-2</v>
      </c>
      <c r="BX22" s="18">
        <v>1.7999999999999999E-2</v>
      </c>
      <c r="BY22" s="18">
        <v>0.02</v>
      </c>
      <c r="BZ22" s="18">
        <v>2.3E-2</v>
      </c>
      <c r="CA22" s="18">
        <v>2.5000000000000001E-2</v>
      </c>
      <c r="CB22" s="18">
        <v>2.5000000000000001E-2</v>
      </c>
      <c r="CC22" s="18">
        <v>2.7E-2</v>
      </c>
      <c r="CD22" s="18">
        <v>2.9000000000000001E-2</v>
      </c>
      <c r="CE22" s="18">
        <v>0.03</v>
      </c>
      <c r="CF22" s="18">
        <v>3.1E-2</v>
      </c>
      <c r="CG22" s="18">
        <v>3.2000000000000001E-2</v>
      </c>
      <c r="CH22" s="18">
        <v>3.5999999999999997E-2</v>
      </c>
      <c r="CI22" s="18">
        <v>3.9E-2</v>
      </c>
      <c r="CJ22" s="18">
        <v>3.7999999999999999E-2</v>
      </c>
      <c r="CK22" s="18">
        <v>3.6999999999999998E-2</v>
      </c>
      <c r="CL22" s="18">
        <v>3.6999999999999998E-2</v>
      </c>
      <c r="CM22" s="18">
        <v>3.6999999999999998E-2</v>
      </c>
      <c r="CN22" s="18">
        <v>3.6999999999999998E-2</v>
      </c>
      <c r="CO22" s="18">
        <v>3.5999999999999997E-2</v>
      </c>
      <c r="CP22" s="18">
        <v>3.6999999999999998E-2</v>
      </c>
      <c r="CQ22" s="18">
        <v>3.7999999999999999E-2</v>
      </c>
      <c r="CR22" s="18">
        <v>0.04</v>
      </c>
      <c r="CS22" s="18">
        <v>4.4999999999999998E-2</v>
      </c>
      <c r="CT22" s="18">
        <v>4.8000000000000001E-2</v>
      </c>
      <c r="CU22" s="18">
        <v>4.9000000000000002E-2</v>
      </c>
      <c r="CV22" s="18">
        <v>5.1999999999999998E-2</v>
      </c>
      <c r="CW22" s="18">
        <v>5.1999999999999998E-2</v>
      </c>
      <c r="CX22" s="18">
        <v>5.1999999999999998E-2</v>
      </c>
      <c r="CY22" s="18">
        <v>0.05</v>
      </c>
      <c r="CZ22" s="18">
        <v>4.2999999999999997E-2</v>
      </c>
      <c r="DA22" s="18">
        <v>3.9E-2</v>
      </c>
      <c r="DB22" s="18">
        <v>0.04</v>
      </c>
      <c r="DC22" s="18">
        <v>3.5999999999999997E-2</v>
      </c>
      <c r="DD22" s="18">
        <v>3.1E-2</v>
      </c>
      <c r="DE22" s="18">
        <v>2.5999999999999999E-2</v>
      </c>
      <c r="DF22" s="18">
        <v>0.02</v>
      </c>
      <c r="DG22" s="18">
        <v>1.4E-2</v>
      </c>
      <c r="DH22" s="18">
        <v>0.02</v>
      </c>
    </row>
    <row r="23" spans="1:112" ht="12" x14ac:dyDescent="0.15">
      <c r="A23" s="15">
        <v>8321</v>
      </c>
      <c r="B23" s="15" t="s">
        <v>17</v>
      </c>
      <c r="C23" s="16" t="s">
        <v>78</v>
      </c>
      <c r="D23" s="17">
        <v>8</v>
      </c>
      <c r="E23" s="17">
        <v>158</v>
      </c>
      <c r="F23" s="17" t="s">
        <v>79</v>
      </c>
      <c r="G23" s="17" t="s">
        <v>80</v>
      </c>
      <c r="H23" s="17">
        <v>158</v>
      </c>
      <c r="I23" s="16" t="s">
        <v>21</v>
      </c>
      <c r="J23" s="17">
        <v>906</v>
      </c>
      <c r="K23" s="17">
        <v>2024</v>
      </c>
      <c r="L23" s="18">
        <v>0.186</v>
      </c>
      <c r="M23" s="18">
        <v>3.5000000000000003E-2</v>
      </c>
      <c r="N23" s="18">
        <v>2.5000000000000001E-2</v>
      </c>
      <c r="O23" s="18">
        <v>1.9E-2</v>
      </c>
      <c r="P23" s="18">
        <v>1.4E-2</v>
      </c>
      <c r="Q23" s="18">
        <v>1.0999999999999999E-2</v>
      </c>
      <c r="R23" s="18">
        <v>8.9999999999999993E-3</v>
      </c>
      <c r="S23" s="18">
        <v>8.0000000000000002E-3</v>
      </c>
      <c r="T23" s="18">
        <v>8.0000000000000002E-3</v>
      </c>
      <c r="U23" s="18">
        <v>8.0000000000000002E-3</v>
      </c>
      <c r="V23" s="18">
        <v>8.0000000000000002E-3</v>
      </c>
      <c r="W23" s="18">
        <v>0.01</v>
      </c>
      <c r="X23" s="18">
        <v>1.0999999999999999E-2</v>
      </c>
      <c r="Y23" s="18">
        <v>1.0999999999999999E-2</v>
      </c>
      <c r="Z23" s="18">
        <v>1.2E-2</v>
      </c>
      <c r="AA23" s="18">
        <v>1.4999999999999999E-2</v>
      </c>
      <c r="AB23" s="18">
        <v>1.7999999999999999E-2</v>
      </c>
      <c r="AC23" s="18">
        <v>0.02</v>
      </c>
      <c r="AD23" s="18">
        <v>2.1999999999999999E-2</v>
      </c>
      <c r="AE23" s="18">
        <v>2.4E-2</v>
      </c>
      <c r="AF23" s="18">
        <v>2.5999999999999999E-2</v>
      </c>
      <c r="AG23" s="18">
        <v>2.8000000000000001E-2</v>
      </c>
      <c r="AH23" s="18">
        <v>3.2000000000000001E-2</v>
      </c>
      <c r="AI23" s="18">
        <v>3.5000000000000003E-2</v>
      </c>
      <c r="AJ23" s="18">
        <v>3.3000000000000002E-2</v>
      </c>
      <c r="AK23" s="18">
        <v>3.4000000000000002E-2</v>
      </c>
      <c r="AL23" s="18">
        <v>4.1000000000000002E-2</v>
      </c>
      <c r="AM23" s="18">
        <v>4.4999999999999998E-2</v>
      </c>
      <c r="AN23" s="18">
        <v>4.9000000000000002E-2</v>
      </c>
      <c r="AO23" s="18">
        <v>5.3999999999999999E-2</v>
      </c>
      <c r="AP23" s="18">
        <v>0.06</v>
      </c>
      <c r="AQ23" s="18">
        <v>6.7000000000000004E-2</v>
      </c>
      <c r="AR23" s="18">
        <v>7.3999999999999996E-2</v>
      </c>
      <c r="AS23" s="18">
        <v>0.08</v>
      </c>
      <c r="AT23" s="18">
        <v>8.4000000000000005E-2</v>
      </c>
      <c r="AU23" s="18">
        <v>9.5000000000000001E-2</v>
      </c>
      <c r="AV23" s="18">
        <v>0.10199999999999999</v>
      </c>
      <c r="AW23" s="18">
        <v>0.105</v>
      </c>
      <c r="AX23" s="18">
        <v>0.12</v>
      </c>
      <c r="AY23" s="18">
        <v>0.14299999999999999</v>
      </c>
      <c r="AZ23" s="18">
        <v>0.16600000000000001</v>
      </c>
      <c r="BA23" s="18">
        <v>0.19</v>
      </c>
      <c r="BB23" s="18">
        <v>0.215</v>
      </c>
      <c r="BC23" s="18">
        <v>0.23499999999999999</v>
      </c>
      <c r="BD23" s="18">
        <v>0.25600000000000001</v>
      </c>
      <c r="BE23" s="18">
        <v>0.27600000000000002</v>
      </c>
      <c r="BF23" s="18">
        <v>0.28999999999999998</v>
      </c>
      <c r="BG23" s="18">
        <v>0.32</v>
      </c>
      <c r="BH23" s="18">
        <v>0.33800000000000002</v>
      </c>
      <c r="BI23" s="18">
        <v>0.33800000000000002</v>
      </c>
      <c r="BJ23" s="18">
        <v>0.36199999999999999</v>
      </c>
      <c r="BK23" s="18">
        <v>0.39200000000000002</v>
      </c>
      <c r="BL23" s="18">
        <v>0.43</v>
      </c>
      <c r="BM23" s="18">
        <v>0.47399999999999998</v>
      </c>
      <c r="BN23" s="18">
        <v>0.51700000000000002</v>
      </c>
      <c r="BO23" s="18">
        <v>0.55200000000000005</v>
      </c>
      <c r="BP23" s="18">
        <v>0.57599999999999996</v>
      </c>
      <c r="BQ23" s="18">
        <v>0.626</v>
      </c>
      <c r="BR23" s="18">
        <v>0.69399999999999995</v>
      </c>
      <c r="BS23" s="18">
        <v>0.75</v>
      </c>
      <c r="BT23" s="18">
        <v>0.82199999999999995</v>
      </c>
      <c r="BU23" s="18">
        <v>0.89300000000000002</v>
      </c>
      <c r="BV23" s="18">
        <v>0.95699999999999996</v>
      </c>
      <c r="BW23" s="18">
        <v>1.028</v>
      </c>
      <c r="BX23" s="18">
        <v>1.113</v>
      </c>
      <c r="BY23" s="18">
        <v>1.194</v>
      </c>
      <c r="BZ23" s="18">
        <v>1.256</v>
      </c>
      <c r="CA23" s="18">
        <v>1.375</v>
      </c>
      <c r="CB23" s="18">
        <v>1.526</v>
      </c>
      <c r="CC23" s="18">
        <v>1.6279999999999999</v>
      </c>
      <c r="CD23" s="18">
        <v>1.722</v>
      </c>
      <c r="CE23" s="18">
        <v>1.853</v>
      </c>
      <c r="CF23" s="18">
        <v>2.0489999999999999</v>
      </c>
      <c r="CG23" s="18">
        <v>2.0979999999999999</v>
      </c>
      <c r="CH23" s="18">
        <v>2.0449999999999999</v>
      </c>
      <c r="CI23" s="18">
        <v>2.048</v>
      </c>
      <c r="CJ23" s="18">
        <v>1.9910000000000001</v>
      </c>
      <c r="CK23" s="18">
        <v>1.879</v>
      </c>
      <c r="CL23" s="18">
        <v>1.7869999999999999</v>
      </c>
      <c r="CM23" s="18">
        <v>2.0419999999999998</v>
      </c>
      <c r="CN23" s="18">
        <v>2.46</v>
      </c>
      <c r="CO23" s="18">
        <v>2.7189999999999999</v>
      </c>
      <c r="CP23" s="18">
        <v>2.948</v>
      </c>
      <c r="CQ23" s="18">
        <v>3.1589999999999998</v>
      </c>
      <c r="CR23" s="18">
        <v>3.2530000000000001</v>
      </c>
      <c r="CS23" s="18">
        <v>3.173</v>
      </c>
      <c r="CT23" s="18">
        <v>3.0950000000000002</v>
      </c>
      <c r="CU23" s="18">
        <v>3.0019999999999998</v>
      </c>
      <c r="CV23" s="18">
        <v>2.8889999999999998</v>
      </c>
      <c r="CW23" s="18">
        <v>2.7879999999999998</v>
      </c>
      <c r="CX23" s="18">
        <v>2.6070000000000002</v>
      </c>
      <c r="CY23" s="18">
        <v>2.4180000000000001</v>
      </c>
      <c r="CZ23" s="18">
        <v>2.2650000000000001</v>
      </c>
      <c r="DA23" s="18">
        <v>2.0750000000000002</v>
      </c>
      <c r="DB23" s="18">
        <v>1.825</v>
      </c>
      <c r="DC23" s="18">
        <v>1.5649999999999999</v>
      </c>
      <c r="DD23" s="18">
        <v>1.3089999999999999</v>
      </c>
      <c r="DE23" s="18">
        <v>1.0900000000000001</v>
      </c>
      <c r="DF23" s="18">
        <v>0.877</v>
      </c>
      <c r="DG23" s="18">
        <v>0.66900000000000004</v>
      </c>
      <c r="DH23" s="18">
        <v>1.671</v>
      </c>
    </row>
    <row r="24" spans="1:112" ht="12" x14ac:dyDescent="0.15">
      <c r="A24" s="15">
        <v>8475</v>
      </c>
      <c r="B24" s="15" t="s">
        <v>17</v>
      </c>
      <c r="C24" s="16" t="s">
        <v>81</v>
      </c>
      <c r="D24" s="17" t="s">
        <v>82</v>
      </c>
      <c r="E24" s="17">
        <v>392</v>
      </c>
      <c r="F24" s="17" t="s">
        <v>83</v>
      </c>
      <c r="G24" s="17" t="s">
        <v>84</v>
      </c>
      <c r="H24" s="17">
        <v>392</v>
      </c>
      <c r="I24" s="16" t="s">
        <v>21</v>
      </c>
      <c r="J24" s="17">
        <v>906</v>
      </c>
      <c r="K24" s="17">
        <v>2024</v>
      </c>
      <c r="L24" s="18">
        <v>0.58299999999999996</v>
      </c>
      <c r="M24" s="18">
        <v>0.12</v>
      </c>
      <c r="N24" s="18">
        <v>5.2999999999999999E-2</v>
      </c>
      <c r="O24" s="18">
        <v>3.9E-2</v>
      </c>
      <c r="P24" s="18">
        <v>3.3000000000000002E-2</v>
      </c>
      <c r="Q24" s="18">
        <v>0.03</v>
      </c>
      <c r="R24" s="18">
        <v>2.9000000000000001E-2</v>
      </c>
      <c r="S24" s="18">
        <v>2.5999999999999999E-2</v>
      </c>
      <c r="T24" s="18">
        <v>2.3E-2</v>
      </c>
      <c r="U24" s="18">
        <v>2.1999999999999999E-2</v>
      </c>
      <c r="V24" s="18">
        <v>2.5999999999999999E-2</v>
      </c>
      <c r="W24" s="18">
        <v>2.9000000000000001E-2</v>
      </c>
      <c r="X24" s="18">
        <v>3.1E-2</v>
      </c>
      <c r="Y24" s="18">
        <v>3.5000000000000003E-2</v>
      </c>
      <c r="Z24" s="18">
        <v>4.2000000000000003E-2</v>
      </c>
      <c r="AA24" s="18">
        <v>0.05</v>
      </c>
      <c r="AB24" s="18">
        <v>5.8000000000000003E-2</v>
      </c>
      <c r="AC24" s="18">
        <v>6.4000000000000001E-2</v>
      </c>
      <c r="AD24" s="18">
        <v>7.0000000000000007E-2</v>
      </c>
      <c r="AE24" s="18">
        <v>8.2000000000000003E-2</v>
      </c>
      <c r="AF24" s="18">
        <v>9.5000000000000001E-2</v>
      </c>
      <c r="AG24" s="18">
        <v>0.104</v>
      </c>
      <c r="AH24" s="18">
        <v>0.11</v>
      </c>
      <c r="AI24" s="18">
        <v>0.11600000000000001</v>
      </c>
      <c r="AJ24" s="18">
        <v>0.11899999999999999</v>
      </c>
      <c r="AK24" s="18">
        <v>0.123</v>
      </c>
      <c r="AL24" s="18">
        <v>0.128</v>
      </c>
      <c r="AM24" s="18">
        <v>0.13300000000000001</v>
      </c>
      <c r="AN24" s="18">
        <v>0.13800000000000001</v>
      </c>
      <c r="AO24" s="18">
        <v>0.14499999999999999</v>
      </c>
      <c r="AP24" s="18">
        <v>0.154</v>
      </c>
      <c r="AQ24" s="18">
        <v>0.16200000000000001</v>
      </c>
      <c r="AR24" s="18">
        <v>0.17100000000000001</v>
      </c>
      <c r="AS24" s="18">
        <v>0.186</v>
      </c>
      <c r="AT24" s="18">
        <v>0.20599999999999999</v>
      </c>
      <c r="AU24" s="18">
        <v>0.22900000000000001</v>
      </c>
      <c r="AV24" s="18">
        <v>0.25</v>
      </c>
      <c r="AW24" s="18">
        <v>0.26800000000000002</v>
      </c>
      <c r="AX24" s="18">
        <v>0.29399999999999998</v>
      </c>
      <c r="AY24" s="18">
        <v>0.33800000000000002</v>
      </c>
      <c r="AZ24" s="18">
        <v>0.38800000000000001</v>
      </c>
      <c r="BA24" s="18">
        <v>0.43099999999999999</v>
      </c>
      <c r="BB24" s="18">
        <v>0.47099999999999997</v>
      </c>
      <c r="BC24" s="18">
        <v>0.52400000000000002</v>
      </c>
      <c r="BD24" s="18">
        <v>0.59799999999999998</v>
      </c>
      <c r="BE24" s="18">
        <v>0.68700000000000006</v>
      </c>
      <c r="BF24" s="18">
        <v>0.78300000000000003</v>
      </c>
      <c r="BG24" s="18">
        <v>0.89600000000000002</v>
      </c>
      <c r="BH24" s="18">
        <v>1.036</v>
      </c>
      <c r="BI24" s="18">
        <v>1.2010000000000001</v>
      </c>
      <c r="BJ24" s="18">
        <v>1.3580000000000001</v>
      </c>
      <c r="BK24" s="18">
        <v>1.468</v>
      </c>
      <c r="BL24" s="18">
        <v>1.57</v>
      </c>
      <c r="BM24" s="18">
        <v>1.657</v>
      </c>
      <c r="BN24" s="18">
        <v>1.681</v>
      </c>
      <c r="BO24" s="18">
        <v>1.7170000000000001</v>
      </c>
      <c r="BP24" s="18">
        <v>1.827</v>
      </c>
      <c r="BQ24" s="18">
        <v>1.7310000000000001</v>
      </c>
      <c r="BR24" s="18">
        <v>1.8009999999999999</v>
      </c>
      <c r="BS24" s="18">
        <v>2.1030000000000002</v>
      </c>
      <c r="BT24" s="18">
        <v>2.1509999999999998</v>
      </c>
      <c r="BU24" s="18">
        <v>2.2480000000000002</v>
      </c>
      <c r="BV24" s="18">
        <v>2.3879999999999999</v>
      </c>
      <c r="BW24" s="18">
        <v>2.56</v>
      </c>
      <c r="BX24" s="18">
        <v>2.7770000000000001</v>
      </c>
      <c r="BY24" s="18">
        <v>3.0430000000000001</v>
      </c>
      <c r="BZ24" s="18">
        <v>3.238</v>
      </c>
      <c r="CA24" s="18">
        <v>3.5339999999999998</v>
      </c>
      <c r="CB24" s="18">
        <v>4.0410000000000004</v>
      </c>
      <c r="CC24" s="18">
        <v>4.484</v>
      </c>
      <c r="CD24" s="18">
        <v>5.0110000000000001</v>
      </c>
      <c r="CE24" s="18">
        <v>5.798</v>
      </c>
      <c r="CF24" s="18">
        <v>6.6849999999999996</v>
      </c>
      <c r="CG24" s="18">
        <v>7.782</v>
      </c>
      <c r="CH24" s="18">
        <v>9.141</v>
      </c>
      <c r="CI24" s="18">
        <v>10.949</v>
      </c>
      <c r="CJ24" s="18">
        <v>12.689</v>
      </c>
      <c r="CK24" s="18">
        <v>13.768000000000001</v>
      </c>
      <c r="CL24" s="18">
        <v>12.507</v>
      </c>
      <c r="CM24" s="18">
        <v>11.593</v>
      </c>
      <c r="CN24" s="18">
        <v>15.093</v>
      </c>
      <c r="CO24" s="18">
        <v>18.446999999999999</v>
      </c>
      <c r="CP24" s="18">
        <v>20.715</v>
      </c>
      <c r="CQ24" s="18">
        <v>23.526</v>
      </c>
      <c r="CR24" s="18">
        <v>25.158999999999999</v>
      </c>
      <c r="CS24" s="18">
        <v>24.960999999999999</v>
      </c>
      <c r="CT24" s="18">
        <v>26.571999999999999</v>
      </c>
      <c r="CU24" s="18">
        <v>30.785</v>
      </c>
      <c r="CV24" s="18">
        <v>34.174999999999997</v>
      </c>
      <c r="CW24" s="18">
        <v>36.162999999999997</v>
      </c>
      <c r="CX24" s="18">
        <v>36.939</v>
      </c>
      <c r="CY24" s="18">
        <v>37.530999999999999</v>
      </c>
      <c r="CZ24" s="18">
        <v>37.476999999999997</v>
      </c>
      <c r="DA24" s="18">
        <v>36.183999999999997</v>
      </c>
      <c r="DB24" s="18">
        <v>33.338000000000001</v>
      </c>
      <c r="DC24" s="18">
        <v>29.867000000000001</v>
      </c>
      <c r="DD24" s="18">
        <v>26.364999999999998</v>
      </c>
      <c r="DE24" s="18">
        <v>22.745000000000001</v>
      </c>
      <c r="DF24" s="18">
        <v>19.384</v>
      </c>
      <c r="DG24" s="18">
        <v>15.941000000000001</v>
      </c>
      <c r="DH24" s="18">
        <v>41.890999999999998</v>
      </c>
    </row>
    <row r="25" spans="1:112" ht="12" x14ac:dyDescent="0.15">
      <c r="A25" s="15">
        <v>9014</v>
      </c>
      <c r="B25" s="15" t="s">
        <v>17</v>
      </c>
      <c r="C25" s="16" t="s">
        <v>85</v>
      </c>
      <c r="D25" s="17" t="s">
        <v>82</v>
      </c>
      <c r="E25" s="17">
        <v>356</v>
      </c>
      <c r="F25" s="17" t="s">
        <v>86</v>
      </c>
      <c r="G25" s="17" t="s">
        <v>87</v>
      </c>
      <c r="H25" s="17">
        <v>356</v>
      </c>
      <c r="I25" s="16" t="s">
        <v>21</v>
      </c>
      <c r="J25" s="17">
        <v>5501</v>
      </c>
      <c r="K25" s="17">
        <v>2024</v>
      </c>
      <c r="L25" s="18">
        <v>251.334</v>
      </c>
      <c r="M25" s="18">
        <v>35.804000000000002</v>
      </c>
      <c r="N25" s="18">
        <v>13.503</v>
      </c>
      <c r="O25" s="18">
        <v>9.5440000000000005</v>
      </c>
      <c r="P25" s="18">
        <v>8.9079999999999995</v>
      </c>
      <c r="Q25" s="18">
        <v>8.0280000000000005</v>
      </c>
      <c r="R25" s="18">
        <v>6.7519999999999998</v>
      </c>
      <c r="S25" s="18">
        <v>5.4749999999999996</v>
      </c>
      <c r="T25" s="18">
        <v>4.3760000000000003</v>
      </c>
      <c r="U25" s="18">
        <v>3.6160000000000001</v>
      </c>
      <c r="V25" s="18">
        <v>3.5139999999999998</v>
      </c>
      <c r="W25" s="18">
        <v>3.879</v>
      </c>
      <c r="X25" s="18">
        <v>4.452</v>
      </c>
      <c r="Y25" s="18">
        <v>5.2930000000000001</v>
      </c>
      <c r="Z25" s="18">
        <v>6.2510000000000003</v>
      </c>
      <c r="AA25" s="18">
        <v>7.0629999999999997</v>
      </c>
      <c r="AB25" s="18">
        <v>7.64</v>
      </c>
      <c r="AC25" s="18">
        <v>8.0579999999999998</v>
      </c>
      <c r="AD25" s="18">
        <v>8.4090000000000007</v>
      </c>
      <c r="AE25" s="18">
        <v>8.7769999999999992</v>
      </c>
      <c r="AF25" s="18">
        <v>9.2129999999999992</v>
      </c>
      <c r="AG25" s="18">
        <v>9.7490000000000006</v>
      </c>
      <c r="AH25" s="18">
        <v>10.353999999999999</v>
      </c>
      <c r="AI25" s="18">
        <v>10.87</v>
      </c>
      <c r="AJ25" s="18">
        <v>11.23</v>
      </c>
      <c r="AK25" s="18">
        <v>11.483000000000001</v>
      </c>
      <c r="AL25" s="18">
        <v>11.625999999999999</v>
      </c>
      <c r="AM25" s="18">
        <v>11.677</v>
      </c>
      <c r="AN25" s="18">
        <v>11.701000000000001</v>
      </c>
      <c r="AO25" s="18">
        <v>11.759</v>
      </c>
      <c r="AP25" s="18">
        <v>11.903</v>
      </c>
      <c r="AQ25" s="18">
        <v>12.188000000000001</v>
      </c>
      <c r="AR25" s="18">
        <v>12.612</v>
      </c>
      <c r="AS25" s="18">
        <v>13.122999999999999</v>
      </c>
      <c r="AT25" s="18">
        <v>13.744</v>
      </c>
      <c r="AU25" s="18">
        <v>14.441000000000001</v>
      </c>
      <c r="AV25" s="18">
        <v>15.153</v>
      </c>
      <c r="AW25" s="18">
        <v>15.987</v>
      </c>
      <c r="AX25" s="18">
        <v>16.824999999999999</v>
      </c>
      <c r="AY25" s="18">
        <v>17.664999999999999</v>
      </c>
      <c r="AZ25" s="18">
        <v>18.596</v>
      </c>
      <c r="BA25" s="18">
        <v>19.545000000000002</v>
      </c>
      <c r="BB25" s="18">
        <v>20.619</v>
      </c>
      <c r="BC25" s="18">
        <v>21.795000000000002</v>
      </c>
      <c r="BD25" s="18">
        <v>22.946000000000002</v>
      </c>
      <c r="BE25" s="18">
        <v>24.12</v>
      </c>
      <c r="BF25" s="18">
        <v>25.518000000000001</v>
      </c>
      <c r="BG25" s="18">
        <v>27.268000000000001</v>
      </c>
      <c r="BH25" s="18">
        <v>29.183</v>
      </c>
      <c r="BI25" s="18">
        <v>31.437999999999999</v>
      </c>
      <c r="BJ25" s="18">
        <v>34.279000000000003</v>
      </c>
      <c r="BK25" s="18">
        <v>37.511000000000003</v>
      </c>
      <c r="BL25" s="18">
        <v>41.277000000000001</v>
      </c>
      <c r="BM25" s="18">
        <v>45.389000000000003</v>
      </c>
      <c r="BN25" s="18">
        <v>49.643000000000001</v>
      </c>
      <c r="BO25" s="18">
        <v>53.838999999999999</v>
      </c>
      <c r="BP25" s="18">
        <v>57.412999999999997</v>
      </c>
      <c r="BQ25" s="18">
        <v>60.139000000000003</v>
      </c>
      <c r="BR25" s="18">
        <v>62.563000000000002</v>
      </c>
      <c r="BS25" s="18">
        <v>65.167000000000002</v>
      </c>
      <c r="BT25" s="18">
        <v>68.052999999999997</v>
      </c>
      <c r="BU25" s="18">
        <v>71.293999999999997</v>
      </c>
      <c r="BV25" s="18">
        <v>75.088999999999999</v>
      </c>
      <c r="BW25" s="18">
        <v>79.311000000000007</v>
      </c>
      <c r="BX25" s="18">
        <v>83.751999999999995</v>
      </c>
      <c r="BY25" s="18">
        <v>88.45</v>
      </c>
      <c r="BZ25" s="18">
        <v>93.412999999999997</v>
      </c>
      <c r="CA25" s="18">
        <v>97.968999999999994</v>
      </c>
      <c r="CB25" s="18">
        <v>101.952</v>
      </c>
      <c r="CC25" s="18">
        <v>105.408</v>
      </c>
      <c r="CD25" s="18">
        <v>107.943</v>
      </c>
      <c r="CE25" s="18">
        <v>109.524</v>
      </c>
      <c r="CF25" s="18">
        <v>110.34399999999999</v>
      </c>
      <c r="CG25" s="18">
        <v>110.61799999999999</v>
      </c>
      <c r="CH25" s="18">
        <v>110.21299999999999</v>
      </c>
      <c r="CI25" s="18">
        <v>104.88800000000001</v>
      </c>
      <c r="CJ25" s="18">
        <v>100.449</v>
      </c>
      <c r="CK25" s="18">
        <v>100.93300000000001</v>
      </c>
      <c r="CL25" s="18">
        <v>100.14</v>
      </c>
      <c r="CM25" s="18">
        <v>98.48</v>
      </c>
      <c r="CN25" s="18">
        <v>96.316000000000003</v>
      </c>
      <c r="CO25" s="18">
        <v>93.78</v>
      </c>
      <c r="CP25" s="18">
        <v>90.954999999999998</v>
      </c>
      <c r="CQ25" s="18">
        <v>87.878</v>
      </c>
      <c r="CR25" s="18">
        <v>84.616</v>
      </c>
      <c r="CS25" s="18">
        <v>81.248999999999995</v>
      </c>
      <c r="CT25" s="18">
        <v>76.930000000000007</v>
      </c>
      <c r="CU25" s="18">
        <v>70.983999999999995</v>
      </c>
      <c r="CV25" s="18">
        <v>63.969000000000001</v>
      </c>
      <c r="CW25" s="18">
        <v>56.712000000000003</v>
      </c>
      <c r="CX25" s="18">
        <v>49.411000000000001</v>
      </c>
      <c r="CY25" s="18">
        <v>41.978999999999999</v>
      </c>
      <c r="CZ25" s="18">
        <v>34.765000000000001</v>
      </c>
      <c r="DA25" s="18">
        <v>28.16</v>
      </c>
      <c r="DB25" s="18">
        <v>22.364999999999998</v>
      </c>
      <c r="DC25" s="18">
        <v>17.367000000000001</v>
      </c>
      <c r="DD25" s="18">
        <v>13.144</v>
      </c>
      <c r="DE25" s="18">
        <v>9.6649999999999991</v>
      </c>
      <c r="DF25" s="18">
        <v>6.9</v>
      </c>
      <c r="DG25" s="18">
        <v>4.7679999999999998</v>
      </c>
      <c r="DH25" s="18">
        <v>7.8120000000000003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344A7-8D0C-C244-AD5E-377A4B3A0B9E}">
  <dimension ref="A1:A43"/>
  <sheetViews>
    <sheetView workbookViewId="0">
      <selection activeCell="M37" sqref="M37"/>
    </sheetView>
  </sheetViews>
  <sheetFormatPr baseColWidth="10" defaultRowHeight="11" x14ac:dyDescent="0.15"/>
  <sheetData>
    <row r="1" spans="1:1" ht="24" x14ac:dyDescent="0.3">
      <c r="A1" s="48" t="s">
        <v>38</v>
      </c>
    </row>
    <row r="3" spans="1:1" ht="23" x14ac:dyDescent="0.25">
      <c r="A3" s="45" t="s">
        <v>39</v>
      </c>
    </row>
    <row r="4" spans="1:1" ht="23" x14ac:dyDescent="0.25">
      <c r="A4" s="46" t="s">
        <v>40</v>
      </c>
    </row>
    <row r="5" spans="1:1" ht="23" x14ac:dyDescent="0.25">
      <c r="A5" s="47" t="s">
        <v>41</v>
      </c>
    </row>
    <row r="6" spans="1:1" ht="23" x14ac:dyDescent="0.25">
      <c r="A6" s="45" t="s">
        <v>42</v>
      </c>
    </row>
    <row r="7" spans="1:1" ht="23" x14ac:dyDescent="0.25">
      <c r="A7" s="47" t="s">
        <v>43</v>
      </c>
    </row>
    <row r="8" spans="1:1" ht="23" x14ac:dyDescent="0.25">
      <c r="A8" s="45" t="s">
        <v>44</v>
      </c>
    </row>
    <row r="31" spans="1:1" ht="17" x14ac:dyDescent="0.2">
      <c r="A31" s="53" t="s">
        <v>50</v>
      </c>
    </row>
    <row r="32" spans="1:1" ht="17" x14ac:dyDescent="0.2">
      <c r="A32" s="53" t="s">
        <v>51</v>
      </c>
    </row>
    <row r="34" spans="1:1" ht="17" x14ac:dyDescent="0.2">
      <c r="A34" s="53" t="s">
        <v>52</v>
      </c>
    </row>
    <row r="35" spans="1:1" ht="17" x14ac:dyDescent="0.2">
      <c r="A35" s="53" t="s">
        <v>53</v>
      </c>
    </row>
    <row r="37" spans="1:1" ht="17" x14ac:dyDescent="0.2">
      <c r="A37" s="53" t="s">
        <v>54</v>
      </c>
    </row>
    <row r="38" spans="1:1" ht="17" x14ac:dyDescent="0.2">
      <c r="A38" s="53" t="s">
        <v>55</v>
      </c>
    </row>
    <row r="41" spans="1:1" x14ac:dyDescent="0.15">
      <c r="A41" s="54" t="s">
        <v>56</v>
      </c>
    </row>
    <row r="42" spans="1:1" ht="17" x14ac:dyDescent="0.2">
      <c r="A42" s="53" t="s">
        <v>57</v>
      </c>
    </row>
    <row r="43" spans="1:1" ht="22" x14ac:dyDescent="0.3">
      <c r="A43" s="55" t="s">
        <v>58</v>
      </c>
    </row>
  </sheetData>
  <hyperlinks>
    <hyperlink ref="A41" r:id="rId1" display="https://www.gov.cn/lianbo/bumen/202502/content_7008605.htm" xr:uid="{65DA3684-B098-1348-AFDD-44F60337AA0B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A901-9332-9843-8711-5A3F66E2242D}">
  <dimension ref="A1:K115"/>
  <sheetViews>
    <sheetView zoomScale="140" zoomScaleNormal="140" workbookViewId="0">
      <pane ySplit="2" topLeftCell="A77" activePane="bottomLeft" state="frozen"/>
      <selection pane="bottomLeft" activeCell="D108" sqref="D108"/>
    </sheetView>
  </sheetViews>
  <sheetFormatPr baseColWidth="10" defaultRowHeight="13" x14ac:dyDescent="0.2"/>
  <cols>
    <col min="1" max="1" width="47.75" style="35" customWidth="1"/>
    <col min="2" max="2" width="10.75" style="67"/>
    <col min="3" max="5" width="10.75" style="68"/>
    <col min="6" max="6" width="11" style="69" bestFit="1" customWidth="1"/>
    <col min="7" max="7" width="4.75" customWidth="1"/>
  </cols>
  <sheetData>
    <row r="1" spans="2:10" s="35" customFormat="1" ht="14" thickBot="1" x14ac:dyDescent="0.25">
      <c r="B1" s="57"/>
      <c r="C1" s="58"/>
      <c r="D1" s="58"/>
      <c r="E1" s="58"/>
      <c r="F1" s="59"/>
    </row>
    <row r="2" spans="2:10" ht="14" thickBot="1" x14ac:dyDescent="0.25">
      <c r="B2" s="60" t="s">
        <v>3</v>
      </c>
      <c r="C2" s="70" t="s">
        <v>2</v>
      </c>
      <c r="D2" s="70" t="s">
        <v>1</v>
      </c>
      <c r="E2" s="70" t="s">
        <v>0</v>
      </c>
      <c r="F2" s="61" t="s">
        <v>37</v>
      </c>
      <c r="G2" s="35"/>
      <c r="H2" s="49" t="s">
        <v>46</v>
      </c>
      <c r="I2" s="49" t="s">
        <v>47</v>
      </c>
      <c r="J2" s="49" t="s">
        <v>48</v>
      </c>
    </row>
    <row r="3" spans="2:10" x14ac:dyDescent="0.2">
      <c r="B3" s="62">
        <v>0.14000000000000001</v>
      </c>
      <c r="C3" s="29">
        <v>25.736999999999998</v>
      </c>
      <c r="D3" s="29">
        <v>20.055</v>
      </c>
      <c r="E3" s="29">
        <v>45.790999999999997</v>
      </c>
      <c r="F3" s="63">
        <f>C3+D3-E3</f>
        <v>1.0000000000047748E-3</v>
      </c>
      <c r="G3" s="35"/>
      <c r="H3">
        <f>B3*C3</f>
        <v>3.60318</v>
      </c>
      <c r="I3">
        <f>B3*D3</f>
        <v>2.8077000000000001</v>
      </c>
      <c r="J3">
        <f>B3*E3</f>
        <v>6.4107400000000005</v>
      </c>
    </row>
    <row r="4" spans="2:10" x14ac:dyDescent="0.2">
      <c r="B4" s="62">
        <v>1</v>
      </c>
      <c r="C4" s="29">
        <v>3.577</v>
      </c>
      <c r="D4" s="29">
        <v>2.8330000000000002</v>
      </c>
      <c r="E4" s="29">
        <v>6.41</v>
      </c>
      <c r="F4" s="63">
        <f>C4+D4-E4</f>
        <v>0</v>
      </c>
      <c r="G4" s="35"/>
      <c r="H4">
        <f>B4*C4</f>
        <v>3.577</v>
      </c>
      <c r="I4">
        <f t="shared" ref="I4:I67" si="0">B4*D4</f>
        <v>2.8330000000000002</v>
      </c>
      <c r="J4">
        <f>B4*E4</f>
        <v>6.41</v>
      </c>
    </row>
    <row r="5" spans="2:10" x14ac:dyDescent="0.2">
      <c r="B5" s="62">
        <v>2</v>
      </c>
      <c r="C5" s="29">
        <v>3.5859999999999999</v>
      </c>
      <c r="D5" s="29">
        <v>2.6579999999999999</v>
      </c>
      <c r="E5" s="29">
        <v>6.2439999999999998</v>
      </c>
      <c r="F5" s="63">
        <f>C5+D5-E5</f>
        <v>0</v>
      </c>
      <c r="G5" s="35"/>
      <c r="H5">
        <f>B5*C5</f>
        <v>7.1719999999999997</v>
      </c>
      <c r="I5">
        <f t="shared" si="0"/>
        <v>5.3159999999999998</v>
      </c>
      <c r="J5">
        <f>B5*E5</f>
        <v>12.488</v>
      </c>
    </row>
    <row r="6" spans="2:10" x14ac:dyDescent="0.2">
      <c r="B6" s="62">
        <v>3</v>
      </c>
      <c r="C6" s="29">
        <v>3.7709999999999999</v>
      </c>
      <c r="D6" s="29">
        <v>2.6789999999999998</v>
      </c>
      <c r="E6" s="29">
        <v>6.45</v>
      </c>
      <c r="F6" s="63">
        <f>C6+D6-E6</f>
        <v>0</v>
      </c>
      <c r="G6" s="35"/>
      <c r="H6">
        <f>B6*C6</f>
        <v>11.312999999999999</v>
      </c>
      <c r="I6">
        <f t="shared" si="0"/>
        <v>8.036999999999999</v>
      </c>
      <c r="J6">
        <f>B6*E6</f>
        <v>19.350000000000001</v>
      </c>
    </row>
    <row r="7" spans="2:10" x14ac:dyDescent="0.2">
      <c r="B7" s="62">
        <v>4</v>
      </c>
      <c r="C7" s="29">
        <v>3.488</v>
      </c>
      <c r="D7" s="29">
        <v>2.4409999999999998</v>
      </c>
      <c r="E7" s="29">
        <v>5.9290000000000003</v>
      </c>
      <c r="F7" s="63">
        <f>C7+D7-E7</f>
        <v>0</v>
      </c>
      <c r="G7" s="35"/>
      <c r="H7">
        <f>B7*C7</f>
        <v>13.952</v>
      </c>
      <c r="I7">
        <f t="shared" si="0"/>
        <v>9.7639999999999993</v>
      </c>
      <c r="J7">
        <f>B7*E7</f>
        <v>23.716000000000001</v>
      </c>
    </row>
    <row r="8" spans="2:10" x14ac:dyDescent="0.2">
      <c r="B8" s="62">
        <v>5</v>
      </c>
      <c r="C8" s="29">
        <v>3.0409999999999999</v>
      </c>
      <c r="D8" s="29">
        <v>2.1789999999999998</v>
      </c>
      <c r="E8" s="29">
        <v>5.22</v>
      </c>
      <c r="F8" s="63">
        <f>C8+D8-E8</f>
        <v>0</v>
      </c>
      <c r="G8" s="35"/>
      <c r="H8">
        <f>B8*C8</f>
        <v>15.205</v>
      </c>
      <c r="I8">
        <f t="shared" si="0"/>
        <v>10.895</v>
      </c>
      <c r="J8">
        <f>B8*E8</f>
        <v>26.099999999999998</v>
      </c>
    </row>
    <row r="9" spans="2:10" x14ac:dyDescent="0.2">
      <c r="B9" s="62">
        <v>6</v>
      </c>
      <c r="C9" s="29">
        <v>2.6520000000000001</v>
      </c>
      <c r="D9" s="29">
        <v>1.9650000000000001</v>
      </c>
      <c r="E9" s="29">
        <v>4.617</v>
      </c>
      <c r="F9" s="63">
        <f>C9+D9-E9</f>
        <v>0</v>
      </c>
      <c r="G9" s="35"/>
      <c r="H9">
        <f>B9*C9</f>
        <v>15.912000000000001</v>
      </c>
      <c r="I9">
        <f t="shared" si="0"/>
        <v>11.790000000000001</v>
      </c>
      <c r="J9">
        <f>B9*E9</f>
        <v>27.701999999999998</v>
      </c>
    </row>
    <row r="10" spans="2:10" x14ac:dyDescent="0.2">
      <c r="B10" s="62">
        <v>7</v>
      </c>
      <c r="C10" s="29">
        <v>2.4300000000000002</v>
      </c>
      <c r="D10" s="29">
        <v>1.8009999999999999</v>
      </c>
      <c r="E10" s="29">
        <v>4.2309999999999999</v>
      </c>
      <c r="F10" s="63">
        <f>C10+D10-E10</f>
        <v>0</v>
      </c>
      <c r="G10" s="35"/>
      <c r="H10">
        <f>B10*C10</f>
        <v>17.010000000000002</v>
      </c>
      <c r="I10">
        <f t="shared" si="0"/>
        <v>12.606999999999999</v>
      </c>
      <c r="J10">
        <f>B10*E10</f>
        <v>29.616999999999997</v>
      </c>
    </row>
    <row r="11" spans="2:10" x14ac:dyDescent="0.2">
      <c r="B11" s="62">
        <v>8</v>
      </c>
      <c r="C11" s="29">
        <v>2.6059999999999999</v>
      </c>
      <c r="D11" s="29">
        <v>1.8640000000000001</v>
      </c>
      <c r="E11" s="29">
        <v>4.47</v>
      </c>
      <c r="F11" s="63">
        <f>C11+D11-E11</f>
        <v>0</v>
      </c>
      <c r="G11" s="35"/>
      <c r="H11">
        <f>B11*C11</f>
        <v>20.847999999999999</v>
      </c>
      <c r="I11">
        <f t="shared" si="0"/>
        <v>14.912000000000001</v>
      </c>
      <c r="J11">
        <f>B11*E11</f>
        <v>35.76</v>
      </c>
    </row>
    <row r="12" spans="2:10" x14ac:dyDescent="0.2">
      <c r="B12" s="62">
        <v>9</v>
      </c>
      <c r="C12" s="29">
        <v>2.774</v>
      </c>
      <c r="D12" s="29">
        <v>1.8939999999999999</v>
      </c>
      <c r="E12" s="29">
        <v>4.6689999999999996</v>
      </c>
      <c r="F12" s="63">
        <f>C12+D12-E12</f>
        <v>-9.9999999999944578E-4</v>
      </c>
      <c r="G12" s="35"/>
      <c r="H12">
        <f>B12*C12</f>
        <v>24.966000000000001</v>
      </c>
      <c r="I12">
        <f t="shared" si="0"/>
        <v>17.045999999999999</v>
      </c>
      <c r="J12">
        <f>B12*E12</f>
        <v>42.020999999999994</v>
      </c>
    </row>
    <row r="13" spans="2:10" x14ac:dyDescent="0.2">
      <c r="B13" s="62">
        <v>10</v>
      </c>
      <c r="C13" s="29">
        <v>2.7930000000000001</v>
      </c>
      <c r="D13" s="29">
        <v>1.7769999999999999</v>
      </c>
      <c r="E13" s="29">
        <v>4.57</v>
      </c>
      <c r="F13" s="63">
        <f>C13+D13-E13</f>
        <v>0</v>
      </c>
      <c r="G13" s="35"/>
      <c r="H13">
        <f>B13*C13</f>
        <v>27.93</v>
      </c>
      <c r="I13">
        <f t="shared" si="0"/>
        <v>17.77</v>
      </c>
      <c r="J13">
        <f>B13*E13</f>
        <v>45.7</v>
      </c>
    </row>
    <row r="14" spans="2:10" x14ac:dyDescent="0.2">
      <c r="B14" s="62">
        <v>11</v>
      </c>
      <c r="C14" s="29">
        <v>2.78</v>
      </c>
      <c r="D14" s="29">
        <v>1.659</v>
      </c>
      <c r="E14" s="29">
        <v>4.4390000000000001</v>
      </c>
      <c r="F14" s="63">
        <f>C14+D14-E14</f>
        <v>0</v>
      </c>
      <c r="G14" s="35"/>
      <c r="H14">
        <f>B14*C14</f>
        <v>30.58</v>
      </c>
      <c r="I14">
        <f t="shared" si="0"/>
        <v>18.248999999999999</v>
      </c>
      <c r="J14">
        <f>B14*E14</f>
        <v>48.829000000000001</v>
      </c>
    </row>
    <row r="15" spans="2:10" x14ac:dyDescent="0.2">
      <c r="B15" s="62">
        <v>12</v>
      </c>
      <c r="C15" s="29">
        <v>2.7389999999999999</v>
      </c>
      <c r="D15" s="29">
        <v>1.54</v>
      </c>
      <c r="E15" s="29">
        <v>4.2789999999999999</v>
      </c>
      <c r="F15" s="63">
        <f>C15+D15-E15</f>
        <v>0</v>
      </c>
      <c r="G15" s="35"/>
      <c r="H15">
        <f>B15*C15</f>
        <v>32.867999999999995</v>
      </c>
      <c r="I15">
        <f t="shared" si="0"/>
        <v>18.48</v>
      </c>
      <c r="J15">
        <f>B15*E15</f>
        <v>51.347999999999999</v>
      </c>
    </row>
    <row r="16" spans="2:10" x14ac:dyDescent="0.2">
      <c r="B16" s="62">
        <v>13</v>
      </c>
      <c r="C16" s="29">
        <v>2.9009999999999998</v>
      </c>
      <c r="D16" s="29">
        <v>1.5289999999999999</v>
      </c>
      <c r="E16" s="29">
        <v>4.43</v>
      </c>
      <c r="F16" s="63">
        <f>C16+D16-E16</f>
        <v>0</v>
      </c>
      <c r="G16" s="35"/>
      <c r="H16">
        <f>B16*C16</f>
        <v>37.712999999999994</v>
      </c>
      <c r="I16">
        <f t="shared" si="0"/>
        <v>19.876999999999999</v>
      </c>
      <c r="J16">
        <f>B16*E16</f>
        <v>57.589999999999996</v>
      </c>
    </row>
    <row r="17" spans="2:10" x14ac:dyDescent="0.2">
      <c r="B17" s="62">
        <v>14</v>
      </c>
      <c r="C17" s="29">
        <v>3.0569999999999999</v>
      </c>
      <c r="D17" s="29">
        <v>1.5369999999999999</v>
      </c>
      <c r="E17" s="29">
        <v>4.5949999999999998</v>
      </c>
      <c r="F17" s="63">
        <f>C17+D17-E17</f>
        <v>-1.000000000000334E-3</v>
      </c>
      <c r="G17" s="35"/>
      <c r="H17">
        <f>B17*C17</f>
        <v>42.798000000000002</v>
      </c>
      <c r="I17">
        <f t="shared" si="0"/>
        <v>21.518000000000001</v>
      </c>
      <c r="J17">
        <f>B17*E17</f>
        <v>64.33</v>
      </c>
    </row>
    <row r="18" spans="2:10" x14ac:dyDescent="0.2">
      <c r="B18" s="62">
        <v>15</v>
      </c>
      <c r="C18" s="29">
        <v>3.21</v>
      </c>
      <c r="D18" s="29">
        <v>1.5569999999999999</v>
      </c>
      <c r="E18" s="29">
        <v>4.7670000000000003</v>
      </c>
      <c r="F18" s="63">
        <f>C18+D18-E18</f>
        <v>0</v>
      </c>
      <c r="G18" s="35"/>
      <c r="H18">
        <f>B18*C18</f>
        <v>48.15</v>
      </c>
      <c r="I18">
        <f t="shared" si="0"/>
        <v>23.355</v>
      </c>
      <c r="J18">
        <f>B18*E18</f>
        <v>71.50500000000001</v>
      </c>
    </row>
    <row r="19" spans="2:10" x14ac:dyDescent="0.2">
      <c r="B19" s="62">
        <v>16</v>
      </c>
      <c r="C19" s="29">
        <v>3.3919999999999999</v>
      </c>
      <c r="D19" s="29">
        <v>1.6220000000000001</v>
      </c>
      <c r="E19" s="29">
        <v>5.0140000000000002</v>
      </c>
      <c r="F19" s="63">
        <f>C19+D19-E19</f>
        <v>0</v>
      </c>
      <c r="G19" s="35"/>
      <c r="H19">
        <f>B19*C19</f>
        <v>54.271999999999998</v>
      </c>
      <c r="I19">
        <f t="shared" si="0"/>
        <v>25.952000000000002</v>
      </c>
      <c r="J19">
        <f>B19*E19</f>
        <v>80.224000000000004</v>
      </c>
    </row>
    <row r="20" spans="2:10" x14ac:dyDescent="0.2">
      <c r="B20" s="62">
        <v>17</v>
      </c>
      <c r="C20" s="29">
        <v>3.5630000000000002</v>
      </c>
      <c r="D20" s="29">
        <v>1.7390000000000001</v>
      </c>
      <c r="E20" s="29">
        <v>5.3019999999999996</v>
      </c>
      <c r="F20" s="63">
        <f>C20+D20-E20</f>
        <v>0</v>
      </c>
      <c r="G20" s="35"/>
      <c r="H20">
        <f>B20*C20</f>
        <v>60.571000000000005</v>
      </c>
      <c r="I20">
        <f t="shared" si="0"/>
        <v>29.563000000000002</v>
      </c>
      <c r="J20">
        <f>B20*E20</f>
        <v>90.133999999999986</v>
      </c>
    </row>
    <row r="21" spans="2:10" x14ac:dyDescent="0.2">
      <c r="B21" s="62">
        <v>18</v>
      </c>
      <c r="C21" s="29">
        <v>3.7829999999999999</v>
      </c>
      <c r="D21" s="29">
        <v>1.909</v>
      </c>
      <c r="E21" s="29">
        <v>5.6920000000000002</v>
      </c>
      <c r="F21" s="63">
        <f>C21+D21-E21</f>
        <v>0</v>
      </c>
      <c r="G21" s="35"/>
      <c r="H21">
        <f>B21*C21</f>
        <v>68.093999999999994</v>
      </c>
      <c r="I21">
        <f t="shared" si="0"/>
        <v>34.362000000000002</v>
      </c>
      <c r="J21">
        <f>B21*E21</f>
        <v>102.456</v>
      </c>
    </row>
    <row r="22" spans="2:10" x14ac:dyDescent="0.2">
      <c r="B22" s="62">
        <v>19</v>
      </c>
      <c r="C22" s="29">
        <v>4.0620000000000003</v>
      </c>
      <c r="D22" s="29">
        <v>2.1179999999999999</v>
      </c>
      <c r="E22" s="29">
        <v>6.18</v>
      </c>
      <c r="F22" s="63">
        <f>C22+D22-E22</f>
        <v>0</v>
      </c>
      <c r="G22" s="35"/>
      <c r="H22">
        <f>B22*C22</f>
        <v>77.178000000000011</v>
      </c>
      <c r="I22">
        <f t="shared" si="0"/>
        <v>40.241999999999997</v>
      </c>
      <c r="J22">
        <f>B22*E22</f>
        <v>117.41999999999999</v>
      </c>
    </row>
    <row r="23" spans="2:10" x14ac:dyDescent="0.2">
      <c r="B23" s="62">
        <v>20</v>
      </c>
      <c r="C23" s="29">
        <v>4.4349999999999996</v>
      </c>
      <c r="D23" s="29">
        <v>2.383</v>
      </c>
      <c r="E23" s="29">
        <v>6.8179999999999996</v>
      </c>
      <c r="F23" s="63">
        <f>C23+D23-E23</f>
        <v>0</v>
      </c>
      <c r="G23" s="35"/>
      <c r="H23">
        <f>B23*C23</f>
        <v>88.699999999999989</v>
      </c>
      <c r="I23">
        <f t="shared" si="0"/>
        <v>47.66</v>
      </c>
      <c r="J23">
        <f>B23*E23</f>
        <v>136.35999999999999</v>
      </c>
    </row>
    <row r="24" spans="2:10" x14ac:dyDescent="0.2">
      <c r="B24" s="62">
        <v>21</v>
      </c>
      <c r="C24" s="29">
        <v>4.92</v>
      </c>
      <c r="D24" s="29">
        <v>2.6960000000000002</v>
      </c>
      <c r="E24" s="29">
        <v>7.617</v>
      </c>
      <c r="F24" s="63">
        <f>C24+D24-E24</f>
        <v>-1.000000000000334E-3</v>
      </c>
      <c r="G24" s="35"/>
      <c r="H24">
        <f>B24*C24</f>
        <v>103.32</v>
      </c>
      <c r="I24">
        <f t="shared" si="0"/>
        <v>56.616000000000007</v>
      </c>
      <c r="J24">
        <f>B24*E24</f>
        <v>159.95699999999999</v>
      </c>
    </row>
    <row r="25" spans="2:10" x14ac:dyDescent="0.2">
      <c r="B25" s="62">
        <v>22</v>
      </c>
      <c r="C25" s="29">
        <v>5.569</v>
      </c>
      <c r="D25" s="29">
        <v>3.077</v>
      </c>
      <c r="E25" s="29">
        <v>8.6460000000000008</v>
      </c>
      <c r="F25" s="63">
        <f>C25+D25-E25</f>
        <v>0</v>
      </c>
      <c r="G25" s="35"/>
      <c r="H25">
        <f>B25*C25</f>
        <v>122.518</v>
      </c>
      <c r="I25">
        <f t="shared" si="0"/>
        <v>67.694000000000003</v>
      </c>
      <c r="J25">
        <f>B25*E25</f>
        <v>190.21200000000002</v>
      </c>
    </row>
    <row r="26" spans="2:10" x14ac:dyDescent="0.2">
      <c r="B26" s="62">
        <v>23</v>
      </c>
      <c r="C26" s="29">
        <v>6.048</v>
      </c>
      <c r="D26" s="29">
        <v>3.3330000000000002</v>
      </c>
      <c r="E26" s="29">
        <v>9.3810000000000002</v>
      </c>
      <c r="F26" s="63">
        <f>C26+D26-E26</f>
        <v>0</v>
      </c>
      <c r="G26" s="35"/>
      <c r="H26">
        <f>B26*C26</f>
        <v>139.10400000000001</v>
      </c>
      <c r="I26">
        <f t="shared" si="0"/>
        <v>76.659000000000006</v>
      </c>
      <c r="J26">
        <f>B26*E26</f>
        <v>215.76300000000001</v>
      </c>
    </row>
    <row r="27" spans="2:10" x14ac:dyDescent="0.2">
      <c r="B27" s="62">
        <v>24</v>
      </c>
      <c r="C27" s="29">
        <v>6.36</v>
      </c>
      <c r="D27" s="29">
        <v>3.4710000000000001</v>
      </c>
      <c r="E27" s="29">
        <v>9.8309999999999995</v>
      </c>
      <c r="F27" s="63">
        <f>C27+D27-E27</f>
        <v>0</v>
      </c>
      <c r="G27" s="35"/>
      <c r="H27">
        <f>B27*C27</f>
        <v>152.64000000000001</v>
      </c>
      <c r="I27">
        <f t="shared" si="0"/>
        <v>83.304000000000002</v>
      </c>
      <c r="J27">
        <f>B27*E27</f>
        <v>235.94399999999999</v>
      </c>
    </row>
    <row r="28" spans="2:10" x14ac:dyDescent="0.2">
      <c r="B28" s="62">
        <v>25</v>
      </c>
      <c r="C28" s="29">
        <v>6.8239999999999998</v>
      </c>
      <c r="D28" s="29">
        <v>3.702</v>
      </c>
      <c r="E28" s="29">
        <v>10.526999999999999</v>
      </c>
      <c r="F28" s="63">
        <f>C28+D28-E28</f>
        <v>-9.9999999999944578E-4</v>
      </c>
      <c r="G28" s="35"/>
      <c r="H28">
        <f>B28*C28</f>
        <v>170.6</v>
      </c>
      <c r="I28">
        <f t="shared" si="0"/>
        <v>92.55</v>
      </c>
      <c r="J28">
        <f>B28*E28</f>
        <v>263.17499999999995</v>
      </c>
    </row>
    <row r="29" spans="2:10" x14ac:dyDescent="0.2">
      <c r="B29" s="62">
        <v>26</v>
      </c>
      <c r="C29" s="29">
        <v>7.3390000000000004</v>
      </c>
      <c r="D29" s="29">
        <v>3.9540000000000002</v>
      </c>
      <c r="E29" s="29">
        <v>11.292999999999999</v>
      </c>
      <c r="F29" s="63">
        <f>C29+D29-E29</f>
        <v>0</v>
      </c>
      <c r="G29" s="35"/>
      <c r="H29">
        <f>B29*C29</f>
        <v>190.81400000000002</v>
      </c>
      <c r="I29">
        <f t="shared" si="0"/>
        <v>102.804</v>
      </c>
      <c r="J29">
        <f>B29*E29</f>
        <v>293.61799999999999</v>
      </c>
    </row>
    <row r="30" spans="2:10" x14ac:dyDescent="0.2">
      <c r="B30" s="62">
        <v>27</v>
      </c>
      <c r="C30" s="29">
        <v>7.9139999999999997</v>
      </c>
      <c r="D30" s="29">
        <v>4.2460000000000004</v>
      </c>
      <c r="E30" s="29">
        <v>12.16</v>
      </c>
      <c r="F30" s="63">
        <f>C30+D30-E30</f>
        <v>0</v>
      </c>
      <c r="G30" s="35"/>
      <c r="H30">
        <f>B30*C30</f>
        <v>213.678</v>
      </c>
      <c r="I30">
        <f t="shared" si="0"/>
        <v>114.64200000000001</v>
      </c>
      <c r="J30">
        <f>B30*E30</f>
        <v>328.32</v>
      </c>
    </row>
    <row r="31" spans="2:10" x14ac:dyDescent="0.2">
      <c r="B31" s="62">
        <v>28</v>
      </c>
      <c r="C31" s="29">
        <v>8.5210000000000008</v>
      </c>
      <c r="D31" s="29">
        <v>4.556</v>
      </c>
      <c r="E31" s="29">
        <v>13.076000000000001</v>
      </c>
      <c r="F31" s="63">
        <f>C31+D31-E31</f>
        <v>1.0000000000012221E-3</v>
      </c>
      <c r="G31" s="35"/>
      <c r="H31">
        <f>B31*C31</f>
        <v>238.58800000000002</v>
      </c>
      <c r="I31">
        <f t="shared" si="0"/>
        <v>127.568</v>
      </c>
      <c r="J31">
        <f>B31*E31</f>
        <v>366.12800000000004</v>
      </c>
    </row>
    <row r="32" spans="2:10" x14ac:dyDescent="0.2">
      <c r="B32" s="62">
        <v>29</v>
      </c>
      <c r="C32" s="29">
        <v>9.2029999999999994</v>
      </c>
      <c r="D32" s="29">
        <v>4.8689999999999998</v>
      </c>
      <c r="E32" s="29">
        <v>14.071999999999999</v>
      </c>
      <c r="F32" s="63">
        <f>C32+D32-E32</f>
        <v>0</v>
      </c>
      <c r="G32" s="35"/>
      <c r="H32">
        <f>B32*C32</f>
        <v>266.887</v>
      </c>
      <c r="I32">
        <f t="shared" si="0"/>
        <v>141.20099999999999</v>
      </c>
      <c r="J32">
        <f>B32*E32</f>
        <v>408.08799999999997</v>
      </c>
    </row>
    <row r="33" spans="2:10" x14ac:dyDescent="0.2">
      <c r="B33" s="62">
        <v>30</v>
      </c>
      <c r="C33" s="29">
        <v>10.077999999999999</v>
      </c>
      <c r="D33" s="29">
        <v>5.2969999999999997</v>
      </c>
      <c r="E33" s="29">
        <v>15.375999999999999</v>
      </c>
      <c r="F33" s="63">
        <f>C33+D33-E33</f>
        <v>-9.9999999999944578E-4</v>
      </c>
      <c r="G33" s="35"/>
      <c r="H33">
        <f>B33*C33</f>
        <v>302.33999999999997</v>
      </c>
      <c r="I33">
        <f t="shared" si="0"/>
        <v>158.91</v>
      </c>
      <c r="J33">
        <f>B33*E33</f>
        <v>461.28</v>
      </c>
    </row>
    <row r="34" spans="2:10" x14ac:dyDescent="0.2">
      <c r="B34" s="62">
        <v>31</v>
      </c>
      <c r="C34" s="29">
        <v>11.13</v>
      </c>
      <c r="D34" s="29">
        <v>5.819</v>
      </c>
      <c r="E34" s="29">
        <v>16.949000000000002</v>
      </c>
      <c r="F34" s="63">
        <f>C34+D34-E34</f>
        <v>0</v>
      </c>
      <c r="G34" s="35"/>
      <c r="H34">
        <f>B34*C34</f>
        <v>345.03000000000003</v>
      </c>
      <c r="I34">
        <f t="shared" si="0"/>
        <v>180.38900000000001</v>
      </c>
      <c r="J34">
        <f>B34*E34</f>
        <v>525.4190000000001</v>
      </c>
    </row>
    <row r="35" spans="2:10" x14ac:dyDescent="0.2">
      <c r="B35" s="62">
        <v>32</v>
      </c>
      <c r="C35" s="29">
        <v>13.209</v>
      </c>
      <c r="D35" s="29">
        <v>7.0069999999999997</v>
      </c>
      <c r="E35" s="29">
        <v>20.216999999999999</v>
      </c>
      <c r="F35" s="63">
        <f>C35+D35-E35</f>
        <v>-9.9999999999766942E-4</v>
      </c>
      <c r="G35" s="35"/>
      <c r="H35">
        <f>B35*C35</f>
        <v>422.68799999999999</v>
      </c>
      <c r="I35">
        <f t="shared" si="0"/>
        <v>224.22399999999999</v>
      </c>
      <c r="J35">
        <f>B35*E35</f>
        <v>646.94399999999996</v>
      </c>
    </row>
    <row r="36" spans="2:10" x14ac:dyDescent="0.2">
      <c r="B36" s="62">
        <v>33</v>
      </c>
      <c r="C36" s="29">
        <v>14.451000000000001</v>
      </c>
      <c r="D36" s="29">
        <v>7.7859999999999996</v>
      </c>
      <c r="E36" s="29">
        <v>22.236999999999998</v>
      </c>
      <c r="F36" s="63">
        <f>C36+D36-E36</f>
        <v>0</v>
      </c>
      <c r="G36" s="35"/>
      <c r="H36">
        <f>B36*C36</f>
        <v>476.88300000000004</v>
      </c>
      <c r="I36">
        <f t="shared" si="0"/>
        <v>256.93799999999999</v>
      </c>
      <c r="J36">
        <f>B36*E36</f>
        <v>733.82099999999991</v>
      </c>
    </row>
    <row r="37" spans="2:10" x14ac:dyDescent="0.2">
      <c r="B37" s="62">
        <v>34</v>
      </c>
      <c r="C37" s="29">
        <v>14.111000000000001</v>
      </c>
      <c r="D37" s="29">
        <v>7.8120000000000003</v>
      </c>
      <c r="E37" s="29">
        <v>21.923999999999999</v>
      </c>
      <c r="F37" s="63">
        <f>C37+D37-E37</f>
        <v>-9.9999999999766942E-4</v>
      </c>
      <c r="G37" s="35"/>
      <c r="H37">
        <f>B37*C37</f>
        <v>479.774</v>
      </c>
      <c r="I37">
        <f t="shared" si="0"/>
        <v>265.608</v>
      </c>
      <c r="J37">
        <f>B37*E37</f>
        <v>745.41599999999994</v>
      </c>
    </row>
    <row r="38" spans="2:10" x14ac:dyDescent="0.2">
      <c r="B38" s="62">
        <v>35</v>
      </c>
      <c r="C38" s="29">
        <v>14.348000000000001</v>
      </c>
      <c r="D38" s="29">
        <v>8.1199999999999992</v>
      </c>
      <c r="E38" s="29">
        <v>22.466999999999999</v>
      </c>
      <c r="F38" s="63">
        <f>C38+D38-E38</f>
        <v>1.0000000000012221E-3</v>
      </c>
      <c r="G38" s="35"/>
      <c r="H38">
        <f>B38*C38</f>
        <v>502.18</v>
      </c>
      <c r="I38">
        <f t="shared" si="0"/>
        <v>284.2</v>
      </c>
      <c r="J38">
        <f>B38*E38</f>
        <v>786.34499999999991</v>
      </c>
    </row>
    <row r="39" spans="2:10" x14ac:dyDescent="0.2">
      <c r="B39" s="62">
        <v>36</v>
      </c>
      <c r="C39" s="29">
        <v>14.587999999999999</v>
      </c>
      <c r="D39" s="29">
        <v>8.3450000000000006</v>
      </c>
      <c r="E39" s="29">
        <v>22.931999999999999</v>
      </c>
      <c r="F39" s="63">
        <f>C39+D39-E39</f>
        <v>1.0000000000012221E-3</v>
      </c>
      <c r="G39" s="35"/>
      <c r="H39">
        <f>B39*C39</f>
        <v>525.16800000000001</v>
      </c>
      <c r="I39">
        <f t="shared" si="0"/>
        <v>300.42</v>
      </c>
      <c r="J39">
        <f>B39*E39</f>
        <v>825.55199999999991</v>
      </c>
    </row>
    <row r="40" spans="2:10" x14ac:dyDescent="0.2">
      <c r="B40" s="62">
        <v>37</v>
      </c>
      <c r="C40" s="29">
        <v>14.253</v>
      </c>
      <c r="D40" s="29">
        <v>8.1210000000000004</v>
      </c>
      <c r="E40" s="29">
        <v>22.375</v>
      </c>
      <c r="F40" s="63">
        <f>C40+D40-E40</f>
        <v>-9.9999999999766942E-4</v>
      </c>
      <c r="G40" s="35"/>
      <c r="H40">
        <f>B40*C40</f>
        <v>527.36099999999999</v>
      </c>
      <c r="I40">
        <f t="shared" si="0"/>
        <v>300.47700000000003</v>
      </c>
      <c r="J40">
        <f>B40*E40</f>
        <v>827.875</v>
      </c>
    </row>
    <row r="41" spans="2:10" x14ac:dyDescent="0.2">
      <c r="B41" s="62">
        <v>38</v>
      </c>
      <c r="C41" s="29">
        <v>14.326000000000001</v>
      </c>
      <c r="D41" s="29">
        <v>7.976</v>
      </c>
      <c r="E41" s="29">
        <v>22.302</v>
      </c>
      <c r="F41" s="63">
        <f>C41+D41-E41</f>
        <v>0</v>
      </c>
      <c r="G41" s="35"/>
      <c r="H41">
        <f>B41*C41</f>
        <v>544.38800000000003</v>
      </c>
      <c r="I41">
        <f t="shared" si="0"/>
        <v>303.08800000000002</v>
      </c>
      <c r="J41">
        <f>B41*E41</f>
        <v>847.476</v>
      </c>
    </row>
    <row r="42" spans="2:10" x14ac:dyDescent="0.2">
      <c r="B42" s="62">
        <v>39</v>
      </c>
      <c r="C42" s="29">
        <v>14.888999999999999</v>
      </c>
      <c r="D42" s="29">
        <v>7.9710000000000001</v>
      </c>
      <c r="E42" s="29">
        <v>22.86</v>
      </c>
      <c r="F42" s="63">
        <f>C42+D42-E42</f>
        <v>0</v>
      </c>
      <c r="G42" s="35"/>
      <c r="H42">
        <f>B42*C42</f>
        <v>580.67099999999994</v>
      </c>
      <c r="I42">
        <f t="shared" si="0"/>
        <v>310.86900000000003</v>
      </c>
      <c r="J42">
        <f>B42*E42</f>
        <v>891.54</v>
      </c>
    </row>
    <row r="43" spans="2:10" x14ac:dyDescent="0.2">
      <c r="B43" s="62">
        <v>40</v>
      </c>
      <c r="C43" s="29">
        <v>17.039000000000001</v>
      </c>
      <c r="D43" s="29">
        <v>8.7620000000000005</v>
      </c>
      <c r="E43" s="29">
        <v>25.800999999999998</v>
      </c>
      <c r="F43" s="63">
        <f>C43+D43-E43</f>
        <v>0</v>
      </c>
      <c r="G43" s="35"/>
      <c r="H43">
        <f>B43*C43</f>
        <v>681.56000000000006</v>
      </c>
      <c r="I43">
        <f t="shared" si="0"/>
        <v>350.48</v>
      </c>
      <c r="J43">
        <f>B43*E43</f>
        <v>1032.04</v>
      </c>
    </row>
    <row r="44" spans="2:10" x14ac:dyDescent="0.2">
      <c r="B44" s="62">
        <v>41</v>
      </c>
      <c r="C44" s="29">
        <v>19.152000000000001</v>
      </c>
      <c r="D44" s="29">
        <v>9.516</v>
      </c>
      <c r="E44" s="29">
        <v>28.667000000000002</v>
      </c>
      <c r="F44" s="63">
        <f>C44+D44-E44</f>
        <v>9.9999999999766942E-4</v>
      </c>
      <c r="G44" s="35"/>
      <c r="H44">
        <f>B44*C44</f>
        <v>785.23200000000008</v>
      </c>
      <c r="I44">
        <f t="shared" si="0"/>
        <v>390.15600000000001</v>
      </c>
      <c r="J44">
        <f>B44*E44</f>
        <v>1175.347</v>
      </c>
    </row>
    <row r="45" spans="2:10" x14ac:dyDescent="0.2">
      <c r="B45" s="62">
        <v>42</v>
      </c>
      <c r="C45" s="29">
        <v>19.706</v>
      </c>
      <c r="D45" s="29">
        <v>9.5830000000000002</v>
      </c>
      <c r="E45" s="29">
        <v>29.289000000000001</v>
      </c>
      <c r="F45" s="63">
        <f>C45+D45-E45</f>
        <v>0</v>
      </c>
      <c r="G45" s="35"/>
      <c r="H45">
        <f>B45*C45</f>
        <v>827.65199999999993</v>
      </c>
      <c r="I45">
        <f t="shared" si="0"/>
        <v>402.48599999999999</v>
      </c>
      <c r="J45">
        <f>B45*E45</f>
        <v>1230.1380000000001</v>
      </c>
    </row>
    <row r="46" spans="2:10" x14ac:dyDescent="0.2">
      <c r="B46" s="62">
        <v>43</v>
      </c>
      <c r="C46" s="29">
        <v>20.544</v>
      </c>
      <c r="D46" s="29">
        <v>9.9060000000000006</v>
      </c>
      <c r="E46" s="29">
        <v>30.45</v>
      </c>
      <c r="F46" s="63">
        <f>C46+D46-E46</f>
        <v>0</v>
      </c>
      <c r="G46" s="35"/>
      <c r="H46">
        <f>B46*C46</f>
        <v>883.39200000000005</v>
      </c>
      <c r="I46">
        <f t="shared" si="0"/>
        <v>425.95800000000003</v>
      </c>
      <c r="J46">
        <f>B46*E46</f>
        <v>1309.3499999999999</v>
      </c>
    </row>
    <row r="47" spans="2:10" x14ac:dyDescent="0.2">
      <c r="B47" s="62">
        <v>44</v>
      </c>
      <c r="C47" s="29">
        <v>21.13</v>
      </c>
      <c r="D47" s="29">
        <v>10.193</v>
      </c>
      <c r="E47" s="29">
        <v>31.323</v>
      </c>
      <c r="F47" s="63">
        <f>C47+D47-E47</f>
        <v>0</v>
      </c>
      <c r="G47" s="35"/>
      <c r="H47">
        <f>B47*C47</f>
        <v>929.71999999999991</v>
      </c>
      <c r="I47">
        <f t="shared" si="0"/>
        <v>448.49199999999996</v>
      </c>
      <c r="J47">
        <f>B47*E47</f>
        <v>1378.212</v>
      </c>
    </row>
    <row r="48" spans="2:10" x14ac:dyDescent="0.2">
      <c r="B48" s="62">
        <v>45</v>
      </c>
      <c r="C48" s="29">
        <v>21.96</v>
      </c>
      <c r="D48" s="29">
        <v>10.643000000000001</v>
      </c>
      <c r="E48" s="29">
        <v>32.603000000000002</v>
      </c>
      <c r="F48" s="63">
        <f>C48+D48-E48</f>
        <v>0</v>
      </c>
      <c r="G48" s="35"/>
      <c r="H48">
        <f>B48*C48</f>
        <v>988.2</v>
      </c>
      <c r="I48">
        <f t="shared" si="0"/>
        <v>478.93500000000006</v>
      </c>
      <c r="J48">
        <f>B48*E48</f>
        <v>1467.135</v>
      </c>
    </row>
    <row r="49" spans="2:10" x14ac:dyDescent="0.2">
      <c r="B49" s="62">
        <v>46</v>
      </c>
      <c r="C49" s="29">
        <v>24.456</v>
      </c>
      <c r="D49" s="29">
        <v>11.907</v>
      </c>
      <c r="E49" s="29">
        <v>36.363</v>
      </c>
      <c r="F49" s="63">
        <f>C49+D49-E49</f>
        <v>0</v>
      </c>
      <c r="G49" s="35"/>
      <c r="H49">
        <f>B49*C49</f>
        <v>1124.9759999999999</v>
      </c>
      <c r="I49">
        <f t="shared" si="0"/>
        <v>547.72199999999998</v>
      </c>
      <c r="J49">
        <f>B49*E49</f>
        <v>1672.6979999999999</v>
      </c>
    </row>
    <row r="50" spans="2:10" x14ac:dyDescent="0.2">
      <c r="B50" s="62">
        <v>47</v>
      </c>
      <c r="C50" s="29">
        <v>28.260999999999999</v>
      </c>
      <c r="D50" s="29">
        <v>13.739000000000001</v>
      </c>
      <c r="E50" s="29">
        <v>42</v>
      </c>
      <c r="F50" s="63">
        <f>C50+D50-E50</f>
        <v>0</v>
      </c>
      <c r="G50" s="35"/>
      <c r="H50">
        <f>B50*C50</f>
        <v>1328.2670000000001</v>
      </c>
      <c r="I50">
        <f t="shared" si="0"/>
        <v>645.73300000000006</v>
      </c>
      <c r="J50">
        <f>B50*E50</f>
        <v>1974</v>
      </c>
    </row>
    <row r="51" spans="2:10" x14ac:dyDescent="0.2">
      <c r="B51" s="62">
        <v>48</v>
      </c>
      <c r="C51" s="29">
        <v>33.841999999999999</v>
      </c>
      <c r="D51" s="29">
        <v>16.352</v>
      </c>
      <c r="E51" s="29">
        <v>50.192999999999998</v>
      </c>
      <c r="F51" s="63">
        <f>C51+D51-E51</f>
        <v>1.0000000000047748E-3</v>
      </c>
      <c r="G51" s="35"/>
      <c r="H51">
        <f>B51*C51</f>
        <v>1624.4159999999999</v>
      </c>
      <c r="I51">
        <f t="shared" si="0"/>
        <v>784.89599999999996</v>
      </c>
      <c r="J51">
        <f>B51*E51</f>
        <v>2409.2640000000001</v>
      </c>
    </row>
    <row r="52" spans="2:10" x14ac:dyDescent="0.2">
      <c r="B52" s="62">
        <v>49</v>
      </c>
      <c r="C52" s="29">
        <v>42.037999999999997</v>
      </c>
      <c r="D52" s="29">
        <v>19.992999999999999</v>
      </c>
      <c r="E52" s="29">
        <v>62.030999999999999</v>
      </c>
      <c r="F52" s="63">
        <f>C52+D52-E52</f>
        <v>0</v>
      </c>
      <c r="G52" s="35"/>
      <c r="H52">
        <f>B52*C52</f>
        <v>2059.8619999999996</v>
      </c>
      <c r="I52">
        <f t="shared" si="0"/>
        <v>979.65699999999993</v>
      </c>
      <c r="J52">
        <f>B52*E52</f>
        <v>3039.5189999999998</v>
      </c>
    </row>
    <row r="53" spans="2:10" x14ac:dyDescent="0.2">
      <c r="B53" s="62">
        <v>50</v>
      </c>
      <c r="C53" s="29">
        <v>51.03</v>
      </c>
      <c r="D53" s="29">
        <v>23.702999999999999</v>
      </c>
      <c r="E53" s="29">
        <v>74.733000000000004</v>
      </c>
      <c r="F53" s="63">
        <f>C53+D53-E53</f>
        <v>0</v>
      </c>
      <c r="G53" s="35"/>
      <c r="H53">
        <f>B53*C53</f>
        <v>2551.5</v>
      </c>
      <c r="I53">
        <f t="shared" si="0"/>
        <v>1185.1499999999999</v>
      </c>
      <c r="J53">
        <f>B53*E53</f>
        <v>3736.65</v>
      </c>
    </row>
    <row r="54" spans="2:10" x14ac:dyDescent="0.2">
      <c r="B54" s="62">
        <v>51</v>
      </c>
      <c r="C54" s="29">
        <v>59.469000000000001</v>
      </c>
      <c r="D54" s="29">
        <v>27.132999999999999</v>
      </c>
      <c r="E54" s="29">
        <v>86.602000000000004</v>
      </c>
      <c r="F54" s="63">
        <f>C54+D54-E54</f>
        <v>0</v>
      </c>
      <c r="G54" s="35"/>
      <c r="H54">
        <f>B54*C54</f>
        <v>3032.9189999999999</v>
      </c>
      <c r="I54">
        <f t="shared" si="0"/>
        <v>1383.7829999999999</v>
      </c>
      <c r="J54">
        <f>B54*E54</f>
        <v>4416.7020000000002</v>
      </c>
    </row>
    <row r="55" spans="2:10" x14ac:dyDescent="0.2">
      <c r="B55" s="62">
        <v>52</v>
      </c>
      <c r="C55" s="29">
        <v>69.388000000000005</v>
      </c>
      <c r="D55" s="29">
        <v>31.106000000000002</v>
      </c>
      <c r="E55" s="29">
        <v>100.494</v>
      </c>
      <c r="F55" s="63">
        <f>C55+D55-E55</f>
        <v>0</v>
      </c>
      <c r="G55" s="35"/>
      <c r="H55">
        <f>B55*C55</f>
        <v>3608.1760000000004</v>
      </c>
      <c r="I55">
        <f t="shared" si="0"/>
        <v>1617.5120000000002</v>
      </c>
      <c r="J55">
        <f>B55*E55</f>
        <v>5225.6880000000001</v>
      </c>
    </row>
    <row r="56" spans="2:10" x14ac:dyDescent="0.2">
      <c r="B56" s="62">
        <v>53</v>
      </c>
      <c r="C56" s="29">
        <v>76.465999999999994</v>
      </c>
      <c r="D56" s="29">
        <v>34.289000000000001</v>
      </c>
      <c r="E56" s="29">
        <v>110.756</v>
      </c>
      <c r="F56" s="63">
        <f>C56+D56-E56</f>
        <v>-1.0000000000047748E-3</v>
      </c>
      <c r="G56" s="35"/>
      <c r="H56">
        <f>B56*C56</f>
        <v>4052.6979999999999</v>
      </c>
      <c r="I56">
        <f t="shared" si="0"/>
        <v>1817.317</v>
      </c>
      <c r="J56">
        <f>B56*E56</f>
        <v>5870.0680000000002</v>
      </c>
    </row>
    <row r="57" spans="2:10" x14ac:dyDescent="0.2">
      <c r="B57" s="62">
        <v>54</v>
      </c>
      <c r="C57" s="29">
        <v>81.28</v>
      </c>
      <c r="D57" s="29">
        <v>36.695</v>
      </c>
      <c r="E57" s="29">
        <v>117.974</v>
      </c>
      <c r="F57" s="63">
        <f>C57+D57-E57</f>
        <v>9.9999999999056399E-4</v>
      </c>
      <c r="G57" s="35"/>
      <c r="H57">
        <f>B57*C57</f>
        <v>4389.12</v>
      </c>
      <c r="I57">
        <f t="shared" si="0"/>
        <v>1981.53</v>
      </c>
      <c r="J57">
        <f>B57*E57</f>
        <v>6370.5960000000005</v>
      </c>
    </row>
    <row r="58" spans="2:10" x14ac:dyDescent="0.2">
      <c r="B58" s="62">
        <v>55</v>
      </c>
      <c r="C58" s="29">
        <v>80.786000000000001</v>
      </c>
      <c r="D58" s="29">
        <v>36.866</v>
      </c>
      <c r="E58" s="29">
        <v>117.652</v>
      </c>
      <c r="F58" s="63">
        <f>C58+D58-E58</f>
        <v>0</v>
      </c>
      <c r="G58" s="35"/>
      <c r="H58">
        <f>B58*C58</f>
        <v>4443.2300000000005</v>
      </c>
      <c r="I58">
        <f t="shared" si="0"/>
        <v>2027.6299999999999</v>
      </c>
      <c r="J58">
        <f>B58*E58</f>
        <v>6470.86</v>
      </c>
    </row>
    <row r="59" spans="2:10" x14ac:dyDescent="0.2">
      <c r="B59" s="62">
        <v>56</v>
      </c>
      <c r="C59" s="29">
        <v>81.465999999999994</v>
      </c>
      <c r="D59" s="29">
        <v>37.741</v>
      </c>
      <c r="E59" s="29">
        <v>119.20699999999999</v>
      </c>
      <c r="F59" s="63">
        <f>C59+D59-E59</f>
        <v>0</v>
      </c>
      <c r="G59" s="35"/>
      <c r="H59">
        <f>B59*C59</f>
        <v>4562.0959999999995</v>
      </c>
      <c r="I59">
        <f t="shared" si="0"/>
        <v>2113.4960000000001</v>
      </c>
      <c r="J59">
        <f>B59*E59</f>
        <v>6675.5919999999996</v>
      </c>
    </row>
    <row r="60" spans="2:10" x14ac:dyDescent="0.2">
      <c r="B60" s="62">
        <v>57</v>
      </c>
      <c r="C60" s="29">
        <v>90.891000000000005</v>
      </c>
      <c r="D60" s="29">
        <v>42.616999999999997</v>
      </c>
      <c r="E60" s="29">
        <v>133.50700000000001</v>
      </c>
      <c r="F60" s="63">
        <f>C60+D60-E60</f>
        <v>1.0000000000047748E-3</v>
      </c>
      <c r="G60" s="35"/>
      <c r="H60">
        <f>B60*C60</f>
        <v>5180.7870000000003</v>
      </c>
      <c r="I60">
        <f t="shared" si="0"/>
        <v>2429.1689999999999</v>
      </c>
      <c r="J60">
        <f>B60*E60</f>
        <v>7609.8990000000003</v>
      </c>
    </row>
    <row r="61" spans="2:10" x14ac:dyDescent="0.2">
      <c r="B61" s="62">
        <v>58</v>
      </c>
      <c r="C61" s="29">
        <v>100.044</v>
      </c>
      <c r="D61" s="29">
        <v>47.545000000000002</v>
      </c>
      <c r="E61" s="29">
        <v>147.589</v>
      </c>
      <c r="F61" s="63">
        <f>C61+D61-E61</f>
        <v>0</v>
      </c>
      <c r="G61" s="35"/>
      <c r="H61">
        <f>B61*C61</f>
        <v>5802.5519999999997</v>
      </c>
      <c r="I61">
        <f t="shared" si="0"/>
        <v>2757.61</v>
      </c>
      <c r="J61">
        <f>B61*E61</f>
        <v>8560.1620000000003</v>
      </c>
    </row>
    <row r="62" spans="2:10" x14ac:dyDescent="0.2">
      <c r="B62" s="62">
        <v>59</v>
      </c>
      <c r="C62" s="29">
        <v>117.14</v>
      </c>
      <c r="D62" s="29">
        <v>56.164999999999999</v>
      </c>
      <c r="E62" s="29">
        <v>173.30500000000001</v>
      </c>
      <c r="F62" s="63">
        <f>C62+D62-E62</f>
        <v>0</v>
      </c>
      <c r="G62" s="35"/>
      <c r="H62">
        <f>B62*C62</f>
        <v>6911.26</v>
      </c>
      <c r="I62">
        <f t="shared" si="0"/>
        <v>3313.7350000000001</v>
      </c>
      <c r="J62">
        <f>B62*E62</f>
        <v>10224.995000000001</v>
      </c>
    </row>
    <row r="63" spans="2:10" x14ac:dyDescent="0.2">
      <c r="B63" s="62">
        <v>60</v>
      </c>
      <c r="C63" s="29">
        <v>124.08799999999999</v>
      </c>
      <c r="D63" s="29">
        <v>60.128999999999998</v>
      </c>
      <c r="E63" s="29">
        <v>184.21700000000001</v>
      </c>
      <c r="F63" s="63">
        <f>C63+D63-E63</f>
        <v>0</v>
      </c>
      <c r="G63" s="35"/>
      <c r="H63">
        <f>B63*C63</f>
        <v>7445.28</v>
      </c>
      <c r="I63">
        <f t="shared" si="0"/>
        <v>3607.74</v>
      </c>
      <c r="J63">
        <f>B63*E63</f>
        <v>11053.02</v>
      </c>
    </row>
    <row r="64" spans="2:10" x14ac:dyDescent="0.2">
      <c r="B64" s="62">
        <v>61</v>
      </c>
      <c r="C64" s="29">
        <v>98.09</v>
      </c>
      <c r="D64" s="29">
        <v>48.165999999999997</v>
      </c>
      <c r="E64" s="29">
        <v>146.256</v>
      </c>
      <c r="F64" s="63">
        <f>C64+D64-E64</f>
        <v>0</v>
      </c>
      <c r="G64" s="35"/>
      <c r="H64">
        <f>B64*C64</f>
        <v>5983.49</v>
      </c>
      <c r="I64">
        <f t="shared" si="0"/>
        <v>2938.1259999999997</v>
      </c>
      <c r="J64">
        <f>B64*E64</f>
        <v>8921.616</v>
      </c>
    </row>
    <row r="65" spans="2:10" x14ac:dyDescent="0.2">
      <c r="B65" s="62">
        <v>62</v>
      </c>
      <c r="C65" s="29">
        <v>84.141000000000005</v>
      </c>
      <c r="D65" s="29">
        <v>41.756</v>
      </c>
      <c r="E65" s="29">
        <v>125.89700000000001</v>
      </c>
      <c r="F65" s="63">
        <f>C65+D65-E65</f>
        <v>0</v>
      </c>
      <c r="G65" s="35"/>
      <c r="H65">
        <f>B65*C65</f>
        <v>5216.7420000000002</v>
      </c>
      <c r="I65">
        <f t="shared" si="0"/>
        <v>2588.8719999999998</v>
      </c>
      <c r="J65">
        <f>B65*E65</f>
        <v>7805.6140000000005</v>
      </c>
    </row>
    <row r="66" spans="2:10" x14ac:dyDescent="0.2">
      <c r="B66" s="62">
        <v>63</v>
      </c>
      <c r="C66" s="29">
        <v>96.203000000000003</v>
      </c>
      <c r="D66" s="29">
        <v>48.363999999999997</v>
      </c>
      <c r="E66" s="29">
        <v>144.566</v>
      </c>
      <c r="F66" s="63">
        <f>C66+D66-E66</f>
        <v>1.0000000000047748E-3</v>
      </c>
      <c r="G66" s="35"/>
      <c r="H66">
        <f>B66*C66</f>
        <v>6060.7889999999998</v>
      </c>
      <c r="I66">
        <f t="shared" si="0"/>
        <v>3046.9319999999998</v>
      </c>
      <c r="J66">
        <f>B66*E66</f>
        <v>9107.6579999999994</v>
      </c>
    </row>
    <row r="67" spans="2:10" x14ac:dyDescent="0.2">
      <c r="B67" s="62">
        <v>64</v>
      </c>
      <c r="C67" s="29">
        <v>116.85899999999999</v>
      </c>
      <c r="D67" s="29">
        <v>59.8</v>
      </c>
      <c r="E67" s="29">
        <v>176.65899999999999</v>
      </c>
      <c r="F67" s="63">
        <f>C67+D67-E67</f>
        <v>0</v>
      </c>
      <c r="G67" s="35"/>
      <c r="H67">
        <f>B67*C67</f>
        <v>7478.9759999999997</v>
      </c>
      <c r="I67">
        <f t="shared" si="0"/>
        <v>3827.2</v>
      </c>
      <c r="J67">
        <f>B67*E67</f>
        <v>11306.175999999999</v>
      </c>
    </row>
    <row r="68" spans="2:10" x14ac:dyDescent="0.2">
      <c r="B68" s="62">
        <v>65</v>
      </c>
      <c r="C68" s="29">
        <v>147.65199999999999</v>
      </c>
      <c r="D68" s="29">
        <v>77.137</v>
      </c>
      <c r="E68" s="29">
        <v>224.78899999999999</v>
      </c>
      <c r="F68" s="63">
        <f>C68+D68-E68</f>
        <v>0</v>
      </c>
      <c r="G68" s="35"/>
      <c r="H68">
        <f>B68*C68</f>
        <v>9597.3799999999992</v>
      </c>
      <c r="I68">
        <f t="shared" ref="I68:I103" si="1">B68*D68</f>
        <v>5013.9049999999997</v>
      </c>
      <c r="J68">
        <f>B68*E68</f>
        <v>14611.285</v>
      </c>
    </row>
    <row r="69" spans="2:10" x14ac:dyDescent="0.2">
      <c r="B69" s="62">
        <v>66</v>
      </c>
      <c r="C69" s="29">
        <v>160.07</v>
      </c>
      <c r="D69" s="29">
        <v>85.266999999999996</v>
      </c>
      <c r="E69" s="29">
        <v>245.33699999999999</v>
      </c>
      <c r="F69" s="63">
        <f>C69+D69-E69</f>
        <v>0</v>
      </c>
      <c r="G69" s="35"/>
      <c r="H69">
        <f>B69*C69</f>
        <v>10564.619999999999</v>
      </c>
      <c r="I69">
        <f t="shared" si="1"/>
        <v>5627.6219999999994</v>
      </c>
      <c r="J69">
        <f>B69*E69</f>
        <v>16192.241999999998</v>
      </c>
    </row>
    <row r="70" spans="2:10" x14ac:dyDescent="0.2">
      <c r="B70" s="62">
        <v>67</v>
      </c>
      <c r="C70" s="29">
        <v>165.78399999999999</v>
      </c>
      <c r="D70" s="29">
        <v>90.216999999999999</v>
      </c>
      <c r="E70" s="29">
        <v>256.00099999999998</v>
      </c>
      <c r="F70" s="63">
        <f>C70+D70-E70</f>
        <v>0</v>
      </c>
      <c r="G70" s="35"/>
      <c r="H70">
        <f>B70*C70</f>
        <v>11107.528</v>
      </c>
      <c r="I70">
        <f t="shared" si="1"/>
        <v>6044.5389999999998</v>
      </c>
      <c r="J70">
        <f>B70*E70</f>
        <v>17152.066999999999</v>
      </c>
    </row>
    <row r="71" spans="2:10" x14ac:dyDescent="0.2">
      <c r="B71" s="62">
        <v>68</v>
      </c>
      <c r="C71" s="29">
        <v>179.036</v>
      </c>
      <c r="D71" s="29">
        <v>99.873999999999995</v>
      </c>
      <c r="E71" s="29">
        <v>278.91000000000003</v>
      </c>
      <c r="F71" s="63">
        <f>C71+D71-E71</f>
        <v>0</v>
      </c>
      <c r="G71" s="35"/>
      <c r="H71">
        <f>B71*C71</f>
        <v>12174.448</v>
      </c>
      <c r="I71">
        <f t="shared" si="1"/>
        <v>6791.4319999999998</v>
      </c>
      <c r="J71">
        <f>B71*E71</f>
        <v>18965.88</v>
      </c>
    </row>
    <row r="72" spans="2:10" x14ac:dyDescent="0.2">
      <c r="B72" s="62">
        <v>69</v>
      </c>
      <c r="C72" s="29">
        <v>185.499</v>
      </c>
      <c r="D72" s="29">
        <v>105.206</v>
      </c>
      <c r="E72" s="29">
        <v>290.70499999999998</v>
      </c>
      <c r="F72" s="63">
        <f>C72+D72-E72</f>
        <v>0</v>
      </c>
      <c r="G72" s="35"/>
      <c r="H72">
        <f>B72*C72</f>
        <v>12799.431</v>
      </c>
      <c r="I72">
        <f t="shared" si="1"/>
        <v>7259.2139999999999</v>
      </c>
      <c r="J72">
        <f>B72*E72</f>
        <v>20058.645</v>
      </c>
    </row>
    <row r="73" spans="2:10" x14ac:dyDescent="0.2">
      <c r="B73" s="62">
        <v>70</v>
      </c>
      <c r="C73" s="29">
        <v>197.9</v>
      </c>
      <c r="D73" s="29">
        <v>114.101</v>
      </c>
      <c r="E73" s="29">
        <v>312</v>
      </c>
      <c r="F73" s="63">
        <f>C73+D73-E73</f>
        <v>9.9999999997635314E-4</v>
      </c>
      <c r="G73" s="35"/>
      <c r="H73">
        <f>B73*C73</f>
        <v>13853</v>
      </c>
      <c r="I73">
        <f t="shared" si="1"/>
        <v>7987.07</v>
      </c>
      <c r="J73">
        <f>B73*E73</f>
        <v>21840</v>
      </c>
    </row>
    <row r="74" spans="2:10" x14ac:dyDescent="0.2">
      <c r="B74" s="62">
        <v>71</v>
      </c>
      <c r="C74" s="29">
        <v>201.298</v>
      </c>
      <c r="D74" s="29">
        <v>119.003</v>
      </c>
      <c r="E74" s="29">
        <v>320.30099999999999</v>
      </c>
      <c r="F74" s="63">
        <f>C74+D74-E74</f>
        <v>0</v>
      </c>
      <c r="G74" s="35"/>
      <c r="H74">
        <f>B74*C74</f>
        <v>14292.157999999999</v>
      </c>
      <c r="I74">
        <f t="shared" si="1"/>
        <v>8449.2129999999997</v>
      </c>
      <c r="J74">
        <f>B74*E74</f>
        <v>22741.370999999999</v>
      </c>
    </row>
    <row r="75" spans="2:10" x14ac:dyDescent="0.2">
      <c r="B75" s="62">
        <v>72</v>
      </c>
      <c r="C75" s="29">
        <v>198.209</v>
      </c>
      <c r="D75" s="29">
        <v>120.157</v>
      </c>
      <c r="E75" s="29">
        <v>318.36599999999999</v>
      </c>
      <c r="F75" s="63">
        <f>C75+D75-E75</f>
        <v>0</v>
      </c>
      <c r="G75" s="35"/>
      <c r="H75">
        <f>B75*C75</f>
        <v>14271.048000000001</v>
      </c>
      <c r="I75">
        <f t="shared" si="1"/>
        <v>8651.3040000000001</v>
      </c>
      <c r="J75">
        <f>B75*E75</f>
        <v>22922.351999999999</v>
      </c>
    </row>
    <row r="76" spans="2:10" x14ac:dyDescent="0.2">
      <c r="B76" s="62">
        <v>73</v>
      </c>
      <c r="C76" s="29">
        <v>195.48099999999999</v>
      </c>
      <c r="D76" s="29">
        <v>121.21299999999999</v>
      </c>
      <c r="E76" s="29">
        <v>316.69299999999998</v>
      </c>
      <c r="F76" s="63">
        <f>C76+D76-E76</f>
        <v>9.9999999997635314E-4</v>
      </c>
      <c r="G76" s="35"/>
      <c r="H76">
        <f>B76*C76</f>
        <v>14270.112999999999</v>
      </c>
      <c r="I76">
        <f t="shared" si="1"/>
        <v>8848.5489999999991</v>
      </c>
      <c r="J76">
        <f>B76*E76</f>
        <v>23118.589</v>
      </c>
    </row>
    <row r="77" spans="2:10" x14ac:dyDescent="0.2">
      <c r="B77" s="62">
        <v>74</v>
      </c>
      <c r="C77" s="29">
        <v>197.155</v>
      </c>
      <c r="D77" s="29">
        <v>129.501</v>
      </c>
      <c r="E77" s="29">
        <v>326.65600000000001</v>
      </c>
      <c r="F77" s="63">
        <f>C77+D77-E77</f>
        <v>0</v>
      </c>
      <c r="G77" s="35"/>
      <c r="H77">
        <f>B77*C77</f>
        <v>14589.47</v>
      </c>
      <c r="I77">
        <f t="shared" si="1"/>
        <v>9583.0740000000005</v>
      </c>
      <c r="J77">
        <f>B77*E77</f>
        <v>24172.544000000002</v>
      </c>
    </row>
    <row r="78" spans="2:10" x14ac:dyDescent="0.2">
      <c r="B78" s="62">
        <v>75</v>
      </c>
      <c r="C78" s="29">
        <v>190.54499999999999</v>
      </c>
      <c r="D78" s="29">
        <v>128.22499999999999</v>
      </c>
      <c r="E78" s="29">
        <v>318.77</v>
      </c>
      <c r="F78" s="63">
        <f>C78+D78-E78</f>
        <v>0</v>
      </c>
      <c r="G78" s="35"/>
      <c r="H78">
        <f>B78*C78</f>
        <v>14290.874999999998</v>
      </c>
      <c r="I78">
        <f t="shared" si="1"/>
        <v>9616.875</v>
      </c>
      <c r="J78">
        <f>B78*E78</f>
        <v>23907.75</v>
      </c>
    </row>
    <row r="79" spans="2:10" x14ac:dyDescent="0.2">
      <c r="B79" s="62">
        <v>76</v>
      </c>
      <c r="C79" s="29">
        <v>185.06200000000001</v>
      </c>
      <c r="D79" s="29">
        <v>128.30699999999999</v>
      </c>
      <c r="E79" s="29">
        <v>313.36900000000003</v>
      </c>
      <c r="F79" s="63">
        <f>C79+D79-E79</f>
        <v>0</v>
      </c>
      <c r="G79" s="35"/>
      <c r="H79">
        <f>B79*C79</f>
        <v>14064.712000000001</v>
      </c>
      <c r="I79">
        <f t="shared" si="1"/>
        <v>9751.3319999999985</v>
      </c>
      <c r="J79">
        <f>B79*E79</f>
        <v>23816.044000000002</v>
      </c>
    </row>
    <row r="80" spans="2:10" x14ac:dyDescent="0.2">
      <c r="B80" s="62">
        <v>77</v>
      </c>
      <c r="C80" s="29">
        <v>178.995</v>
      </c>
      <c r="D80" s="29">
        <v>129.92400000000001</v>
      </c>
      <c r="E80" s="29">
        <v>308.92</v>
      </c>
      <c r="F80" s="63">
        <f>C80+D80-E80</f>
        <v>-1.0000000000331966E-3</v>
      </c>
      <c r="G80" s="35"/>
      <c r="H80">
        <f>B80*C80</f>
        <v>13782.615</v>
      </c>
      <c r="I80">
        <f t="shared" si="1"/>
        <v>10004.148000000001</v>
      </c>
      <c r="J80">
        <f>B80*E80</f>
        <v>23786.84</v>
      </c>
    </row>
    <row r="81" spans="2:10" x14ac:dyDescent="0.2">
      <c r="B81" s="62">
        <v>78</v>
      </c>
      <c r="C81" s="29">
        <v>175.80799999999999</v>
      </c>
      <c r="D81" s="29">
        <v>131.768</v>
      </c>
      <c r="E81" s="29">
        <v>307.57600000000002</v>
      </c>
      <c r="F81" s="63">
        <f>C81+D81-E81</f>
        <v>0</v>
      </c>
      <c r="G81" s="35"/>
      <c r="H81">
        <f>B81*C81</f>
        <v>13713.023999999999</v>
      </c>
      <c r="I81">
        <f t="shared" si="1"/>
        <v>10277.904</v>
      </c>
      <c r="J81">
        <f>B81*E81</f>
        <v>23990.928</v>
      </c>
    </row>
    <row r="82" spans="2:10" x14ac:dyDescent="0.2">
      <c r="B82" s="62">
        <v>79</v>
      </c>
      <c r="C82" s="29">
        <v>176.47300000000001</v>
      </c>
      <c r="D82" s="29">
        <v>136.04400000000001</v>
      </c>
      <c r="E82" s="29">
        <v>312.517</v>
      </c>
      <c r="F82" s="63">
        <f>C82+D82-E82</f>
        <v>0</v>
      </c>
      <c r="G82" s="35"/>
      <c r="H82">
        <f>B82*C82</f>
        <v>13941.367</v>
      </c>
      <c r="I82">
        <f t="shared" si="1"/>
        <v>10747.476000000001</v>
      </c>
      <c r="J82">
        <f>B82*E82</f>
        <v>24688.843000000001</v>
      </c>
    </row>
    <row r="83" spans="2:10" x14ac:dyDescent="0.2">
      <c r="B83" s="62">
        <v>80</v>
      </c>
      <c r="C83" s="29">
        <v>179.88200000000001</v>
      </c>
      <c r="D83" s="29">
        <v>144.18700000000001</v>
      </c>
      <c r="E83" s="29">
        <v>324.06900000000002</v>
      </c>
      <c r="F83" s="63">
        <f>C83+D83-E83</f>
        <v>0</v>
      </c>
      <c r="G83" s="35"/>
      <c r="H83">
        <f>B83*C83</f>
        <v>14390.560000000001</v>
      </c>
      <c r="I83">
        <f t="shared" si="1"/>
        <v>11534.960000000001</v>
      </c>
      <c r="J83">
        <f>B83*E83</f>
        <v>25925.52</v>
      </c>
    </row>
    <row r="84" spans="2:10" x14ac:dyDescent="0.2">
      <c r="B84" s="62">
        <v>81</v>
      </c>
      <c r="C84" s="29">
        <v>187.02199999999999</v>
      </c>
      <c r="D84" s="29">
        <v>156.27099999999999</v>
      </c>
      <c r="E84" s="29">
        <v>343.29300000000001</v>
      </c>
      <c r="F84" s="63">
        <f>C84+D84-E84</f>
        <v>0</v>
      </c>
      <c r="G84" s="35"/>
      <c r="H84">
        <f>B84*C84</f>
        <v>15148.781999999999</v>
      </c>
      <c r="I84">
        <f t="shared" si="1"/>
        <v>12657.950999999999</v>
      </c>
      <c r="J84">
        <f>B84*E84</f>
        <v>27806.733</v>
      </c>
    </row>
    <row r="85" spans="2:10" x14ac:dyDescent="0.2">
      <c r="B85" s="62">
        <v>82</v>
      </c>
      <c r="C85" s="29">
        <v>189.679</v>
      </c>
      <c r="D85" s="29">
        <v>165.19900000000001</v>
      </c>
      <c r="E85" s="29">
        <v>354.87799999999999</v>
      </c>
      <c r="F85" s="63">
        <f>C85+D85-E85</f>
        <v>0</v>
      </c>
      <c r="G85" s="35"/>
      <c r="H85" s="51">
        <f>B85*C85</f>
        <v>15553.678</v>
      </c>
      <c r="I85">
        <f t="shared" si="1"/>
        <v>13546.318000000001</v>
      </c>
      <c r="J85">
        <f>B85*E85</f>
        <v>29099.995999999999</v>
      </c>
    </row>
    <row r="86" spans="2:10" x14ac:dyDescent="0.2">
      <c r="B86" s="62">
        <v>83</v>
      </c>
      <c r="C86" s="29">
        <v>182.76499999999999</v>
      </c>
      <c r="D86" s="29">
        <v>166.48400000000001</v>
      </c>
      <c r="E86" s="29">
        <v>349.24900000000002</v>
      </c>
      <c r="F86" s="63">
        <f>C86+D86-E86</f>
        <v>0</v>
      </c>
      <c r="G86" s="35"/>
      <c r="H86" s="51">
        <f>B86*C86</f>
        <v>15169.494999999999</v>
      </c>
      <c r="I86">
        <f t="shared" si="1"/>
        <v>13818.172</v>
      </c>
      <c r="J86">
        <f>B86*E86</f>
        <v>28987.667000000001</v>
      </c>
    </row>
    <row r="87" spans="2:10" x14ac:dyDescent="0.2">
      <c r="B87" s="62">
        <v>84</v>
      </c>
      <c r="C87" s="29">
        <v>177.90700000000001</v>
      </c>
      <c r="D87" s="29">
        <v>168.727</v>
      </c>
      <c r="E87" s="29">
        <v>346.63400000000001</v>
      </c>
      <c r="F87" s="63">
        <f>C87+D87-E87</f>
        <v>0</v>
      </c>
      <c r="G87" s="35"/>
      <c r="H87" s="51">
        <f>B87*C87</f>
        <v>14944.188</v>
      </c>
      <c r="I87">
        <f t="shared" si="1"/>
        <v>14173.068000000001</v>
      </c>
      <c r="J87">
        <f>B87*E87</f>
        <v>29117.256000000001</v>
      </c>
    </row>
    <row r="88" spans="2:10" x14ac:dyDescent="0.2">
      <c r="B88" s="62">
        <v>85</v>
      </c>
      <c r="C88" s="29">
        <v>174.268</v>
      </c>
      <c r="D88" s="29">
        <v>172.845</v>
      </c>
      <c r="E88" s="29">
        <v>347.113</v>
      </c>
      <c r="F88" s="63">
        <f>C88+D88-E88</f>
        <v>0</v>
      </c>
      <c r="G88" s="35"/>
      <c r="H88" s="51">
        <f>B88*C88</f>
        <v>14812.78</v>
      </c>
      <c r="I88">
        <f t="shared" si="1"/>
        <v>14691.825000000001</v>
      </c>
      <c r="J88">
        <f>B88*E88</f>
        <v>29504.605</v>
      </c>
    </row>
    <row r="89" spans="2:10" x14ac:dyDescent="0.2">
      <c r="B89" s="62">
        <v>86</v>
      </c>
      <c r="C89" s="29">
        <v>163.78200000000001</v>
      </c>
      <c r="D89" s="29">
        <v>172.88300000000001</v>
      </c>
      <c r="E89" s="29">
        <v>336.66500000000002</v>
      </c>
      <c r="F89" s="63">
        <f>C89+D89-E89</f>
        <v>0</v>
      </c>
      <c r="G89" s="35"/>
      <c r="H89" s="51">
        <f>B89*C89</f>
        <v>14085.252</v>
      </c>
      <c r="I89">
        <f t="shared" si="1"/>
        <v>14867.938</v>
      </c>
      <c r="J89">
        <f>B89*E89</f>
        <v>28953.190000000002</v>
      </c>
    </row>
    <row r="90" spans="2:10" x14ac:dyDescent="0.2">
      <c r="B90" s="62">
        <v>87</v>
      </c>
      <c r="C90" s="29">
        <v>150.68700000000001</v>
      </c>
      <c r="D90" s="29">
        <v>171.04</v>
      </c>
      <c r="E90" s="29">
        <v>321.72699999999998</v>
      </c>
      <c r="F90" s="63">
        <f>C90+D90-E90</f>
        <v>0</v>
      </c>
      <c r="G90" s="35"/>
      <c r="H90" s="52">
        <f>B90*C90</f>
        <v>13109.769</v>
      </c>
      <c r="I90">
        <f t="shared" si="1"/>
        <v>14880.48</v>
      </c>
      <c r="J90">
        <f>B90*E90</f>
        <v>27990.248999999996</v>
      </c>
    </row>
    <row r="91" spans="2:10" x14ac:dyDescent="0.2">
      <c r="B91" s="62">
        <v>88</v>
      </c>
      <c r="C91" s="29">
        <v>135.97800000000001</v>
      </c>
      <c r="D91" s="29">
        <v>164.31</v>
      </c>
      <c r="E91" s="29">
        <v>300.28800000000001</v>
      </c>
      <c r="F91" s="63">
        <f>C91+D91-E91</f>
        <v>0</v>
      </c>
      <c r="G91" s="35"/>
      <c r="H91" s="52">
        <f>B91*C91</f>
        <v>11966.064</v>
      </c>
      <c r="I91">
        <f t="shared" si="1"/>
        <v>14459.28</v>
      </c>
      <c r="J91">
        <f>B91*E91</f>
        <v>26425.344000000001</v>
      </c>
    </row>
    <row r="92" spans="2:10" x14ac:dyDescent="0.2">
      <c r="B92" s="62">
        <v>89</v>
      </c>
      <c r="C92" s="29">
        <v>121.23</v>
      </c>
      <c r="D92" s="29">
        <v>154.27600000000001</v>
      </c>
      <c r="E92" s="29">
        <v>275.50599999999997</v>
      </c>
      <c r="F92" s="63">
        <f>C92+D92-E92</f>
        <v>0</v>
      </c>
      <c r="G92" s="35"/>
      <c r="H92" s="52">
        <f>B92*C92</f>
        <v>10789.470000000001</v>
      </c>
      <c r="I92">
        <f t="shared" si="1"/>
        <v>13730.564</v>
      </c>
      <c r="J92">
        <f>B92*E92</f>
        <v>24520.033999999996</v>
      </c>
    </row>
    <row r="93" spans="2:10" x14ac:dyDescent="0.2">
      <c r="B93" s="62">
        <v>90</v>
      </c>
      <c r="C93" s="29">
        <v>102.611</v>
      </c>
      <c r="D93" s="29">
        <v>139.93899999999999</v>
      </c>
      <c r="E93" s="29">
        <v>242.55</v>
      </c>
      <c r="F93" s="63">
        <f>C93+D93-E93</f>
        <v>0</v>
      </c>
      <c r="G93" s="35"/>
      <c r="H93" s="52">
        <f>B93*C93</f>
        <v>9234.99</v>
      </c>
      <c r="I93">
        <f t="shared" si="1"/>
        <v>12594.51</v>
      </c>
      <c r="J93">
        <f>B93*E93</f>
        <v>21829.5</v>
      </c>
    </row>
    <row r="94" spans="2:10" x14ac:dyDescent="0.2">
      <c r="B94" s="62">
        <v>91</v>
      </c>
      <c r="C94" s="29">
        <v>82.176000000000002</v>
      </c>
      <c r="D94" s="29">
        <v>122.09</v>
      </c>
      <c r="E94" s="29">
        <v>204.267</v>
      </c>
      <c r="F94" s="63">
        <f>C94+D94-E94</f>
        <v>-9.9999999997635314E-4</v>
      </c>
      <c r="G94" s="35"/>
      <c r="H94" s="52">
        <f>B94*C94</f>
        <v>7478.0160000000005</v>
      </c>
      <c r="I94">
        <f t="shared" si="1"/>
        <v>11110.19</v>
      </c>
      <c r="J94">
        <f>B94*E94</f>
        <v>18588.296999999999</v>
      </c>
    </row>
    <row r="95" spans="2:10" x14ac:dyDescent="0.2">
      <c r="B95" s="62">
        <v>92</v>
      </c>
      <c r="C95" s="29">
        <v>66.445999999999998</v>
      </c>
      <c r="D95" s="29">
        <v>108.959</v>
      </c>
      <c r="E95" s="29">
        <v>175.405</v>
      </c>
      <c r="F95" s="63">
        <f>C95+D95-E95</f>
        <v>0</v>
      </c>
      <c r="G95" s="35"/>
      <c r="H95" s="52">
        <f>B95*C95</f>
        <v>6113.0320000000002</v>
      </c>
      <c r="I95">
        <f t="shared" si="1"/>
        <v>10024.228000000001</v>
      </c>
      <c r="J95">
        <f>B95*E95</f>
        <v>16137.26</v>
      </c>
    </row>
    <row r="96" spans="2:10" x14ac:dyDescent="0.2">
      <c r="B96" s="62">
        <v>93</v>
      </c>
      <c r="C96" s="29">
        <v>51.707000000000001</v>
      </c>
      <c r="D96" s="29">
        <v>95.301000000000002</v>
      </c>
      <c r="E96" s="29">
        <v>147.00800000000001</v>
      </c>
      <c r="F96" s="63">
        <f>C96+D96-E96</f>
        <v>0</v>
      </c>
      <c r="G96" s="35"/>
      <c r="H96" s="52">
        <f>B96*C96</f>
        <v>4808.7510000000002</v>
      </c>
      <c r="I96">
        <f t="shared" si="1"/>
        <v>8862.9930000000004</v>
      </c>
      <c r="J96">
        <f>B96*E96</f>
        <v>13671.744000000001</v>
      </c>
    </row>
    <row r="97" spans="2:11" x14ac:dyDescent="0.2">
      <c r="B97" s="62">
        <v>94</v>
      </c>
      <c r="C97" s="29">
        <v>38.234000000000002</v>
      </c>
      <c r="D97" s="29">
        <v>79.388000000000005</v>
      </c>
      <c r="E97" s="29">
        <v>117.622</v>
      </c>
      <c r="F97" s="63">
        <f>C97+D97-E97</f>
        <v>0</v>
      </c>
      <c r="G97" s="35"/>
      <c r="H97" s="52">
        <f>B97*C97</f>
        <v>3593.9960000000001</v>
      </c>
      <c r="I97">
        <f t="shared" si="1"/>
        <v>7462.4720000000007</v>
      </c>
      <c r="J97">
        <f>B97*E97</f>
        <v>11056.468000000001</v>
      </c>
    </row>
    <row r="98" spans="2:11" x14ac:dyDescent="0.2">
      <c r="B98" s="62">
        <v>95</v>
      </c>
      <c r="C98" s="29">
        <v>27.178000000000001</v>
      </c>
      <c r="D98" s="29">
        <v>59.783999999999999</v>
      </c>
      <c r="E98" s="29">
        <v>86.962000000000003</v>
      </c>
      <c r="F98" s="63">
        <f>C98+D98-E98</f>
        <v>0</v>
      </c>
      <c r="G98" s="35"/>
      <c r="H98" s="52">
        <f>B98*C98</f>
        <v>2581.91</v>
      </c>
      <c r="I98">
        <f t="shared" si="1"/>
        <v>5679.48</v>
      </c>
      <c r="J98">
        <f>B98*E98</f>
        <v>8261.39</v>
      </c>
    </row>
    <row r="99" spans="2:11" x14ac:dyDescent="0.2">
      <c r="B99" s="62">
        <v>96</v>
      </c>
      <c r="C99" s="29">
        <v>17.62</v>
      </c>
      <c r="D99" s="29">
        <v>43.703000000000003</v>
      </c>
      <c r="E99" s="29">
        <v>61.323</v>
      </c>
      <c r="F99" s="63">
        <f>C99+D99-E99</f>
        <v>0</v>
      </c>
      <c r="G99" s="35"/>
      <c r="H99" s="52">
        <f>B99*C99</f>
        <v>1691.52</v>
      </c>
      <c r="I99">
        <f t="shared" si="1"/>
        <v>4195.4880000000003</v>
      </c>
      <c r="J99">
        <f>B99*E99</f>
        <v>5887.0079999999998</v>
      </c>
    </row>
    <row r="100" spans="2:11" x14ac:dyDescent="0.2">
      <c r="B100" s="62">
        <v>97</v>
      </c>
      <c r="C100" s="29">
        <v>11.029</v>
      </c>
      <c r="D100" s="29">
        <v>32.042000000000002</v>
      </c>
      <c r="E100" s="29">
        <v>43.072000000000003</v>
      </c>
      <c r="F100" s="63">
        <f>C100+D100-E100</f>
        <v>-1.0000000000047748E-3</v>
      </c>
      <c r="G100" s="35"/>
      <c r="H100" s="52">
        <f>B100*C100</f>
        <v>1069.8130000000001</v>
      </c>
      <c r="I100">
        <f t="shared" si="1"/>
        <v>3108.0740000000001</v>
      </c>
      <c r="J100">
        <f>B100*E100</f>
        <v>4177.9840000000004</v>
      </c>
    </row>
    <row r="101" spans="2:11" x14ac:dyDescent="0.2">
      <c r="B101" s="62">
        <v>98</v>
      </c>
      <c r="C101" s="29">
        <v>6.4980000000000002</v>
      </c>
      <c r="D101" s="29">
        <v>23.077000000000002</v>
      </c>
      <c r="E101" s="29">
        <v>29.574999999999999</v>
      </c>
      <c r="F101" s="63">
        <f>C101+D101-E101</f>
        <v>0</v>
      </c>
      <c r="G101" s="35"/>
      <c r="H101" s="52">
        <f>B101*C101</f>
        <v>636.80399999999997</v>
      </c>
      <c r="I101">
        <f t="shared" si="1"/>
        <v>2261.5460000000003</v>
      </c>
      <c r="J101">
        <f>B101*E101</f>
        <v>2898.35</v>
      </c>
    </row>
    <row r="102" spans="2:11" x14ac:dyDescent="0.2">
      <c r="B102" s="62">
        <v>99</v>
      </c>
      <c r="C102" s="29">
        <v>3.3090000000000002</v>
      </c>
      <c r="D102" s="29">
        <v>15.071</v>
      </c>
      <c r="E102" s="29">
        <v>18.379000000000001</v>
      </c>
      <c r="F102" s="63">
        <f>C102+D102-E102</f>
        <v>9.9999999999766942E-4</v>
      </c>
      <c r="G102" s="35"/>
      <c r="H102" s="52">
        <f>B102*C102</f>
        <v>327.59100000000001</v>
      </c>
      <c r="I102">
        <f t="shared" si="1"/>
        <v>1492.029</v>
      </c>
      <c r="J102">
        <f>B102*E102</f>
        <v>1819.5210000000002</v>
      </c>
    </row>
    <row r="103" spans="2:11" x14ac:dyDescent="0.2">
      <c r="B103" s="62">
        <v>101.69</v>
      </c>
      <c r="C103" s="29">
        <v>2.3330000000000002</v>
      </c>
      <c r="D103" s="29">
        <v>20.856999999999999</v>
      </c>
      <c r="E103" s="29">
        <v>23.19</v>
      </c>
      <c r="F103" s="63">
        <f>C103+D103-E103</f>
        <v>0</v>
      </c>
      <c r="G103" s="35"/>
      <c r="H103" s="52">
        <f>B103*C103</f>
        <v>237.24277000000001</v>
      </c>
      <c r="I103">
        <f t="shared" si="1"/>
        <v>2120.9483299999997</v>
      </c>
      <c r="J103">
        <f>B103*E103</f>
        <v>2358.1911</v>
      </c>
    </row>
    <row r="104" spans="2:11" ht="14" thickBot="1" x14ac:dyDescent="0.25">
      <c r="B104" s="64" t="s">
        <v>0</v>
      </c>
      <c r="C104" s="65">
        <f>SUM(C3:C103)</f>
        <v>6671.2350000000006</v>
      </c>
      <c r="D104" s="65">
        <f t="shared" ref="D104:F104" si="2">SUM(D3:D103)</f>
        <v>5012.9430000000002</v>
      </c>
      <c r="E104" s="65">
        <f>SUM(E3:E103)</f>
        <v>11684.178</v>
      </c>
      <c r="F104" s="66">
        <f t="shared" si="2"/>
        <v>-4.9737991503207013E-14</v>
      </c>
      <c r="G104" s="35"/>
      <c r="H104" s="50">
        <f>SUM(H3:H103)</f>
        <v>470015.42895000015</v>
      </c>
      <c r="I104" s="50">
        <f>SUM(I3:I103)</f>
        <v>377857.68503000005</v>
      </c>
      <c r="J104" s="50">
        <f>SUM(J3:J103)</f>
        <v>847873.02984000009</v>
      </c>
    </row>
    <row r="105" spans="2:11" x14ac:dyDescent="0.2">
      <c r="B105" s="57"/>
      <c r="C105" s="58"/>
      <c r="D105" s="58"/>
      <c r="E105" s="58"/>
      <c r="F105" s="59"/>
      <c r="G105" s="35"/>
    </row>
    <row r="106" spans="2:11" x14ac:dyDescent="0.2">
      <c r="B106" s="57" t="s">
        <v>45</v>
      </c>
      <c r="C106" s="58">
        <f>H104/C104+0.5</f>
        <v>70.95403571452664</v>
      </c>
      <c r="D106" s="58">
        <f>I104/D104+0.5</f>
        <v>75.87641761137121</v>
      </c>
      <c r="E106" s="58">
        <f>J104/E104+0.5</f>
        <v>73.065911768889521</v>
      </c>
      <c r="F106" s="59"/>
      <c r="G106" s="35"/>
    </row>
    <row r="107" spans="2:11" x14ac:dyDescent="0.2">
      <c r="B107" s="67" t="s">
        <v>49</v>
      </c>
      <c r="C107" s="68">
        <f>73.5</f>
        <v>73.5</v>
      </c>
      <c r="D107" s="68">
        <v>79.099999999999994</v>
      </c>
      <c r="E107" s="68">
        <v>75.5</v>
      </c>
      <c r="G107" s="35"/>
    </row>
    <row r="108" spans="2:11" x14ac:dyDescent="0.2">
      <c r="G108" s="35"/>
    </row>
    <row r="109" spans="2:11" x14ac:dyDescent="0.2">
      <c r="G109" s="35"/>
    </row>
    <row r="110" spans="2:11" ht="23" x14ac:dyDescent="0.25">
      <c r="B110" s="46" t="s">
        <v>60</v>
      </c>
      <c r="C110" s="58"/>
      <c r="D110" s="58"/>
      <c r="E110" s="58"/>
      <c r="F110" s="59"/>
      <c r="G110" s="35"/>
      <c r="H110" s="35"/>
      <c r="I110" s="35"/>
      <c r="J110" s="35"/>
      <c r="K110" s="35"/>
    </row>
    <row r="111" spans="2:11" x14ac:dyDescent="0.2">
      <c r="B111" s="57"/>
      <c r="C111" s="58"/>
      <c r="D111" s="58"/>
      <c r="E111" s="58"/>
      <c r="F111" s="59"/>
      <c r="G111" s="35"/>
      <c r="H111" s="35"/>
      <c r="I111" s="35"/>
      <c r="J111" s="35"/>
      <c r="K111" s="35"/>
    </row>
    <row r="112" spans="2:11" ht="23" x14ac:dyDescent="0.25">
      <c r="B112" s="46" t="s">
        <v>61</v>
      </c>
      <c r="G112" s="35"/>
    </row>
    <row r="113" spans="7:7" x14ac:dyDescent="0.2">
      <c r="G113" s="35"/>
    </row>
    <row r="114" spans="7:7" x14ac:dyDescent="0.2">
      <c r="G114" s="35"/>
    </row>
    <row r="115" spans="7:7" x14ac:dyDescent="0.2">
      <c r="G115" s="3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43797-BF58-F242-97A6-F8010248232F}">
  <dimension ref="A1:K116"/>
  <sheetViews>
    <sheetView zoomScale="140" zoomScaleNormal="140" workbookViewId="0">
      <pane ySplit="2" topLeftCell="A70" activePane="bottomLeft" state="frozen"/>
      <selection pane="bottomLeft" activeCell="N93" sqref="N93"/>
    </sheetView>
  </sheetViews>
  <sheetFormatPr baseColWidth="10" defaultRowHeight="11" x14ac:dyDescent="0.15"/>
  <cols>
    <col min="1" max="1" width="47.75" style="35" customWidth="1"/>
    <col min="2" max="2" width="10.75" style="1"/>
    <col min="3" max="5" width="10.75" style="31"/>
    <col min="6" max="6" width="11" style="30" bestFit="1" customWidth="1"/>
    <col min="7" max="7" width="4.75" customWidth="1"/>
  </cols>
  <sheetData>
    <row r="1" spans="2:10" s="35" customFormat="1" ht="12" thickBot="1" x14ac:dyDescent="0.2">
      <c r="B1" s="32"/>
      <c r="C1" s="33"/>
      <c r="D1" s="33"/>
      <c r="E1" s="33"/>
      <c r="F1" s="34"/>
    </row>
    <row r="2" spans="2:10" ht="12" thickBot="1" x14ac:dyDescent="0.2">
      <c r="B2" s="42" t="s">
        <v>3</v>
      </c>
      <c r="C2" s="43" t="s">
        <v>2</v>
      </c>
      <c r="D2" s="43" t="s">
        <v>1</v>
      </c>
      <c r="E2" s="43" t="s">
        <v>0</v>
      </c>
      <c r="F2" s="44" t="s">
        <v>37</v>
      </c>
      <c r="G2" s="35"/>
      <c r="H2" s="49" t="s">
        <v>46</v>
      </c>
      <c r="I2" s="49" t="s">
        <v>47</v>
      </c>
      <c r="J2" s="49" t="s">
        <v>48</v>
      </c>
    </row>
    <row r="3" spans="2:10" x14ac:dyDescent="0.15">
      <c r="B3" s="36">
        <v>0.14000000000000001</v>
      </c>
      <c r="C3" s="37">
        <v>32.356000000000002</v>
      </c>
      <c r="D3" s="37">
        <v>23.992000000000001</v>
      </c>
      <c r="E3" s="37">
        <v>56.347999999999999</v>
      </c>
      <c r="F3" s="38">
        <f>C3+D3-E3</f>
        <v>0</v>
      </c>
      <c r="G3" s="35"/>
      <c r="H3">
        <f>B3*C3</f>
        <v>4.529840000000001</v>
      </c>
      <c r="I3">
        <f>B3*D3</f>
        <v>3.3588800000000005</v>
      </c>
      <c r="J3">
        <f>B3*E3</f>
        <v>7.8887200000000002</v>
      </c>
    </row>
    <row r="4" spans="2:10" x14ac:dyDescent="0.15">
      <c r="B4" s="36">
        <v>1</v>
      </c>
      <c r="C4" s="37">
        <v>2.698</v>
      </c>
      <c r="D4" s="37">
        <v>2.2669999999999999</v>
      </c>
      <c r="E4" s="37">
        <v>4.9649999999999999</v>
      </c>
      <c r="F4" s="38">
        <f t="shared" ref="F4:F67" si="0">C4+D4-E4</f>
        <v>0</v>
      </c>
      <c r="G4" s="35"/>
      <c r="H4">
        <f t="shared" ref="H4:H67" si="1">B4*C4</f>
        <v>2.698</v>
      </c>
      <c r="I4">
        <f t="shared" ref="I4:I67" si="2">B4*D4</f>
        <v>2.2669999999999999</v>
      </c>
      <c r="J4">
        <f t="shared" ref="J4:J67" si="3">B4*E4</f>
        <v>4.9649999999999999</v>
      </c>
    </row>
    <row r="5" spans="2:10" x14ac:dyDescent="0.15">
      <c r="B5" s="36">
        <v>2</v>
      </c>
      <c r="C5" s="37">
        <v>2.226</v>
      </c>
      <c r="D5" s="37">
        <v>1.986</v>
      </c>
      <c r="E5" s="37">
        <v>4.2119999999999997</v>
      </c>
      <c r="F5" s="38">
        <f t="shared" si="0"/>
        <v>0</v>
      </c>
      <c r="G5" s="35"/>
      <c r="H5">
        <f t="shared" si="1"/>
        <v>4.452</v>
      </c>
      <c r="I5">
        <f t="shared" si="2"/>
        <v>3.972</v>
      </c>
      <c r="J5">
        <f t="shared" si="3"/>
        <v>8.4239999999999995</v>
      </c>
    </row>
    <row r="6" spans="2:10" x14ac:dyDescent="0.15">
      <c r="B6" s="36">
        <v>3</v>
      </c>
      <c r="C6" s="37">
        <v>2.0270000000000001</v>
      </c>
      <c r="D6" s="37">
        <v>1.827</v>
      </c>
      <c r="E6" s="37">
        <v>3.8530000000000002</v>
      </c>
      <c r="F6" s="38">
        <f t="shared" si="0"/>
        <v>9.9999999999988987E-4</v>
      </c>
      <c r="G6" s="35"/>
      <c r="H6">
        <f t="shared" si="1"/>
        <v>6.0810000000000004</v>
      </c>
      <c r="I6">
        <f t="shared" si="2"/>
        <v>5.4809999999999999</v>
      </c>
      <c r="J6">
        <f t="shared" si="3"/>
        <v>11.559000000000001</v>
      </c>
    </row>
    <row r="7" spans="2:10" x14ac:dyDescent="0.15">
      <c r="B7" s="36">
        <v>4</v>
      </c>
      <c r="C7" s="37">
        <v>1.996</v>
      </c>
      <c r="D7" s="37">
        <v>1.7889999999999999</v>
      </c>
      <c r="E7" s="37">
        <v>3.7850000000000001</v>
      </c>
      <c r="F7" s="38">
        <f t="shared" si="0"/>
        <v>0</v>
      </c>
      <c r="G7" s="35"/>
      <c r="H7">
        <f t="shared" si="1"/>
        <v>7.984</v>
      </c>
      <c r="I7">
        <f t="shared" si="2"/>
        <v>7.1559999999999997</v>
      </c>
      <c r="J7">
        <f t="shared" si="3"/>
        <v>15.14</v>
      </c>
    </row>
    <row r="8" spans="2:10" x14ac:dyDescent="0.15">
      <c r="B8" s="36">
        <v>5</v>
      </c>
      <c r="C8" s="37">
        <v>2.0830000000000002</v>
      </c>
      <c r="D8" s="37">
        <v>1.8029999999999999</v>
      </c>
      <c r="E8" s="37">
        <v>3.8860000000000001</v>
      </c>
      <c r="F8" s="38">
        <f t="shared" si="0"/>
        <v>0</v>
      </c>
      <c r="G8" s="35"/>
      <c r="H8">
        <f t="shared" si="1"/>
        <v>10.415000000000001</v>
      </c>
      <c r="I8">
        <f t="shared" si="2"/>
        <v>9.0150000000000006</v>
      </c>
      <c r="J8">
        <f t="shared" si="3"/>
        <v>19.43</v>
      </c>
    </row>
    <row r="9" spans="2:10" x14ac:dyDescent="0.15">
      <c r="B9" s="36">
        <v>6</v>
      </c>
      <c r="C9" s="37">
        <v>2.423</v>
      </c>
      <c r="D9" s="37">
        <v>1.9730000000000001</v>
      </c>
      <c r="E9" s="37">
        <v>4.3959999999999999</v>
      </c>
      <c r="F9" s="38">
        <f t="shared" si="0"/>
        <v>0</v>
      </c>
      <c r="G9" s="35"/>
      <c r="H9">
        <f t="shared" si="1"/>
        <v>14.538</v>
      </c>
      <c r="I9">
        <f t="shared" si="2"/>
        <v>11.838000000000001</v>
      </c>
      <c r="J9">
        <f t="shared" si="3"/>
        <v>26.375999999999998</v>
      </c>
    </row>
    <row r="10" spans="2:10" x14ac:dyDescent="0.15">
      <c r="B10" s="36">
        <v>7</v>
      </c>
      <c r="C10" s="37">
        <v>2.9380000000000002</v>
      </c>
      <c r="D10" s="37">
        <v>2.2050000000000001</v>
      </c>
      <c r="E10" s="37">
        <v>5.1429999999999998</v>
      </c>
      <c r="F10" s="38">
        <f t="shared" si="0"/>
        <v>0</v>
      </c>
      <c r="G10" s="35"/>
      <c r="H10">
        <f t="shared" si="1"/>
        <v>20.566000000000003</v>
      </c>
      <c r="I10">
        <f t="shared" si="2"/>
        <v>15.435</v>
      </c>
      <c r="J10">
        <f t="shared" si="3"/>
        <v>36.000999999999998</v>
      </c>
    </row>
    <row r="11" spans="2:10" x14ac:dyDescent="0.15">
      <c r="B11" s="36">
        <v>8</v>
      </c>
      <c r="C11" s="37">
        <v>3.2280000000000002</v>
      </c>
      <c r="D11" s="37">
        <v>2.2330000000000001</v>
      </c>
      <c r="E11" s="37">
        <v>5.4619999999999997</v>
      </c>
      <c r="F11" s="38">
        <f t="shared" si="0"/>
        <v>-9.9999999999944578E-4</v>
      </c>
      <c r="G11" s="35"/>
      <c r="H11">
        <f t="shared" si="1"/>
        <v>25.824000000000002</v>
      </c>
      <c r="I11">
        <f t="shared" si="2"/>
        <v>17.864000000000001</v>
      </c>
      <c r="J11">
        <f t="shared" si="3"/>
        <v>43.695999999999998</v>
      </c>
    </row>
    <row r="12" spans="2:10" x14ac:dyDescent="0.15">
      <c r="B12" s="36">
        <v>9</v>
      </c>
      <c r="C12" s="37">
        <v>3.5249999999999999</v>
      </c>
      <c r="D12" s="37">
        <v>2.2679999999999998</v>
      </c>
      <c r="E12" s="37">
        <v>5.7930000000000001</v>
      </c>
      <c r="F12" s="38">
        <f t="shared" si="0"/>
        <v>0</v>
      </c>
      <c r="G12" s="35"/>
      <c r="H12">
        <f t="shared" si="1"/>
        <v>31.724999999999998</v>
      </c>
      <c r="I12">
        <f t="shared" si="2"/>
        <v>20.411999999999999</v>
      </c>
      <c r="J12">
        <f t="shared" si="3"/>
        <v>52.137</v>
      </c>
    </row>
    <row r="13" spans="2:10" x14ac:dyDescent="0.15">
      <c r="B13" s="36">
        <v>10</v>
      </c>
      <c r="C13" s="37">
        <v>3.7029999999999998</v>
      </c>
      <c r="D13" s="37">
        <v>2.2149999999999999</v>
      </c>
      <c r="E13" s="37">
        <v>5.9180000000000001</v>
      </c>
      <c r="F13" s="38">
        <f t="shared" si="0"/>
        <v>0</v>
      </c>
      <c r="G13" s="35"/>
      <c r="H13">
        <f t="shared" si="1"/>
        <v>37.03</v>
      </c>
      <c r="I13">
        <f t="shared" si="2"/>
        <v>22.15</v>
      </c>
      <c r="J13">
        <f t="shared" si="3"/>
        <v>59.18</v>
      </c>
    </row>
    <row r="14" spans="2:10" x14ac:dyDescent="0.15">
      <c r="B14" s="36">
        <v>11</v>
      </c>
      <c r="C14" s="37">
        <v>3.827</v>
      </c>
      <c r="D14" s="37">
        <v>2.1269999999999998</v>
      </c>
      <c r="E14" s="37">
        <v>5.9539999999999997</v>
      </c>
      <c r="F14" s="38">
        <f t="shared" si="0"/>
        <v>0</v>
      </c>
      <c r="G14" s="35"/>
      <c r="H14">
        <f t="shared" si="1"/>
        <v>42.097000000000001</v>
      </c>
      <c r="I14">
        <f t="shared" si="2"/>
        <v>23.396999999999998</v>
      </c>
      <c r="J14">
        <f t="shared" si="3"/>
        <v>65.494</v>
      </c>
    </row>
    <row r="15" spans="2:10" x14ac:dyDescent="0.15">
      <c r="B15" s="36">
        <v>12</v>
      </c>
      <c r="C15" s="37">
        <v>3.9340000000000002</v>
      </c>
      <c r="D15" s="37">
        <v>2.0609999999999999</v>
      </c>
      <c r="E15" s="37">
        <v>5.9950000000000001</v>
      </c>
      <c r="F15" s="38">
        <f t="shared" si="0"/>
        <v>0</v>
      </c>
      <c r="G15" s="35"/>
      <c r="H15">
        <f t="shared" si="1"/>
        <v>47.207999999999998</v>
      </c>
      <c r="I15">
        <f t="shared" si="2"/>
        <v>24.731999999999999</v>
      </c>
      <c r="J15">
        <f t="shared" si="3"/>
        <v>71.94</v>
      </c>
    </row>
    <row r="16" spans="2:10" x14ac:dyDescent="0.15">
      <c r="B16" s="36">
        <v>13</v>
      </c>
      <c r="C16" s="37">
        <v>3.8919999999999999</v>
      </c>
      <c r="D16" s="37">
        <v>1.9650000000000001</v>
      </c>
      <c r="E16" s="37">
        <v>5.8570000000000002</v>
      </c>
      <c r="F16" s="38">
        <f t="shared" si="0"/>
        <v>0</v>
      </c>
      <c r="G16" s="35"/>
      <c r="H16">
        <f t="shared" si="1"/>
        <v>50.595999999999997</v>
      </c>
      <c r="I16">
        <f t="shared" si="2"/>
        <v>25.545000000000002</v>
      </c>
      <c r="J16">
        <f t="shared" si="3"/>
        <v>76.141000000000005</v>
      </c>
    </row>
    <row r="17" spans="2:10" x14ac:dyDescent="0.15">
      <c r="B17" s="36">
        <v>14</v>
      </c>
      <c r="C17" s="37">
        <v>3.9820000000000002</v>
      </c>
      <c r="D17" s="37">
        <v>1.9770000000000001</v>
      </c>
      <c r="E17" s="37">
        <v>5.9589999999999996</v>
      </c>
      <c r="F17" s="38">
        <f t="shared" si="0"/>
        <v>0</v>
      </c>
      <c r="G17" s="35"/>
      <c r="H17">
        <f t="shared" si="1"/>
        <v>55.748000000000005</v>
      </c>
      <c r="I17">
        <f t="shared" si="2"/>
        <v>27.678000000000001</v>
      </c>
      <c r="J17">
        <f t="shared" si="3"/>
        <v>83.425999999999988</v>
      </c>
    </row>
    <row r="18" spans="2:10" x14ac:dyDescent="0.15">
      <c r="B18" s="36">
        <v>15</v>
      </c>
      <c r="C18" s="37">
        <v>4.0549999999999997</v>
      </c>
      <c r="D18" s="37">
        <v>2.0099999999999998</v>
      </c>
      <c r="E18" s="37">
        <v>6.0650000000000004</v>
      </c>
      <c r="F18" s="38">
        <f t="shared" si="0"/>
        <v>0</v>
      </c>
      <c r="G18" s="35"/>
      <c r="H18">
        <f t="shared" si="1"/>
        <v>60.824999999999996</v>
      </c>
      <c r="I18">
        <f t="shared" si="2"/>
        <v>30.15</v>
      </c>
      <c r="J18">
        <f t="shared" si="3"/>
        <v>90.975000000000009</v>
      </c>
    </row>
    <row r="19" spans="2:10" x14ac:dyDescent="0.15">
      <c r="B19" s="36">
        <v>16</v>
      </c>
      <c r="C19" s="37">
        <v>4.1059999999999999</v>
      </c>
      <c r="D19" s="37">
        <v>2.0609999999999999</v>
      </c>
      <c r="E19" s="37">
        <v>6.1680000000000001</v>
      </c>
      <c r="F19" s="38">
        <f t="shared" si="0"/>
        <v>-1.000000000000334E-3</v>
      </c>
      <c r="G19" s="35"/>
      <c r="H19">
        <f t="shared" si="1"/>
        <v>65.695999999999998</v>
      </c>
      <c r="I19">
        <f t="shared" si="2"/>
        <v>32.975999999999999</v>
      </c>
      <c r="J19">
        <f t="shared" si="3"/>
        <v>98.688000000000002</v>
      </c>
    </row>
    <row r="20" spans="2:10" x14ac:dyDescent="0.15">
      <c r="B20" s="36">
        <v>17</v>
      </c>
      <c r="C20" s="37">
        <v>4.2249999999999996</v>
      </c>
      <c r="D20" s="37">
        <v>2.165</v>
      </c>
      <c r="E20" s="37">
        <v>6.39</v>
      </c>
      <c r="F20" s="38">
        <f t="shared" si="0"/>
        <v>0</v>
      </c>
      <c r="G20" s="35"/>
      <c r="H20">
        <f t="shared" si="1"/>
        <v>71.824999999999989</v>
      </c>
      <c r="I20">
        <f t="shared" si="2"/>
        <v>36.805</v>
      </c>
      <c r="J20">
        <f t="shared" si="3"/>
        <v>108.63</v>
      </c>
    </row>
    <row r="21" spans="2:10" x14ac:dyDescent="0.15">
      <c r="B21" s="36">
        <v>18</v>
      </c>
      <c r="C21" s="37">
        <v>4.4660000000000002</v>
      </c>
      <c r="D21" s="37">
        <v>2.3340000000000001</v>
      </c>
      <c r="E21" s="37">
        <v>6.8</v>
      </c>
      <c r="F21" s="38">
        <f t="shared" si="0"/>
        <v>0</v>
      </c>
      <c r="G21" s="35"/>
      <c r="H21">
        <f t="shared" si="1"/>
        <v>80.388000000000005</v>
      </c>
      <c r="I21">
        <f t="shared" si="2"/>
        <v>42.012</v>
      </c>
      <c r="J21">
        <f t="shared" si="3"/>
        <v>122.39999999999999</v>
      </c>
    </row>
    <row r="22" spans="2:10" x14ac:dyDescent="0.15">
      <c r="B22" s="36">
        <v>19</v>
      </c>
      <c r="C22" s="37">
        <v>4.8170000000000002</v>
      </c>
      <c r="D22" s="37">
        <v>2.556</v>
      </c>
      <c r="E22" s="37">
        <v>7.3730000000000002</v>
      </c>
      <c r="F22" s="38">
        <f t="shared" si="0"/>
        <v>0</v>
      </c>
      <c r="G22" s="35"/>
      <c r="H22">
        <f t="shared" si="1"/>
        <v>91.522999999999996</v>
      </c>
      <c r="I22">
        <f t="shared" si="2"/>
        <v>48.564</v>
      </c>
      <c r="J22">
        <f t="shared" si="3"/>
        <v>140.08700000000002</v>
      </c>
    </row>
    <row r="23" spans="2:10" x14ac:dyDescent="0.15">
      <c r="B23" s="36">
        <v>20</v>
      </c>
      <c r="C23" s="37">
        <v>5.2350000000000003</v>
      </c>
      <c r="D23" s="37">
        <v>2.806</v>
      </c>
      <c r="E23" s="37">
        <v>8.0410000000000004</v>
      </c>
      <c r="F23" s="38">
        <f t="shared" si="0"/>
        <v>0</v>
      </c>
      <c r="G23" s="35"/>
      <c r="H23">
        <f t="shared" si="1"/>
        <v>104.7</v>
      </c>
      <c r="I23">
        <f t="shared" si="2"/>
        <v>56.120000000000005</v>
      </c>
      <c r="J23">
        <f t="shared" si="3"/>
        <v>160.82</v>
      </c>
    </row>
    <row r="24" spans="2:10" x14ac:dyDescent="0.15">
      <c r="B24" s="36">
        <v>21</v>
      </c>
      <c r="C24" s="37">
        <v>5.7240000000000002</v>
      </c>
      <c r="D24" s="37">
        <v>3.09</v>
      </c>
      <c r="E24" s="37">
        <v>8.8140000000000001</v>
      </c>
      <c r="F24" s="38">
        <f t="shared" si="0"/>
        <v>0</v>
      </c>
      <c r="G24" s="35"/>
      <c r="H24">
        <f t="shared" si="1"/>
        <v>120.20400000000001</v>
      </c>
      <c r="I24">
        <f t="shared" si="2"/>
        <v>64.89</v>
      </c>
      <c r="J24">
        <f t="shared" si="3"/>
        <v>185.09399999999999</v>
      </c>
    </row>
    <row r="25" spans="2:10" x14ac:dyDescent="0.15">
      <c r="B25" s="36">
        <v>22</v>
      </c>
      <c r="C25" s="37">
        <v>6.274</v>
      </c>
      <c r="D25" s="37">
        <v>3.3919999999999999</v>
      </c>
      <c r="E25" s="37">
        <v>9.6660000000000004</v>
      </c>
      <c r="F25" s="38">
        <f t="shared" si="0"/>
        <v>0</v>
      </c>
      <c r="G25" s="35"/>
      <c r="H25">
        <f t="shared" si="1"/>
        <v>138.02799999999999</v>
      </c>
      <c r="I25">
        <f t="shared" si="2"/>
        <v>74.623999999999995</v>
      </c>
      <c r="J25">
        <f t="shared" si="3"/>
        <v>212.65200000000002</v>
      </c>
    </row>
    <row r="26" spans="2:10" x14ac:dyDescent="0.15">
      <c r="B26" s="36">
        <v>23</v>
      </c>
      <c r="C26" s="37">
        <v>6.9269999999999996</v>
      </c>
      <c r="D26" s="37">
        <v>3.7240000000000002</v>
      </c>
      <c r="E26" s="37">
        <v>10.651</v>
      </c>
      <c r="F26" s="38">
        <f t="shared" si="0"/>
        <v>0</v>
      </c>
      <c r="G26" s="35"/>
      <c r="H26">
        <f t="shared" si="1"/>
        <v>159.321</v>
      </c>
      <c r="I26">
        <f t="shared" si="2"/>
        <v>85.652000000000001</v>
      </c>
      <c r="J26">
        <f t="shared" si="3"/>
        <v>244.97299999999998</v>
      </c>
    </row>
    <row r="27" spans="2:10" x14ac:dyDescent="0.15">
      <c r="B27" s="36">
        <v>24</v>
      </c>
      <c r="C27" s="37">
        <v>7.3109999999999999</v>
      </c>
      <c r="D27" s="37">
        <v>3.8849999999999998</v>
      </c>
      <c r="E27" s="37">
        <v>11.196</v>
      </c>
      <c r="F27" s="38">
        <f t="shared" si="0"/>
        <v>0</v>
      </c>
      <c r="G27" s="35"/>
      <c r="H27">
        <f t="shared" si="1"/>
        <v>175.464</v>
      </c>
      <c r="I27">
        <f t="shared" si="2"/>
        <v>93.24</v>
      </c>
      <c r="J27">
        <f t="shared" si="3"/>
        <v>268.70400000000001</v>
      </c>
    </row>
    <row r="28" spans="2:10" x14ac:dyDescent="0.15">
      <c r="B28" s="36">
        <v>25</v>
      </c>
      <c r="C28" s="37">
        <v>7.4610000000000003</v>
      </c>
      <c r="D28" s="37">
        <v>3.9</v>
      </c>
      <c r="E28" s="37">
        <v>11.36</v>
      </c>
      <c r="F28" s="38">
        <f t="shared" si="0"/>
        <v>1.0000000000012221E-3</v>
      </c>
      <c r="G28" s="35"/>
      <c r="H28">
        <f t="shared" si="1"/>
        <v>186.52500000000001</v>
      </c>
      <c r="I28">
        <f t="shared" si="2"/>
        <v>97.5</v>
      </c>
      <c r="J28">
        <f t="shared" si="3"/>
        <v>284</v>
      </c>
    </row>
    <row r="29" spans="2:10" x14ac:dyDescent="0.15">
      <c r="B29" s="36">
        <v>26</v>
      </c>
      <c r="C29" s="37">
        <v>7.8840000000000003</v>
      </c>
      <c r="D29" s="37">
        <v>4.0439999999999996</v>
      </c>
      <c r="E29" s="37">
        <v>11.928000000000001</v>
      </c>
      <c r="F29" s="38">
        <f t="shared" si="0"/>
        <v>0</v>
      </c>
      <c r="G29" s="35"/>
      <c r="H29">
        <f t="shared" si="1"/>
        <v>204.98400000000001</v>
      </c>
      <c r="I29">
        <f t="shared" si="2"/>
        <v>105.14399999999999</v>
      </c>
      <c r="J29">
        <f t="shared" si="3"/>
        <v>310.12800000000004</v>
      </c>
    </row>
    <row r="30" spans="2:10" x14ac:dyDescent="0.15">
      <c r="B30" s="36">
        <v>27</v>
      </c>
      <c r="C30" s="37">
        <v>8.3610000000000007</v>
      </c>
      <c r="D30" s="37">
        <v>4.2229999999999999</v>
      </c>
      <c r="E30" s="37">
        <v>12.584</v>
      </c>
      <c r="F30" s="38">
        <f t="shared" si="0"/>
        <v>0</v>
      </c>
      <c r="G30" s="35"/>
      <c r="H30">
        <f t="shared" si="1"/>
        <v>225.74700000000001</v>
      </c>
      <c r="I30">
        <f t="shared" si="2"/>
        <v>114.021</v>
      </c>
      <c r="J30">
        <f t="shared" si="3"/>
        <v>339.76799999999997</v>
      </c>
    </row>
    <row r="31" spans="2:10" x14ac:dyDescent="0.15">
      <c r="B31" s="36">
        <v>28</v>
      </c>
      <c r="C31" s="37">
        <v>8.8160000000000007</v>
      </c>
      <c r="D31" s="37">
        <v>4.4169999999999998</v>
      </c>
      <c r="E31" s="37">
        <v>13.233000000000001</v>
      </c>
      <c r="F31" s="38">
        <f t="shared" si="0"/>
        <v>0</v>
      </c>
      <c r="G31" s="35"/>
      <c r="H31">
        <f t="shared" si="1"/>
        <v>246.84800000000001</v>
      </c>
      <c r="I31">
        <f t="shared" si="2"/>
        <v>123.67599999999999</v>
      </c>
      <c r="J31">
        <f t="shared" si="3"/>
        <v>370.524</v>
      </c>
    </row>
    <row r="32" spans="2:10" x14ac:dyDescent="0.15">
      <c r="B32" s="36">
        <v>29</v>
      </c>
      <c r="C32" s="37">
        <v>9.2330000000000005</v>
      </c>
      <c r="D32" s="37">
        <v>4.6239999999999997</v>
      </c>
      <c r="E32" s="37">
        <v>13.856</v>
      </c>
      <c r="F32" s="38">
        <f t="shared" si="0"/>
        <v>9.9999999999944578E-4</v>
      </c>
      <c r="G32" s="35"/>
      <c r="H32">
        <f t="shared" si="1"/>
        <v>267.75700000000001</v>
      </c>
      <c r="I32">
        <f t="shared" si="2"/>
        <v>134.096</v>
      </c>
      <c r="J32">
        <f t="shared" si="3"/>
        <v>401.82400000000001</v>
      </c>
    </row>
    <row r="33" spans="2:10" x14ac:dyDescent="0.15">
      <c r="B33" s="36">
        <v>30</v>
      </c>
      <c r="C33" s="37">
        <v>9.69</v>
      </c>
      <c r="D33" s="37">
        <v>4.883</v>
      </c>
      <c r="E33" s="37">
        <v>14.573</v>
      </c>
      <c r="F33" s="38">
        <f t="shared" si="0"/>
        <v>0</v>
      </c>
      <c r="G33" s="35"/>
      <c r="H33">
        <f t="shared" si="1"/>
        <v>290.7</v>
      </c>
      <c r="I33">
        <f t="shared" si="2"/>
        <v>146.49</v>
      </c>
      <c r="J33">
        <f t="shared" si="3"/>
        <v>437.19</v>
      </c>
    </row>
    <row r="34" spans="2:10" x14ac:dyDescent="0.15">
      <c r="B34" s="36">
        <v>31</v>
      </c>
      <c r="C34" s="37">
        <v>10.222</v>
      </c>
      <c r="D34" s="37">
        <v>5.1980000000000004</v>
      </c>
      <c r="E34" s="37">
        <v>15.419</v>
      </c>
      <c r="F34" s="38">
        <f t="shared" si="0"/>
        <v>9.9999999999944578E-4</v>
      </c>
      <c r="G34" s="35"/>
      <c r="H34">
        <f t="shared" si="1"/>
        <v>316.88200000000001</v>
      </c>
      <c r="I34">
        <f t="shared" si="2"/>
        <v>161.13800000000001</v>
      </c>
      <c r="J34">
        <f t="shared" si="3"/>
        <v>477.98900000000003</v>
      </c>
    </row>
    <row r="35" spans="2:10" x14ac:dyDescent="0.15">
      <c r="B35" s="36">
        <v>32</v>
      </c>
      <c r="C35" s="37">
        <v>10.952</v>
      </c>
      <c r="D35" s="37">
        <v>5.617</v>
      </c>
      <c r="E35" s="37">
        <v>16.568999999999999</v>
      </c>
      <c r="F35" s="38">
        <f t="shared" si="0"/>
        <v>0</v>
      </c>
      <c r="G35" s="35"/>
      <c r="H35">
        <f t="shared" si="1"/>
        <v>350.464</v>
      </c>
      <c r="I35">
        <f t="shared" si="2"/>
        <v>179.744</v>
      </c>
      <c r="J35">
        <f t="shared" si="3"/>
        <v>530.20799999999997</v>
      </c>
    </row>
    <row r="36" spans="2:10" x14ac:dyDescent="0.15">
      <c r="B36" s="36">
        <v>33</v>
      </c>
      <c r="C36" s="37">
        <v>12.84</v>
      </c>
      <c r="D36" s="37">
        <v>6.633</v>
      </c>
      <c r="E36" s="37">
        <v>19.472999999999999</v>
      </c>
      <c r="F36" s="38">
        <f t="shared" si="0"/>
        <v>0</v>
      </c>
      <c r="G36" s="35"/>
      <c r="H36">
        <f t="shared" si="1"/>
        <v>423.71999999999997</v>
      </c>
      <c r="I36">
        <f t="shared" si="2"/>
        <v>218.88900000000001</v>
      </c>
      <c r="J36">
        <f t="shared" si="3"/>
        <v>642.60899999999992</v>
      </c>
    </row>
    <row r="37" spans="2:10" x14ac:dyDescent="0.15">
      <c r="B37" s="36">
        <v>34</v>
      </c>
      <c r="C37" s="37">
        <v>14.201000000000001</v>
      </c>
      <c r="D37" s="37">
        <v>7.3959999999999999</v>
      </c>
      <c r="E37" s="37">
        <v>21.597000000000001</v>
      </c>
      <c r="F37" s="38">
        <f t="shared" si="0"/>
        <v>0</v>
      </c>
      <c r="G37" s="35"/>
      <c r="H37">
        <f t="shared" si="1"/>
        <v>482.834</v>
      </c>
      <c r="I37">
        <f t="shared" si="2"/>
        <v>251.464</v>
      </c>
      <c r="J37">
        <f t="shared" si="3"/>
        <v>734.298</v>
      </c>
    </row>
    <row r="38" spans="2:10" x14ac:dyDescent="0.15">
      <c r="B38" s="36">
        <v>35</v>
      </c>
      <c r="C38" s="37">
        <v>14.099</v>
      </c>
      <c r="D38" s="37">
        <v>7.4020000000000001</v>
      </c>
      <c r="E38" s="37">
        <v>21.501000000000001</v>
      </c>
      <c r="F38" s="38">
        <f t="shared" si="0"/>
        <v>0</v>
      </c>
      <c r="G38" s="35"/>
      <c r="H38">
        <f t="shared" si="1"/>
        <v>493.46500000000003</v>
      </c>
      <c r="I38">
        <f t="shared" si="2"/>
        <v>259.07</v>
      </c>
      <c r="J38">
        <f t="shared" si="3"/>
        <v>752.53500000000008</v>
      </c>
    </row>
    <row r="39" spans="2:10" x14ac:dyDescent="0.15">
      <c r="B39" s="36">
        <v>36</v>
      </c>
      <c r="C39" s="37">
        <v>14.736000000000001</v>
      </c>
      <c r="D39" s="37">
        <v>7.7789999999999999</v>
      </c>
      <c r="E39" s="37">
        <v>22.515000000000001</v>
      </c>
      <c r="F39" s="38">
        <f t="shared" si="0"/>
        <v>0</v>
      </c>
      <c r="G39" s="35"/>
      <c r="H39">
        <f t="shared" si="1"/>
        <v>530.49599999999998</v>
      </c>
      <c r="I39">
        <f t="shared" si="2"/>
        <v>280.04399999999998</v>
      </c>
      <c r="J39">
        <f t="shared" si="3"/>
        <v>810.54</v>
      </c>
    </row>
    <row r="40" spans="2:10" x14ac:dyDescent="0.15">
      <c r="B40" s="36">
        <v>37</v>
      </c>
      <c r="C40" s="37">
        <v>15.505000000000001</v>
      </c>
      <c r="D40" s="37">
        <v>8.1760000000000002</v>
      </c>
      <c r="E40" s="37">
        <v>23.681000000000001</v>
      </c>
      <c r="F40" s="38">
        <f t="shared" si="0"/>
        <v>0</v>
      </c>
      <c r="G40" s="35"/>
      <c r="H40">
        <f t="shared" si="1"/>
        <v>573.68500000000006</v>
      </c>
      <c r="I40">
        <f t="shared" si="2"/>
        <v>302.512</v>
      </c>
      <c r="J40">
        <f t="shared" si="3"/>
        <v>876.197</v>
      </c>
    </row>
    <row r="41" spans="2:10" x14ac:dyDescent="0.15">
      <c r="B41" s="36">
        <v>38</v>
      </c>
      <c r="C41" s="37">
        <v>15.717000000000001</v>
      </c>
      <c r="D41" s="37">
        <v>8.2089999999999996</v>
      </c>
      <c r="E41" s="37">
        <v>23.925999999999998</v>
      </c>
      <c r="F41" s="38">
        <f t="shared" si="0"/>
        <v>0</v>
      </c>
      <c r="G41" s="35"/>
      <c r="H41">
        <f t="shared" si="1"/>
        <v>597.24599999999998</v>
      </c>
      <c r="I41">
        <f t="shared" si="2"/>
        <v>311.94200000000001</v>
      </c>
      <c r="J41">
        <f t="shared" si="3"/>
        <v>909.18799999999999</v>
      </c>
    </row>
    <row r="42" spans="2:10" x14ac:dyDescent="0.15">
      <c r="B42" s="36">
        <v>39</v>
      </c>
      <c r="C42" s="37">
        <v>16.238</v>
      </c>
      <c r="D42" s="37">
        <v>8.3469999999999995</v>
      </c>
      <c r="E42" s="37">
        <v>24.585000000000001</v>
      </c>
      <c r="F42" s="38">
        <f t="shared" si="0"/>
        <v>0</v>
      </c>
      <c r="G42" s="35"/>
      <c r="H42">
        <f t="shared" si="1"/>
        <v>633.28199999999993</v>
      </c>
      <c r="I42">
        <f t="shared" si="2"/>
        <v>325.53299999999996</v>
      </c>
      <c r="J42">
        <f t="shared" si="3"/>
        <v>958.81500000000005</v>
      </c>
    </row>
    <row r="43" spans="2:10" x14ac:dyDescent="0.15">
      <c r="B43" s="36">
        <v>40</v>
      </c>
      <c r="C43" s="37">
        <v>17.126999999999999</v>
      </c>
      <c r="D43" s="37">
        <v>8.6479999999999997</v>
      </c>
      <c r="E43" s="37">
        <v>25.776</v>
      </c>
      <c r="F43" s="38">
        <f t="shared" si="0"/>
        <v>-1.0000000000012221E-3</v>
      </c>
      <c r="G43" s="35"/>
      <c r="H43">
        <f t="shared" si="1"/>
        <v>685.07999999999993</v>
      </c>
      <c r="I43">
        <f t="shared" si="2"/>
        <v>345.91999999999996</v>
      </c>
      <c r="J43">
        <f t="shared" si="3"/>
        <v>1031.04</v>
      </c>
    </row>
    <row r="44" spans="2:10" x14ac:dyDescent="0.15">
      <c r="B44" s="36">
        <v>41</v>
      </c>
      <c r="C44" s="37">
        <v>19.728000000000002</v>
      </c>
      <c r="D44" s="37">
        <v>9.7959999999999994</v>
      </c>
      <c r="E44" s="37">
        <v>29.524000000000001</v>
      </c>
      <c r="F44" s="38">
        <f t="shared" si="0"/>
        <v>0</v>
      </c>
      <c r="G44" s="35"/>
      <c r="H44">
        <f t="shared" si="1"/>
        <v>808.84800000000007</v>
      </c>
      <c r="I44">
        <f t="shared" si="2"/>
        <v>401.63599999999997</v>
      </c>
      <c r="J44">
        <f t="shared" si="3"/>
        <v>1210.4839999999999</v>
      </c>
    </row>
    <row r="45" spans="2:10" x14ac:dyDescent="0.15">
      <c r="B45" s="36">
        <v>42</v>
      </c>
      <c r="C45" s="37">
        <v>22.234000000000002</v>
      </c>
      <c r="D45" s="37">
        <v>10.858000000000001</v>
      </c>
      <c r="E45" s="37">
        <v>33.091999999999999</v>
      </c>
      <c r="F45" s="38">
        <f t="shared" si="0"/>
        <v>0</v>
      </c>
      <c r="G45" s="35"/>
      <c r="H45">
        <f t="shared" si="1"/>
        <v>933.82800000000009</v>
      </c>
      <c r="I45">
        <f t="shared" si="2"/>
        <v>456.036</v>
      </c>
      <c r="J45">
        <f t="shared" si="3"/>
        <v>1389.864</v>
      </c>
    </row>
    <row r="46" spans="2:10" x14ac:dyDescent="0.15">
      <c r="B46" s="36">
        <v>43</v>
      </c>
      <c r="C46" s="37">
        <v>22.937999999999999</v>
      </c>
      <c r="D46" s="37">
        <v>11.055999999999999</v>
      </c>
      <c r="E46" s="37">
        <v>33.994</v>
      </c>
      <c r="F46" s="38">
        <f t="shared" si="0"/>
        <v>0</v>
      </c>
      <c r="G46" s="35"/>
      <c r="H46">
        <f t="shared" si="1"/>
        <v>986.33399999999995</v>
      </c>
      <c r="I46">
        <f t="shared" si="2"/>
        <v>475.40799999999996</v>
      </c>
      <c r="J46">
        <f t="shared" si="3"/>
        <v>1461.742</v>
      </c>
    </row>
    <row r="47" spans="2:10" x14ac:dyDescent="0.15">
      <c r="B47" s="36">
        <v>44</v>
      </c>
      <c r="C47" s="37">
        <v>24.091000000000001</v>
      </c>
      <c r="D47" s="37">
        <v>11.519</v>
      </c>
      <c r="E47" s="37">
        <v>35.61</v>
      </c>
      <c r="F47" s="38">
        <f t="shared" si="0"/>
        <v>0</v>
      </c>
      <c r="G47" s="35"/>
      <c r="H47">
        <f t="shared" si="1"/>
        <v>1060.0040000000001</v>
      </c>
      <c r="I47">
        <f t="shared" si="2"/>
        <v>506.83600000000001</v>
      </c>
      <c r="J47">
        <f t="shared" si="3"/>
        <v>1566.84</v>
      </c>
    </row>
    <row r="48" spans="2:10" x14ac:dyDescent="0.15">
      <c r="B48" s="36">
        <v>45</v>
      </c>
      <c r="C48" s="37">
        <v>25.1</v>
      </c>
      <c r="D48" s="37">
        <v>11.907999999999999</v>
      </c>
      <c r="E48" s="37">
        <v>37.009</v>
      </c>
      <c r="F48" s="38">
        <f t="shared" si="0"/>
        <v>-9.9999999999766942E-4</v>
      </c>
      <c r="G48" s="35"/>
      <c r="H48">
        <f t="shared" si="1"/>
        <v>1129.5</v>
      </c>
      <c r="I48">
        <f t="shared" si="2"/>
        <v>535.86</v>
      </c>
      <c r="J48">
        <f t="shared" si="3"/>
        <v>1665.405</v>
      </c>
    </row>
    <row r="49" spans="2:10" x14ac:dyDescent="0.15">
      <c r="B49" s="36">
        <v>46</v>
      </c>
      <c r="C49" s="37">
        <v>26.513999999999999</v>
      </c>
      <c r="D49" s="37">
        <v>12.432</v>
      </c>
      <c r="E49" s="37">
        <v>38.945999999999998</v>
      </c>
      <c r="F49" s="38">
        <f t="shared" si="0"/>
        <v>0</v>
      </c>
      <c r="G49" s="35"/>
      <c r="H49">
        <f t="shared" si="1"/>
        <v>1219.644</v>
      </c>
      <c r="I49">
        <f t="shared" si="2"/>
        <v>571.87200000000007</v>
      </c>
      <c r="J49">
        <f t="shared" si="3"/>
        <v>1791.5159999999998</v>
      </c>
    </row>
    <row r="50" spans="2:10" x14ac:dyDescent="0.15">
      <c r="B50" s="36">
        <v>47</v>
      </c>
      <c r="C50" s="37">
        <v>29.957000000000001</v>
      </c>
      <c r="D50" s="37">
        <v>13.826000000000001</v>
      </c>
      <c r="E50" s="37">
        <v>43.783000000000001</v>
      </c>
      <c r="F50" s="38">
        <f t="shared" si="0"/>
        <v>0</v>
      </c>
      <c r="G50" s="35"/>
      <c r="H50">
        <f t="shared" si="1"/>
        <v>1407.979</v>
      </c>
      <c r="I50">
        <f t="shared" si="2"/>
        <v>649.822</v>
      </c>
      <c r="J50">
        <f t="shared" si="3"/>
        <v>2057.8009999999999</v>
      </c>
    </row>
    <row r="51" spans="2:10" x14ac:dyDescent="0.15">
      <c r="B51" s="36">
        <v>48</v>
      </c>
      <c r="C51" s="37">
        <v>35.037999999999997</v>
      </c>
      <c r="D51" s="37">
        <v>15.945</v>
      </c>
      <c r="E51" s="37">
        <v>50.982999999999997</v>
      </c>
      <c r="F51" s="38">
        <f t="shared" si="0"/>
        <v>0</v>
      </c>
      <c r="G51" s="35"/>
      <c r="H51">
        <f t="shared" si="1"/>
        <v>1681.8239999999998</v>
      </c>
      <c r="I51">
        <f t="shared" si="2"/>
        <v>765.36</v>
      </c>
      <c r="J51">
        <f t="shared" si="3"/>
        <v>2447.1839999999997</v>
      </c>
    </row>
    <row r="52" spans="2:10" x14ac:dyDescent="0.15">
      <c r="B52" s="36">
        <v>49</v>
      </c>
      <c r="C52" s="37">
        <v>42.232999999999997</v>
      </c>
      <c r="D52" s="37">
        <v>19.076000000000001</v>
      </c>
      <c r="E52" s="37">
        <v>61.308999999999997</v>
      </c>
      <c r="F52" s="38">
        <f t="shared" si="0"/>
        <v>0</v>
      </c>
      <c r="G52" s="35"/>
      <c r="H52">
        <f t="shared" si="1"/>
        <v>2069.4169999999999</v>
      </c>
      <c r="I52">
        <f t="shared" si="2"/>
        <v>934.72400000000005</v>
      </c>
      <c r="J52">
        <f t="shared" si="3"/>
        <v>3004.1410000000001</v>
      </c>
    </row>
    <row r="53" spans="2:10" x14ac:dyDescent="0.15">
      <c r="B53" s="36">
        <v>50</v>
      </c>
      <c r="C53" s="37">
        <v>51.904000000000003</v>
      </c>
      <c r="D53" s="37">
        <v>23.375</v>
      </c>
      <c r="E53" s="37">
        <v>75.278999999999996</v>
      </c>
      <c r="F53" s="38">
        <f t="shared" si="0"/>
        <v>0</v>
      </c>
      <c r="G53" s="35"/>
      <c r="H53">
        <f t="shared" si="1"/>
        <v>2595.2000000000003</v>
      </c>
      <c r="I53">
        <f t="shared" si="2"/>
        <v>1168.75</v>
      </c>
      <c r="J53">
        <f t="shared" si="3"/>
        <v>3763.95</v>
      </c>
    </row>
    <row r="54" spans="2:10" x14ac:dyDescent="0.15">
      <c r="B54" s="36">
        <v>51</v>
      </c>
      <c r="C54" s="37">
        <v>61.216000000000001</v>
      </c>
      <c r="D54" s="37">
        <v>27.547999999999998</v>
      </c>
      <c r="E54" s="37">
        <v>88.763999999999996</v>
      </c>
      <c r="F54" s="38">
        <f t="shared" si="0"/>
        <v>0</v>
      </c>
      <c r="G54" s="35"/>
      <c r="H54">
        <f t="shared" si="1"/>
        <v>3122.0160000000001</v>
      </c>
      <c r="I54">
        <f t="shared" si="2"/>
        <v>1404.9479999999999</v>
      </c>
      <c r="J54">
        <f t="shared" si="3"/>
        <v>4526.9639999999999</v>
      </c>
    </row>
    <row r="55" spans="2:10" x14ac:dyDescent="0.15">
      <c r="B55" s="36">
        <v>52</v>
      </c>
      <c r="C55" s="37">
        <v>69.2</v>
      </c>
      <c r="D55" s="37">
        <v>31.238</v>
      </c>
      <c r="E55" s="37">
        <v>100.438</v>
      </c>
      <c r="F55" s="38">
        <f t="shared" si="0"/>
        <v>0</v>
      </c>
      <c r="G55" s="35"/>
      <c r="H55">
        <f t="shared" si="1"/>
        <v>3598.4</v>
      </c>
      <c r="I55">
        <f t="shared" si="2"/>
        <v>1624.376</v>
      </c>
      <c r="J55">
        <f t="shared" si="3"/>
        <v>5222.7759999999998</v>
      </c>
    </row>
    <row r="56" spans="2:10" x14ac:dyDescent="0.15">
      <c r="B56" s="36">
        <v>53</v>
      </c>
      <c r="C56" s="37">
        <v>77.254999999999995</v>
      </c>
      <c r="D56" s="37">
        <v>35.079000000000001</v>
      </c>
      <c r="E56" s="37">
        <v>112.334</v>
      </c>
      <c r="F56" s="38">
        <f t="shared" si="0"/>
        <v>0</v>
      </c>
      <c r="G56" s="35"/>
      <c r="H56">
        <f t="shared" si="1"/>
        <v>4094.5149999999999</v>
      </c>
      <c r="I56">
        <f t="shared" si="2"/>
        <v>1859.1870000000001</v>
      </c>
      <c r="J56">
        <f t="shared" si="3"/>
        <v>5953.7020000000002</v>
      </c>
    </row>
    <row r="57" spans="2:10" x14ac:dyDescent="0.15">
      <c r="B57" s="36">
        <v>54</v>
      </c>
      <c r="C57" s="37">
        <v>82.186000000000007</v>
      </c>
      <c r="D57" s="37">
        <v>37.534999999999997</v>
      </c>
      <c r="E57" s="37">
        <v>119.721</v>
      </c>
      <c r="F57" s="38">
        <f t="shared" si="0"/>
        <v>0</v>
      </c>
      <c r="G57" s="35"/>
      <c r="H57">
        <f t="shared" si="1"/>
        <v>4438.0440000000008</v>
      </c>
      <c r="I57">
        <f t="shared" si="2"/>
        <v>2026.8899999999999</v>
      </c>
      <c r="J57">
        <f t="shared" si="3"/>
        <v>6464.9340000000002</v>
      </c>
    </row>
    <row r="58" spans="2:10" x14ac:dyDescent="0.15">
      <c r="B58" s="36">
        <v>55</v>
      </c>
      <c r="C58" s="37">
        <v>85.507000000000005</v>
      </c>
      <c r="D58" s="37">
        <v>39.206000000000003</v>
      </c>
      <c r="E58" s="37">
        <v>124.71299999999999</v>
      </c>
      <c r="F58" s="38">
        <f t="shared" si="0"/>
        <v>0</v>
      </c>
      <c r="G58" s="35"/>
      <c r="H58">
        <f t="shared" si="1"/>
        <v>4702.8850000000002</v>
      </c>
      <c r="I58">
        <f t="shared" si="2"/>
        <v>2156.3300000000004</v>
      </c>
      <c r="J58">
        <f t="shared" si="3"/>
        <v>6859.2149999999992</v>
      </c>
    </row>
    <row r="59" spans="2:10" x14ac:dyDescent="0.15">
      <c r="B59" s="36">
        <v>56</v>
      </c>
      <c r="C59" s="37">
        <v>84.366</v>
      </c>
      <c r="D59" s="37">
        <v>38.801000000000002</v>
      </c>
      <c r="E59" s="37">
        <v>123.167</v>
      </c>
      <c r="F59" s="38">
        <f t="shared" si="0"/>
        <v>0</v>
      </c>
      <c r="G59" s="35"/>
      <c r="H59">
        <f t="shared" si="1"/>
        <v>4724.4960000000001</v>
      </c>
      <c r="I59">
        <f t="shared" si="2"/>
        <v>2172.8560000000002</v>
      </c>
      <c r="J59">
        <f t="shared" si="3"/>
        <v>6897.3519999999999</v>
      </c>
    </row>
    <row r="60" spans="2:10" x14ac:dyDescent="0.15">
      <c r="B60" s="36">
        <v>57</v>
      </c>
      <c r="C60" s="37">
        <v>85.632999999999996</v>
      </c>
      <c r="D60" s="37">
        <v>39.506</v>
      </c>
      <c r="E60" s="37">
        <v>125.139</v>
      </c>
      <c r="F60" s="38">
        <f t="shared" si="0"/>
        <v>0</v>
      </c>
      <c r="G60" s="35"/>
      <c r="H60">
        <f t="shared" si="1"/>
        <v>4881.0810000000001</v>
      </c>
      <c r="I60">
        <f t="shared" si="2"/>
        <v>2251.8420000000001</v>
      </c>
      <c r="J60">
        <f t="shared" si="3"/>
        <v>7132.9229999999998</v>
      </c>
    </row>
    <row r="61" spans="2:10" x14ac:dyDescent="0.15">
      <c r="B61" s="36">
        <v>58</v>
      </c>
      <c r="C61" s="37">
        <v>97.177000000000007</v>
      </c>
      <c r="D61" s="37">
        <v>44.847999999999999</v>
      </c>
      <c r="E61" s="37">
        <v>142.024</v>
      </c>
      <c r="F61" s="38">
        <f t="shared" si="0"/>
        <v>1.0000000000047748E-3</v>
      </c>
      <c r="G61" s="35"/>
      <c r="H61">
        <f t="shared" si="1"/>
        <v>5636.2660000000005</v>
      </c>
      <c r="I61">
        <f t="shared" si="2"/>
        <v>2601.1839999999997</v>
      </c>
      <c r="J61">
        <f t="shared" si="3"/>
        <v>8237.3919999999998</v>
      </c>
    </row>
    <row r="62" spans="2:10" x14ac:dyDescent="0.15">
      <c r="B62" s="36">
        <v>59</v>
      </c>
      <c r="C62" s="37">
        <v>109.49299999999999</v>
      </c>
      <c r="D62" s="37">
        <v>50.515000000000001</v>
      </c>
      <c r="E62" s="37">
        <v>160.00800000000001</v>
      </c>
      <c r="F62" s="38">
        <f t="shared" si="0"/>
        <v>0</v>
      </c>
      <c r="G62" s="35"/>
      <c r="H62">
        <f t="shared" si="1"/>
        <v>6460.0869999999995</v>
      </c>
      <c r="I62">
        <f t="shared" si="2"/>
        <v>2980.3850000000002</v>
      </c>
      <c r="J62">
        <f t="shared" si="3"/>
        <v>9440.4719999999998</v>
      </c>
    </row>
    <row r="63" spans="2:10" x14ac:dyDescent="0.15">
      <c r="B63" s="36">
        <v>60</v>
      </c>
      <c r="C63" s="37">
        <v>129.45599999999999</v>
      </c>
      <c r="D63" s="37">
        <v>60.335999999999999</v>
      </c>
      <c r="E63" s="37">
        <v>189.792</v>
      </c>
      <c r="F63" s="38">
        <f t="shared" si="0"/>
        <v>0</v>
      </c>
      <c r="G63" s="35"/>
      <c r="H63">
        <f t="shared" si="1"/>
        <v>7767.36</v>
      </c>
      <c r="I63">
        <f t="shared" si="2"/>
        <v>3620.16</v>
      </c>
      <c r="J63">
        <f t="shared" si="3"/>
        <v>11387.52</v>
      </c>
    </row>
    <row r="64" spans="2:10" x14ac:dyDescent="0.15">
      <c r="B64" s="36">
        <v>61</v>
      </c>
      <c r="C64" s="37">
        <v>137.68</v>
      </c>
      <c r="D64" s="37">
        <v>64.894999999999996</v>
      </c>
      <c r="E64" s="37">
        <v>202.57499999999999</v>
      </c>
      <c r="F64" s="38">
        <f t="shared" si="0"/>
        <v>0</v>
      </c>
      <c r="G64" s="35"/>
      <c r="H64">
        <f t="shared" si="1"/>
        <v>8398.48</v>
      </c>
      <c r="I64">
        <f t="shared" si="2"/>
        <v>3958.5949999999998</v>
      </c>
      <c r="J64">
        <f t="shared" si="3"/>
        <v>12357.074999999999</v>
      </c>
    </row>
    <row r="65" spans="2:10" x14ac:dyDescent="0.15">
      <c r="B65" s="36">
        <v>62</v>
      </c>
      <c r="C65" s="37">
        <v>109.136</v>
      </c>
      <c r="D65" s="37">
        <v>51.985999999999997</v>
      </c>
      <c r="E65" s="37">
        <v>161.12200000000001</v>
      </c>
      <c r="F65" s="38">
        <f t="shared" si="0"/>
        <v>0</v>
      </c>
      <c r="G65" s="35"/>
      <c r="H65">
        <f t="shared" si="1"/>
        <v>6766.4319999999998</v>
      </c>
      <c r="I65">
        <f t="shared" si="2"/>
        <v>3223.1319999999996</v>
      </c>
      <c r="J65">
        <f t="shared" si="3"/>
        <v>9989.5640000000003</v>
      </c>
    </row>
    <row r="66" spans="2:10" x14ac:dyDescent="0.15">
      <c r="B66" s="36">
        <v>63</v>
      </c>
      <c r="C66" s="37">
        <v>92.164000000000001</v>
      </c>
      <c r="D66" s="37">
        <v>45.043999999999997</v>
      </c>
      <c r="E66" s="37">
        <v>137.209</v>
      </c>
      <c r="F66" s="38">
        <f t="shared" si="0"/>
        <v>-1.0000000000047748E-3</v>
      </c>
      <c r="G66" s="35"/>
      <c r="H66">
        <f t="shared" si="1"/>
        <v>5806.3320000000003</v>
      </c>
      <c r="I66">
        <f t="shared" si="2"/>
        <v>2837.7719999999999</v>
      </c>
      <c r="J66">
        <f t="shared" si="3"/>
        <v>8644.1669999999995</v>
      </c>
    </row>
    <row r="67" spans="2:10" x14ac:dyDescent="0.15">
      <c r="B67" s="36">
        <v>64</v>
      </c>
      <c r="C67" s="37">
        <v>103.33199999999999</v>
      </c>
      <c r="D67" s="37">
        <v>51.741999999999997</v>
      </c>
      <c r="E67" s="37">
        <v>155.07499999999999</v>
      </c>
      <c r="F67" s="38">
        <f t="shared" si="0"/>
        <v>-1.0000000000047748E-3</v>
      </c>
      <c r="G67" s="35"/>
      <c r="H67">
        <f t="shared" si="1"/>
        <v>6613.2479999999996</v>
      </c>
      <c r="I67">
        <f t="shared" si="2"/>
        <v>3311.4879999999998</v>
      </c>
      <c r="J67">
        <f t="shared" si="3"/>
        <v>9924.7999999999993</v>
      </c>
    </row>
    <row r="68" spans="2:10" x14ac:dyDescent="0.15">
      <c r="B68" s="36">
        <v>65</v>
      </c>
      <c r="C68" s="37">
        <v>124.068</v>
      </c>
      <c r="D68" s="37">
        <v>63.037999999999997</v>
      </c>
      <c r="E68" s="37">
        <v>187.10599999999999</v>
      </c>
      <c r="F68" s="38">
        <f t="shared" ref="F68:F103" si="4">C68+D68-E68</f>
        <v>0</v>
      </c>
      <c r="G68" s="35"/>
      <c r="H68">
        <f t="shared" ref="H68:H104" si="5">B68*C68</f>
        <v>8064.42</v>
      </c>
      <c r="I68">
        <f t="shared" ref="I68:I103" si="6">B68*D68</f>
        <v>4097.4699999999993</v>
      </c>
      <c r="J68">
        <f t="shared" ref="J68:J103" si="7">B68*E68</f>
        <v>12161.89</v>
      </c>
    </row>
    <row r="69" spans="2:10" x14ac:dyDescent="0.15">
      <c r="B69" s="36">
        <v>66</v>
      </c>
      <c r="C69" s="37">
        <v>155.70099999999999</v>
      </c>
      <c r="D69" s="37">
        <v>80.896000000000001</v>
      </c>
      <c r="E69" s="37">
        <v>236.59700000000001</v>
      </c>
      <c r="F69" s="38">
        <f t="shared" si="4"/>
        <v>0</v>
      </c>
      <c r="G69" s="35"/>
      <c r="H69">
        <f t="shared" si="5"/>
        <v>10276.266</v>
      </c>
      <c r="I69">
        <f t="shared" si="6"/>
        <v>5339.1360000000004</v>
      </c>
      <c r="J69">
        <f t="shared" si="7"/>
        <v>15615.402</v>
      </c>
    </row>
    <row r="70" spans="2:10" x14ac:dyDescent="0.15">
      <c r="B70" s="36">
        <v>67</v>
      </c>
      <c r="C70" s="37">
        <v>167.22300000000001</v>
      </c>
      <c r="D70" s="37">
        <v>89.84</v>
      </c>
      <c r="E70" s="37">
        <v>257.06299999999999</v>
      </c>
      <c r="F70" s="38">
        <f t="shared" si="4"/>
        <v>0</v>
      </c>
      <c r="G70" s="35"/>
      <c r="H70">
        <f t="shared" si="5"/>
        <v>11203.941000000001</v>
      </c>
      <c r="I70">
        <f t="shared" si="6"/>
        <v>6019.2800000000007</v>
      </c>
      <c r="J70">
        <f t="shared" si="7"/>
        <v>17223.220999999998</v>
      </c>
    </row>
    <row r="71" spans="2:10" x14ac:dyDescent="0.15">
      <c r="B71" s="36">
        <v>68</v>
      </c>
      <c r="C71" s="37">
        <v>170.31</v>
      </c>
      <c r="D71" s="37">
        <v>93.516999999999996</v>
      </c>
      <c r="E71" s="37">
        <v>263.82799999999997</v>
      </c>
      <c r="F71" s="38">
        <f t="shared" si="4"/>
        <v>-9.9999999997635314E-4</v>
      </c>
      <c r="G71" s="35"/>
      <c r="H71">
        <f t="shared" si="5"/>
        <v>11581.08</v>
      </c>
      <c r="I71">
        <f t="shared" si="6"/>
        <v>6359.1559999999999</v>
      </c>
      <c r="J71">
        <f t="shared" si="7"/>
        <v>17940.303999999996</v>
      </c>
    </row>
    <row r="72" spans="2:10" x14ac:dyDescent="0.15">
      <c r="B72" s="36">
        <v>69</v>
      </c>
      <c r="C72" s="37">
        <v>185.99799999999999</v>
      </c>
      <c r="D72" s="37">
        <v>106.488</v>
      </c>
      <c r="E72" s="37">
        <v>292.48599999999999</v>
      </c>
      <c r="F72" s="38">
        <f t="shared" si="4"/>
        <v>0</v>
      </c>
      <c r="G72" s="35"/>
      <c r="H72">
        <f t="shared" si="5"/>
        <v>12833.861999999999</v>
      </c>
      <c r="I72">
        <f t="shared" si="6"/>
        <v>7347.6719999999996</v>
      </c>
      <c r="J72">
        <f t="shared" si="7"/>
        <v>20181.534</v>
      </c>
    </row>
    <row r="73" spans="2:10" x14ac:dyDescent="0.15">
      <c r="B73" s="36">
        <v>70</v>
      </c>
      <c r="C73" s="37">
        <v>198.82900000000001</v>
      </c>
      <c r="D73" s="37">
        <v>122.072</v>
      </c>
      <c r="E73" s="37">
        <v>320.90100000000001</v>
      </c>
      <c r="F73" s="38">
        <f t="shared" si="4"/>
        <v>0</v>
      </c>
      <c r="G73" s="35"/>
      <c r="H73">
        <f t="shared" si="5"/>
        <v>13918.03</v>
      </c>
      <c r="I73">
        <f t="shared" si="6"/>
        <v>8545.0400000000009</v>
      </c>
      <c r="J73">
        <f t="shared" si="7"/>
        <v>22463.07</v>
      </c>
    </row>
    <row r="74" spans="2:10" x14ac:dyDescent="0.15">
      <c r="B74" s="36">
        <v>71</v>
      </c>
      <c r="C74" s="37">
        <v>209.44499999999999</v>
      </c>
      <c r="D74" s="37">
        <v>134.94</v>
      </c>
      <c r="E74" s="37">
        <v>344.38499999999999</v>
      </c>
      <c r="F74" s="38">
        <f t="shared" si="4"/>
        <v>0</v>
      </c>
      <c r="G74" s="35"/>
      <c r="H74">
        <f t="shared" si="5"/>
        <v>14870.594999999999</v>
      </c>
      <c r="I74">
        <f t="shared" si="6"/>
        <v>9580.74</v>
      </c>
      <c r="J74">
        <f t="shared" si="7"/>
        <v>24451.334999999999</v>
      </c>
    </row>
    <row r="75" spans="2:10" x14ac:dyDescent="0.15">
      <c r="B75" s="36">
        <v>72</v>
      </c>
      <c r="C75" s="37">
        <v>207.892</v>
      </c>
      <c r="D75" s="37">
        <v>138.376</v>
      </c>
      <c r="E75" s="37">
        <v>346.26799999999997</v>
      </c>
      <c r="F75" s="38">
        <f t="shared" si="4"/>
        <v>0</v>
      </c>
      <c r="G75" s="35"/>
      <c r="H75">
        <f t="shared" si="5"/>
        <v>14968.224</v>
      </c>
      <c r="I75">
        <f t="shared" si="6"/>
        <v>9963.0720000000001</v>
      </c>
      <c r="J75">
        <f t="shared" si="7"/>
        <v>24931.295999999998</v>
      </c>
    </row>
    <row r="76" spans="2:10" x14ac:dyDescent="0.15">
      <c r="B76" s="36">
        <v>73</v>
      </c>
      <c r="C76" s="37">
        <v>203.471</v>
      </c>
      <c r="D76" s="37">
        <v>139.477</v>
      </c>
      <c r="E76" s="37">
        <v>342.94799999999998</v>
      </c>
      <c r="F76" s="38">
        <f t="shared" si="4"/>
        <v>0</v>
      </c>
      <c r="G76" s="35"/>
      <c r="H76">
        <f t="shared" si="5"/>
        <v>14853.383</v>
      </c>
      <c r="I76">
        <f t="shared" si="6"/>
        <v>10181.821</v>
      </c>
      <c r="J76">
        <f t="shared" si="7"/>
        <v>25035.203999999998</v>
      </c>
    </row>
    <row r="77" spans="2:10" x14ac:dyDescent="0.15">
      <c r="B77" s="36">
        <v>74</v>
      </c>
      <c r="C77" s="37">
        <v>201.64</v>
      </c>
      <c r="D77" s="37">
        <v>140.92699999999999</v>
      </c>
      <c r="E77" s="37">
        <v>342.56700000000001</v>
      </c>
      <c r="F77" s="38">
        <f t="shared" si="4"/>
        <v>0</v>
      </c>
      <c r="G77" s="35"/>
      <c r="H77">
        <f t="shared" si="5"/>
        <v>14921.359999999999</v>
      </c>
      <c r="I77">
        <f t="shared" si="6"/>
        <v>10428.598</v>
      </c>
      <c r="J77">
        <f t="shared" si="7"/>
        <v>25349.957999999999</v>
      </c>
    </row>
    <row r="78" spans="2:10" x14ac:dyDescent="0.15">
      <c r="B78" s="36">
        <v>75</v>
      </c>
      <c r="C78" s="37">
        <v>191.761</v>
      </c>
      <c r="D78" s="37">
        <v>135.29400000000001</v>
      </c>
      <c r="E78" s="37">
        <v>327.05399999999997</v>
      </c>
      <c r="F78" s="38">
        <f t="shared" si="4"/>
        <v>1.0000000000331966E-3</v>
      </c>
      <c r="G78" s="35"/>
      <c r="H78">
        <f t="shared" si="5"/>
        <v>14382.074999999999</v>
      </c>
      <c r="I78">
        <f t="shared" si="6"/>
        <v>10147.050000000001</v>
      </c>
      <c r="J78">
        <f t="shared" si="7"/>
        <v>24529.05</v>
      </c>
    </row>
    <row r="79" spans="2:10" x14ac:dyDescent="0.15">
      <c r="B79" s="36">
        <v>76</v>
      </c>
      <c r="C79" s="37">
        <v>189.43299999999999</v>
      </c>
      <c r="D79" s="37">
        <v>134.78800000000001</v>
      </c>
      <c r="E79" s="37">
        <v>324.221</v>
      </c>
      <c r="F79" s="38">
        <f t="shared" si="4"/>
        <v>0</v>
      </c>
      <c r="G79" s="35"/>
      <c r="H79">
        <f t="shared" si="5"/>
        <v>14396.907999999999</v>
      </c>
      <c r="I79">
        <f t="shared" si="6"/>
        <v>10243.888000000001</v>
      </c>
      <c r="J79">
        <f t="shared" si="7"/>
        <v>24640.796000000002</v>
      </c>
    </row>
    <row r="80" spans="2:10" x14ac:dyDescent="0.15">
      <c r="B80" s="36">
        <v>77</v>
      </c>
      <c r="C80" s="37">
        <v>186.48500000000001</v>
      </c>
      <c r="D80" s="37">
        <v>136.19800000000001</v>
      </c>
      <c r="E80" s="37">
        <v>322.68400000000003</v>
      </c>
      <c r="F80" s="38">
        <f t="shared" si="4"/>
        <v>-1.0000000000331966E-3</v>
      </c>
      <c r="G80" s="35"/>
      <c r="H80">
        <f t="shared" si="5"/>
        <v>14359.345000000001</v>
      </c>
      <c r="I80">
        <f t="shared" si="6"/>
        <v>10487.246000000001</v>
      </c>
      <c r="J80">
        <f t="shared" si="7"/>
        <v>24846.668000000001</v>
      </c>
    </row>
    <row r="81" spans="2:10" x14ac:dyDescent="0.15">
      <c r="B81" s="36">
        <v>78</v>
      </c>
      <c r="C81" s="37">
        <v>181.24199999999999</v>
      </c>
      <c r="D81" s="37">
        <v>139.09700000000001</v>
      </c>
      <c r="E81" s="37">
        <v>320.33800000000002</v>
      </c>
      <c r="F81" s="38">
        <f t="shared" si="4"/>
        <v>9.9999999997635314E-4</v>
      </c>
      <c r="G81" s="35"/>
      <c r="H81">
        <f t="shared" si="5"/>
        <v>14136.875999999998</v>
      </c>
      <c r="I81">
        <f t="shared" si="6"/>
        <v>10849.566000000001</v>
      </c>
      <c r="J81">
        <f t="shared" si="7"/>
        <v>24986.364000000001</v>
      </c>
    </row>
    <row r="82" spans="2:10" x14ac:dyDescent="0.15">
      <c r="B82" s="36">
        <v>79</v>
      </c>
      <c r="C82" s="37">
        <v>177.30099999999999</v>
      </c>
      <c r="D82" s="37">
        <v>141.77600000000001</v>
      </c>
      <c r="E82" s="37">
        <v>319.077</v>
      </c>
      <c r="F82" s="38">
        <f t="shared" si="4"/>
        <v>0</v>
      </c>
      <c r="G82" s="35"/>
      <c r="H82">
        <f t="shared" si="5"/>
        <v>14006.778999999999</v>
      </c>
      <c r="I82">
        <f t="shared" si="6"/>
        <v>11200.304</v>
      </c>
      <c r="J82">
        <f t="shared" si="7"/>
        <v>25207.082999999999</v>
      </c>
    </row>
    <row r="83" spans="2:10" x14ac:dyDescent="0.15">
      <c r="B83" s="36">
        <v>80</v>
      </c>
      <c r="C83" s="37">
        <v>175.893</v>
      </c>
      <c r="D83" s="37">
        <v>146.352</v>
      </c>
      <c r="E83" s="37">
        <v>322.245</v>
      </c>
      <c r="F83" s="38">
        <f t="shared" si="4"/>
        <v>0</v>
      </c>
      <c r="G83" s="35"/>
      <c r="H83">
        <f t="shared" si="5"/>
        <v>14071.44</v>
      </c>
      <c r="I83">
        <f t="shared" si="6"/>
        <v>11708.16</v>
      </c>
      <c r="J83">
        <f t="shared" si="7"/>
        <v>25779.599999999999</v>
      </c>
    </row>
    <row r="84" spans="2:10" x14ac:dyDescent="0.15">
      <c r="B84" s="36">
        <v>81</v>
      </c>
      <c r="C84" s="37">
        <v>175.845</v>
      </c>
      <c r="D84" s="37">
        <v>153.85499999999999</v>
      </c>
      <c r="E84" s="37">
        <v>329.70100000000002</v>
      </c>
      <c r="F84" s="38">
        <f t="shared" si="4"/>
        <v>-1.0000000000331966E-3</v>
      </c>
      <c r="G84" s="35"/>
      <c r="H84">
        <f t="shared" si="5"/>
        <v>14243.445</v>
      </c>
      <c r="I84">
        <f t="shared" si="6"/>
        <v>12462.254999999999</v>
      </c>
      <c r="J84">
        <f t="shared" si="7"/>
        <v>26705.781000000003</v>
      </c>
    </row>
    <row r="85" spans="2:10" x14ac:dyDescent="0.15">
      <c r="B85" s="36">
        <v>82</v>
      </c>
      <c r="C85" s="37">
        <v>178.339</v>
      </c>
      <c r="D85" s="37">
        <v>164.32</v>
      </c>
      <c r="E85" s="37">
        <v>342.66</v>
      </c>
      <c r="F85" s="38">
        <f t="shared" si="4"/>
        <v>-1.0000000000331966E-3</v>
      </c>
      <c r="G85" s="35"/>
      <c r="H85" s="51">
        <f t="shared" si="5"/>
        <v>14623.798000000001</v>
      </c>
      <c r="I85">
        <f t="shared" si="6"/>
        <v>13474.24</v>
      </c>
      <c r="J85">
        <f t="shared" si="7"/>
        <v>28098.120000000003</v>
      </c>
    </row>
    <row r="86" spans="2:10" x14ac:dyDescent="0.15">
      <c r="B86" s="36">
        <v>83</v>
      </c>
      <c r="C86" s="37">
        <v>176</v>
      </c>
      <c r="D86" s="37">
        <v>170.464</v>
      </c>
      <c r="E86" s="37">
        <v>346.464</v>
      </c>
      <c r="F86" s="38">
        <f t="shared" si="4"/>
        <v>0</v>
      </c>
      <c r="G86" s="35"/>
      <c r="H86" s="51">
        <f t="shared" si="5"/>
        <v>14608</v>
      </c>
      <c r="I86">
        <f t="shared" si="6"/>
        <v>14148.512000000001</v>
      </c>
      <c r="J86">
        <f t="shared" si="7"/>
        <v>28756.511999999999</v>
      </c>
    </row>
    <row r="87" spans="2:10" x14ac:dyDescent="0.15">
      <c r="B87" s="36">
        <v>84</v>
      </c>
      <c r="C87" s="37">
        <v>164.84100000000001</v>
      </c>
      <c r="D87" s="37">
        <v>167.66900000000001</v>
      </c>
      <c r="E87" s="37">
        <v>332.51</v>
      </c>
      <c r="F87" s="38">
        <f t="shared" si="4"/>
        <v>0</v>
      </c>
      <c r="G87" s="35"/>
      <c r="H87" s="51">
        <f t="shared" si="5"/>
        <v>13846.644</v>
      </c>
      <c r="I87">
        <f t="shared" si="6"/>
        <v>14084.196000000002</v>
      </c>
      <c r="J87">
        <f t="shared" si="7"/>
        <v>27930.84</v>
      </c>
    </row>
    <row r="88" spans="2:10" x14ac:dyDescent="0.15">
      <c r="B88" s="36">
        <v>85</v>
      </c>
      <c r="C88" s="37">
        <v>156.05600000000001</v>
      </c>
      <c r="D88" s="37">
        <v>165.869</v>
      </c>
      <c r="E88" s="37">
        <v>321.92500000000001</v>
      </c>
      <c r="F88" s="38">
        <f t="shared" si="4"/>
        <v>0</v>
      </c>
      <c r="G88" s="35"/>
      <c r="H88" s="51">
        <f t="shared" si="5"/>
        <v>13264.76</v>
      </c>
      <c r="I88">
        <f t="shared" si="6"/>
        <v>14098.865</v>
      </c>
      <c r="J88">
        <f t="shared" si="7"/>
        <v>27363.625</v>
      </c>
    </row>
    <row r="89" spans="2:10" x14ac:dyDescent="0.15">
      <c r="B89" s="36">
        <v>86</v>
      </c>
      <c r="C89" s="37">
        <v>149.018</v>
      </c>
      <c r="D89" s="37">
        <v>166.41900000000001</v>
      </c>
      <c r="E89" s="37">
        <v>315.43700000000001</v>
      </c>
      <c r="F89" s="38">
        <f t="shared" si="4"/>
        <v>0</v>
      </c>
      <c r="G89" s="35"/>
      <c r="H89" s="51">
        <f t="shared" si="5"/>
        <v>12815.548000000001</v>
      </c>
      <c r="I89">
        <f t="shared" si="6"/>
        <v>14312.034000000001</v>
      </c>
      <c r="J89">
        <f t="shared" si="7"/>
        <v>27127.582000000002</v>
      </c>
    </row>
    <row r="90" spans="2:10" x14ac:dyDescent="0.15">
      <c r="B90" s="36">
        <v>87</v>
      </c>
      <c r="C90" s="37">
        <v>136.74100000000001</v>
      </c>
      <c r="D90" s="37">
        <v>162.97800000000001</v>
      </c>
      <c r="E90" s="37">
        <v>299.71899999999999</v>
      </c>
      <c r="F90" s="38">
        <f t="shared" si="4"/>
        <v>0</v>
      </c>
      <c r="G90" s="35"/>
      <c r="H90" s="52">
        <f t="shared" si="5"/>
        <v>11896.467000000001</v>
      </c>
      <c r="I90">
        <f t="shared" si="6"/>
        <v>14179.086000000001</v>
      </c>
      <c r="J90">
        <f t="shared" si="7"/>
        <v>26075.553</v>
      </c>
    </row>
    <row r="91" spans="2:10" x14ac:dyDescent="0.15">
      <c r="B91" s="36">
        <v>88</v>
      </c>
      <c r="C91" s="37">
        <v>122.91</v>
      </c>
      <c r="D91" s="37">
        <v>157.92699999999999</v>
      </c>
      <c r="E91" s="37">
        <v>280.83699999999999</v>
      </c>
      <c r="F91" s="38">
        <f t="shared" si="4"/>
        <v>0</v>
      </c>
      <c r="G91" s="35"/>
      <c r="H91" s="52">
        <f t="shared" si="5"/>
        <v>10816.08</v>
      </c>
      <c r="I91">
        <f t="shared" si="6"/>
        <v>13897.575999999999</v>
      </c>
      <c r="J91">
        <f t="shared" si="7"/>
        <v>24713.655999999999</v>
      </c>
    </row>
    <row r="92" spans="2:10" x14ac:dyDescent="0.15">
      <c r="B92" s="36">
        <v>89</v>
      </c>
      <c r="C92" s="37">
        <v>108.164</v>
      </c>
      <c r="D92" s="37">
        <v>150.05500000000001</v>
      </c>
      <c r="E92" s="37">
        <v>258.21899999999999</v>
      </c>
      <c r="F92" s="38">
        <f t="shared" si="4"/>
        <v>0</v>
      </c>
      <c r="G92" s="35"/>
      <c r="H92" s="52">
        <f t="shared" si="5"/>
        <v>9626.5959999999995</v>
      </c>
      <c r="I92">
        <f t="shared" si="6"/>
        <v>13354.895</v>
      </c>
      <c r="J92">
        <f t="shared" si="7"/>
        <v>22981.490999999998</v>
      </c>
    </row>
    <row r="93" spans="2:10" x14ac:dyDescent="0.15">
      <c r="B93" s="36">
        <v>90</v>
      </c>
      <c r="C93" s="37">
        <v>93.656000000000006</v>
      </c>
      <c r="D93" s="37">
        <v>138.59200000000001</v>
      </c>
      <c r="E93" s="37">
        <v>232.24700000000001</v>
      </c>
      <c r="F93" s="38">
        <f t="shared" si="4"/>
        <v>1.0000000000047748E-3</v>
      </c>
      <c r="G93" s="35"/>
      <c r="H93" s="52">
        <f t="shared" si="5"/>
        <v>8429.0400000000009</v>
      </c>
      <c r="I93">
        <f t="shared" si="6"/>
        <v>12473.28</v>
      </c>
      <c r="J93">
        <f t="shared" si="7"/>
        <v>20902.23</v>
      </c>
    </row>
    <row r="94" spans="2:10" x14ac:dyDescent="0.15">
      <c r="B94" s="36">
        <v>91</v>
      </c>
      <c r="C94" s="37">
        <v>76.731999999999999</v>
      </c>
      <c r="D94" s="37">
        <v>122.726</v>
      </c>
      <c r="E94" s="37">
        <v>199.458</v>
      </c>
      <c r="F94" s="38">
        <f t="shared" si="4"/>
        <v>0</v>
      </c>
      <c r="G94" s="35"/>
      <c r="H94" s="52">
        <f t="shared" si="5"/>
        <v>6982.6120000000001</v>
      </c>
      <c r="I94">
        <f t="shared" si="6"/>
        <v>11168.066000000001</v>
      </c>
      <c r="J94">
        <f t="shared" si="7"/>
        <v>18150.678</v>
      </c>
    </row>
    <row r="95" spans="2:10" x14ac:dyDescent="0.15">
      <c r="B95" s="36">
        <v>92</v>
      </c>
      <c r="C95" s="37">
        <v>59.271000000000001</v>
      </c>
      <c r="D95" s="37">
        <v>106.381</v>
      </c>
      <c r="E95" s="37">
        <v>165.65199999999999</v>
      </c>
      <c r="F95" s="38">
        <f t="shared" si="4"/>
        <v>0</v>
      </c>
      <c r="G95" s="35"/>
      <c r="H95" s="52">
        <f t="shared" si="5"/>
        <v>5452.9319999999998</v>
      </c>
      <c r="I95">
        <f t="shared" si="6"/>
        <v>9787.0519999999997</v>
      </c>
      <c r="J95">
        <f t="shared" si="7"/>
        <v>15239.983999999999</v>
      </c>
    </row>
    <row r="96" spans="2:10" x14ac:dyDescent="0.15">
      <c r="B96" s="36">
        <v>93</v>
      </c>
      <c r="C96" s="37">
        <v>46.04</v>
      </c>
      <c r="D96" s="37">
        <v>92.804000000000002</v>
      </c>
      <c r="E96" s="37">
        <v>138.84399999999999</v>
      </c>
      <c r="F96" s="38">
        <f t="shared" si="4"/>
        <v>0</v>
      </c>
      <c r="G96" s="35"/>
      <c r="H96" s="52">
        <f t="shared" si="5"/>
        <v>4281.72</v>
      </c>
      <c r="I96">
        <f t="shared" si="6"/>
        <v>8630.7720000000008</v>
      </c>
      <c r="J96">
        <f t="shared" si="7"/>
        <v>12912.492</v>
      </c>
    </row>
    <row r="97" spans="2:11" x14ac:dyDescent="0.15">
      <c r="B97" s="36">
        <v>94</v>
      </c>
      <c r="C97" s="37">
        <v>34.286999999999999</v>
      </c>
      <c r="D97" s="37">
        <v>76.599999999999994</v>
      </c>
      <c r="E97" s="37">
        <v>110.887</v>
      </c>
      <c r="F97" s="38">
        <f t="shared" si="4"/>
        <v>0</v>
      </c>
      <c r="G97" s="35"/>
      <c r="H97" s="52">
        <f t="shared" si="5"/>
        <v>3222.9780000000001</v>
      </c>
      <c r="I97">
        <f t="shared" si="6"/>
        <v>7200.4</v>
      </c>
      <c r="J97">
        <f t="shared" si="7"/>
        <v>10423.378000000001</v>
      </c>
    </row>
    <row r="98" spans="2:11" x14ac:dyDescent="0.15">
      <c r="B98" s="36">
        <v>95</v>
      </c>
      <c r="C98" s="37">
        <v>24.117000000000001</v>
      </c>
      <c r="D98" s="37">
        <v>59.201999999999998</v>
      </c>
      <c r="E98" s="37">
        <v>83.317999999999998</v>
      </c>
      <c r="F98" s="38">
        <f t="shared" si="4"/>
        <v>1.0000000000047748E-3</v>
      </c>
      <c r="G98" s="35"/>
      <c r="H98" s="52">
        <f t="shared" si="5"/>
        <v>2291.1150000000002</v>
      </c>
      <c r="I98">
        <f t="shared" si="6"/>
        <v>5624.19</v>
      </c>
      <c r="J98">
        <f t="shared" si="7"/>
        <v>7915.21</v>
      </c>
    </row>
    <row r="99" spans="2:11" x14ac:dyDescent="0.15">
      <c r="B99" s="36">
        <v>96</v>
      </c>
      <c r="C99" s="37">
        <v>16.128</v>
      </c>
      <c r="D99" s="37">
        <v>43.91</v>
      </c>
      <c r="E99" s="37">
        <v>60.036999999999999</v>
      </c>
      <c r="F99" s="38">
        <f t="shared" si="4"/>
        <v>9.9999999999766942E-4</v>
      </c>
      <c r="G99" s="35"/>
      <c r="H99" s="52">
        <f t="shared" si="5"/>
        <v>1548.288</v>
      </c>
      <c r="I99">
        <f t="shared" si="6"/>
        <v>4215.3599999999997</v>
      </c>
      <c r="J99">
        <f t="shared" si="7"/>
        <v>5763.5519999999997</v>
      </c>
    </row>
    <row r="100" spans="2:11" x14ac:dyDescent="0.15">
      <c r="B100" s="36">
        <v>97</v>
      </c>
      <c r="C100" s="37">
        <v>9.7810000000000006</v>
      </c>
      <c r="D100" s="37">
        <v>30.841999999999999</v>
      </c>
      <c r="E100" s="37">
        <v>40.622999999999998</v>
      </c>
      <c r="F100" s="38">
        <f t="shared" si="4"/>
        <v>0</v>
      </c>
      <c r="G100" s="35"/>
      <c r="H100" s="52">
        <f t="shared" si="5"/>
        <v>948.75700000000006</v>
      </c>
      <c r="I100">
        <f t="shared" si="6"/>
        <v>2991.674</v>
      </c>
      <c r="J100">
        <f t="shared" si="7"/>
        <v>3940.4309999999996</v>
      </c>
    </row>
    <row r="101" spans="2:11" x14ac:dyDescent="0.15">
      <c r="B101" s="36">
        <v>98</v>
      </c>
      <c r="C101" s="37">
        <v>5.6719999999999997</v>
      </c>
      <c r="D101" s="37">
        <v>21.702999999999999</v>
      </c>
      <c r="E101" s="37">
        <v>27.375</v>
      </c>
      <c r="F101" s="38">
        <f t="shared" si="4"/>
        <v>0</v>
      </c>
      <c r="G101" s="35"/>
      <c r="H101" s="52">
        <f t="shared" si="5"/>
        <v>555.85599999999999</v>
      </c>
      <c r="I101">
        <f t="shared" si="6"/>
        <v>2126.8939999999998</v>
      </c>
      <c r="J101">
        <f t="shared" si="7"/>
        <v>2682.75</v>
      </c>
    </row>
    <row r="102" spans="2:11" x14ac:dyDescent="0.15">
      <c r="B102" s="36">
        <v>99</v>
      </c>
      <c r="C102" s="37">
        <v>3.0609999999999999</v>
      </c>
      <c r="D102" s="37">
        <v>14.901</v>
      </c>
      <c r="E102" s="37">
        <v>17.960999999999999</v>
      </c>
      <c r="F102" s="38">
        <f t="shared" si="4"/>
        <v>1.0000000000012221E-3</v>
      </c>
      <c r="G102" s="35"/>
      <c r="H102" s="52">
        <f t="shared" si="5"/>
        <v>303.03899999999999</v>
      </c>
      <c r="I102">
        <f t="shared" si="6"/>
        <v>1475.1990000000001</v>
      </c>
      <c r="J102">
        <f t="shared" si="7"/>
        <v>1778.1389999999999</v>
      </c>
    </row>
    <row r="103" spans="2:11" x14ac:dyDescent="0.15">
      <c r="B103" s="36">
        <v>101.69</v>
      </c>
      <c r="C103" s="37">
        <v>1.6910000000000001</v>
      </c>
      <c r="D103" s="37">
        <v>20.138999999999999</v>
      </c>
      <c r="E103" s="37">
        <v>21.83</v>
      </c>
      <c r="F103" s="38">
        <f t="shared" si="4"/>
        <v>0</v>
      </c>
      <c r="G103" s="35"/>
      <c r="H103" s="52">
        <f t="shared" si="5"/>
        <v>171.95778999999999</v>
      </c>
      <c r="I103">
        <f t="shared" si="6"/>
        <v>2047.9349099999999</v>
      </c>
      <c r="J103">
        <f t="shared" si="7"/>
        <v>2219.8926999999999</v>
      </c>
    </row>
    <row r="104" spans="2:11" ht="12" thickBot="1" x14ac:dyDescent="0.2">
      <c r="B104" s="41" t="s">
        <v>0</v>
      </c>
      <c r="C104" s="39">
        <f>SUM(C3:C103)</f>
        <v>6609.6399999999994</v>
      </c>
      <c r="D104" s="39">
        <f t="shared" ref="D104:F104" si="8">SUM(D3:D103)</f>
        <v>5068.7090000000007</v>
      </c>
      <c r="E104" s="39">
        <f t="shared" si="8"/>
        <v>11678.347999999994</v>
      </c>
      <c r="F104" s="40">
        <f t="shared" si="8"/>
        <v>9.9999999993860555E-4</v>
      </c>
      <c r="G104" s="35"/>
      <c r="H104" s="50">
        <f>SUM(H3:H103)</f>
        <v>461615.61762999994</v>
      </c>
      <c r="I104" s="50">
        <f>SUM(I3:I103)</f>
        <v>380888.6457900001</v>
      </c>
      <c r="J104" s="50">
        <f>SUM(J3:J103)</f>
        <v>842504.12841999973</v>
      </c>
    </row>
    <row r="105" spans="2:11" x14ac:dyDescent="0.15">
      <c r="B105" s="32"/>
      <c r="C105" s="33"/>
      <c r="D105" s="33"/>
      <c r="E105" s="33"/>
      <c r="F105" s="34"/>
      <c r="G105" s="35"/>
    </row>
    <row r="106" spans="2:11" x14ac:dyDescent="0.15">
      <c r="B106" s="32" t="s">
        <v>45</v>
      </c>
      <c r="C106" s="33">
        <f>H104/C104+0.5</f>
        <v>70.339751882099478</v>
      </c>
      <c r="D106" s="33">
        <f>I104/D104+0.5</f>
        <v>75.645100219799573</v>
      </c>
      <c r="E106" s="33">
        <f>J104/E104+0.5</f>
        <v>72.642406479067091</v>
      </c>
      <c r="F106" s="34"/>
      <c r="G106" s="35"/>
    </row>
    <row r="107" spans="2:11" x14ac:dyDescent="0.15">
      <c r="B107" s="1" t="s">
        <v>62</v>
      </c>
      <c r="C107" s="31">
        <f>72.8</f>
        <v>72.8</v>
      </c>
      <c r="D107" s="31">
        <f>78.5</f>
        <v>78.5</v>
      </c>
      <c r="E107" s="31">
        <f>75.3</f>
        <v>75.3</v>
      </c>
      <c r="G107" s="35"/>
    </row>
    <row r="108" spans="2:11" x14ac:dyDescent="0.15">
      <c r="G108" s="35"/>
    </row>
    <row r="109" spans="2:11" x14ac:dyDescent="0.15">
      <c r="C109" s="33"/>
      <c r="G109" s="35"/>
    </row>
    <row r="110" spans="2:11" x14ac:dyDescent="0.15">
      <c r="B110" s="32"/>
      <c r="D110" s="33"/>
      <c r="E110" s="33"/>
      <c r="F110" s="34"/>
      <c r="G110" s="35"/>
      <c r="H110" s="35"/>
      <c r="I110" s="35"/>
      <c r="J110" s="35"/>
      <c r="K110" s="35"/>
    </row>
    <row r="111" spans="2:11" x14ac:dyDescent="0.15">
      <c r="B111" s="32"/>
      <c r="C111" s="33"/>
      <c r="D111" s="33"/>
      <c r="E111" s="33"/>
      <c r="F111" s="34"/>
      <c r="G111" s="35"/>
      <c r="H111" s="35"/>
      <c r="I111" s="35"/>
      <c r="J111" s="35"/>
      <c r="K111" s="35"/>
    </row>
    <row r="112" spans="2:11" x14ac:dyDescent="0.15">
      <c r="B112" s="1" t="s">
        <v>63</v>
      </c>
      <c r="G112" s="35"/>
    </row>
    <row r="113" spans="2:7" x14ac:dyDescent="0.15">
      <c r="G113" s="35"/>
    </row>
    <row r="114" spans="2:7" x14ac:dyDescent="0.15">
      <c r="B114" s="1" t="s">
        <v>65</v>
      </c>
      <c r="G114" s="35"/>
    </row>
    <row r="115" spans="2:7" ht="17" x14ac:dyDescent="0.2">
      <c r="B115" s="53" t="s">
        <v>54</v>
      </c>
      <c r="G115" s="35"/>
    </row>
    <row r="116" spans="2:7" ht="20" x14ac:dyDescent="0.3">
      <c r="B116" s="55" t="s">
        <v>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705AF-CBB5-C940-A60A-71FCD523A57C}">
  <dimension ref="A1:K116"/>
  <sheetViews>
    <sheetView zoomScale="140" zoomScaleNormal="140" workbookViewId="0">
      <pane ySplit="2" topLeftCell="A81" activePane="bottomLeft" state="frozen"/>
      <selection pane="bottomLeft" activeCell="M106" sqref="M106"/>
    </sheetView>
  </sheetViews>
  <sheetFormatPr baseColWidth="10" defaultRowHeight="11" x14ac:dyDescent="0.15"/>
  <cols>
    <col min="1" max="1" width="47.75" style="35" customWidth="1"/>
    <col min="2" max="2" width="10.75" style="1"/>
    <col min="3" max="5" width="10.75" style="31"/>
    <col min="6" max="6" width="11" style="80" bestFit="1" customWidth="1"/>
    <col min="7" max="7" width="4.75" customWidth="1"/>
  </cols>
  <sheetData>
    <row r="1" spans="2:10" s="35" customFormat="1" ht="12" thickBot="1" x14ac:dyDescent="0.2">
      <c r="B1" s="32"/>
      <c r="C1" s="33"/>
      <c r="D1" s="33"/>
      <c r="E1" s="33"/>
      <c r="F1" s="76"/>
    </row>
    <row r="2" spans="2:10" ht="12" thickBot="1" x14ac:dyDescent="0.2">
      <c r="B2" s="42" t="s">
        <v>3</v>
      </c>
      <c r="C2" s="43" t="s">
        <v>2</v>
      </c>
      <c r="D2" s="43" t="s">
        <v>1</v>
      </c>
      <c r="E2" s="43" t="s">
        <v>0</v>
      </c>
      <c r="F2" s="77" t="s">
        <v>37</v>
      </c>
      <c r="G2" s="35"/>
      <c r="H2" s="49" t="s">
        <v>46</v>
      </c>
      <c r="I2" s="49" t="s">
        <v>47</v>
      </c>
      <c r="J2" s="49" t="s">
        <v>48</v>
      </c>
    </row>
    <row r="3" spans="2:10" ht="12" x14ac:dyDescent="0.15">
      <c r="B3" s="36">
        <v>0.14000000000000001</v>
      </c>
      <c r="C3" s="28">
        <v>3.1E-2</v>
      </c>
      <c r="D3" s="28">
        <v>2.7E-2</v>
      </c>
      <c r="E3" s="28">
        <v>5.8000000000000003E-2</v>
      </c>
      <c r="F3" s="78">
        <f>C3+D3-E3</f>
        <v>0</v>
      </c>
      <c r="G3" s="35"/>
      <c r="H3">
        <f>B3*C3</f>
        <v>4.3400000000000001E-3</v>
      </c>
      <c r="I3">
        <f>B3*D3</f>
        <v>3.7800000000000004E-3</v>
      </c>
      <c r="J3">
        <f>B3*E3</f>
        <v>8.1200000000000005E-3</v>
      </c>
    </row>
    <row r="4" spans="2:10" ht="12" x14ac:dyDescent="0.15">
      <c r="B4" s="36">
        <v>1</v>
      </c>
      <c r="C4" s="28">
        <v>3.0000000000000001E-3</v>
      </c>
      <c r="D4" s="28">
        <v>4.0000000000000001E-3</v>
      </c>
      <c r="E4" s="28">
        <v>7.0000000000000001E-3</v>
      </c>
      <c r="F4" s="78">
        <f t="shared" ref="F4:F67" si="0">C4+D4-E4</f>
        <v>0</v>
      </c>
      <c r="G4" s="35"/>
      <c r="H4">
        <f t="shared" ref="H4:H67" si="1">B4*C4</f>
        <v>3.0000000000000001E-3</v>
      </c>
      <c r="I4">
        <f t="shared" ref="I4:I67" si="2">B4*D4</f>
        <v>4.0000000000000001E-3</v>
      </c>
      <c r="J4">
        <f t="shared" ref="J4:J67" si="3">B4*E4</f>
        <v>7.0000000000000001E-3</v>
      </c>
    </row>
    <row r="5" spans="2:10" ht="12" x14ac:dyDescent="0.15">
      <c r="B5" s="36">
        <v>2</v>
      </c>
      <c r="C5" s="28">
        <v>3.0000000000000001E-3</v>
      </c>
      <c r="D5" s="28">
        <v>3.0000000000000001E-3</v>
      </c>
      <c r="E5" s="28">
        <v>6.0000000000000001E-3</v>
      </c>
      <c r="F5" s="78">
        <f t="shared" si="0"/>
        <v>0</v>
      </c>
      <c r="G5" s="35"/>
      <c r="H5">
        <f t="shared" si="1"/>
        <v>6.0000000000000001E-3</v>
      </c>
      <c r="I5">
        <f t="shared" si="2"/>
        <v>6.0000000000000001E-3</v>
      </c>
      <c r="J5">
        <f t="shared" si="3"/>
        <v>1.2E-2</v>
      </c>
    </row>
    <row r="6" spans="2:10" ht="12" x14ac:dyDescent="0.15">
      <c r="B6" s="36">
        <v>3</v>
      </c>
      <c r="C6" s="28">
        <v>2E-3</v>
      </c>
      <c r="D6" s="28">
        <v>2E-3</v>
      </c>
      <c r="E6" s="28">
        <v>4.0000000000000001E-3</v>
      </c>
      <c r="F6" s="78">
        <f t="shared" si="0"/>
        <v>0</v>
      </c>
      <c r="G6" s="35"/>
      <c r="H6">
        <f t="shared" si="1"/>
        <v>6.0000000000000001E-3</v>
      </c>
      <c r="I6">
        <f t="shared" si="2"/>
        <v>6.0000000000000001E-3</v>
      </c>
      <c r="J6">
        <f t="shared" si="3"/>
        <v>1.2E-2</v>
      </c>
    </row>
    <row r="7" spans="2:10" ht="12" x14ac:dyDescent="0.15">
      <c r="B7" s="36">
        <v>4</v>
      </c>
      <c r="C7" s="28">
        <v>2E-3</v>
      </c>
      <c r="D7" s="28">
        <v>2E-3</v>
      </c>
      <c r="E7" s="28">
        <v>4.0000000000000001E-3</v>
      </c>
      <c r="F7" s="78">
        <f t="shared" si="0"/>
        <v>0</v>
      </c>
      <c r="G7" s="35"/>
      <c r="H7">
        <f t="shared" si="1"/>
        <v>8.0000000000000002E-3</v>
      </c>
      <c r="I7">
        <f t="shared" si="2"/>
        <v>8.0000000000000002E-3</v>
      </c>
      <c r="J7">
        <f t="shared" si="3"/>
        <v>1.6E-2</v>
      </c>
    </row>
    <row r="8" spans="2:10" ht="12" x14ac:dyDescent="0.15">
      <c r="B8" s="36">
        <v>5</v>
      </c>
      <c r="C8" s="28">
        <v>2E-3</v>
      </c>
      <c r="D8" s="28">
        <v>1E-3</v>
      </c>
      <c r="E8" s="28">
        <v>3.0000000000000001E-3</v>
      </c>
      <c r="F8" s="78">
        <f t="shared" si="0"/>
        <v>0</v>
      </c>
      <c r="G8" s="35"/>
      <c r="H8">
        <f t="shared" si="1"/>
        <v>0.01</v>
      </c>
      <c r="I8">
        <f t="shared" si="2"/>
        <v>5.0000000000000001E-3</v>
      </c>
      <c r="J8">
        <f t="shared" si="3"/>
        <v>1.4999999999999999E-2</v>
      </c>
    </row>
    <row r="9" spans="2:10" ht="12" x14ac:dyDescent="0.15">
      <c r="B9" s="36">
        <v>6</v>
      </c>
      <c r="C9" s="28">
        <v>2E-3</v>
      </c>
      <c r="D9" s="28">
        <v>1E-3</v>
      </c>
      <c r="E9" s="28">
        <v>3.0000000000000001E-3</v>
      </c>
      <c r="F9" s="78">
        <f t="shared" si="0"/>
        <v>0</v>
      </c>
      <c r="G9" s="35"/>
      <c r="H9">
        <f t="shared" si="1"/>
        <v>1.2E-2</v>
      </c>
      <c r="I9">
        <f t="shared" si="2"/>
        <v>6.0000000000000001E-3</v>
      </c>
      <c r="J9">
        <f t="shared" si="3"/>
        <v>1.8000000000000002E-2</v>
      </c>
    </row>
    <row r="10" spans="2:10" ht="12" x14ac:dyDescent="0.15">
      <c r="B10" s="36">
        <v>7</v>
      </c>
      <c r="C10" s="28">
        <v>2E-3</v>
      </c>
      <c r="D10" s="28">
        <v>1E-3</v>
      </c>
      <c r="E10" s="28">
        <v>3.0000000000000001E-3</v>
      </c>
      <c r="F10" s="78">
        <f t="shared" si="0"/>
        <v>0</v>
      </c>
      <c r="G10" s="35"/>
      <c r="H10">
        <f t="shared" si="1"/>
        <v>1.4E-2</v>
      </c>
      <c r="I10">
        <f t="shared" si="2"/>
        <v>7.0000000000000001E-3</v>
      </c>
      <c r="J10">
        <f t="shared" si="3"/>
        <v>2.1000000000000001E-2</v>
      </c>
    </row>
    <row r="11" spans="2:10" ht="12" x14ac:dyDescent="0.15">
      <c r="B11" s="36">
        <v>8</v>
      </c>
      <c r="C11" s="28">
        <v>2E-3</v>
      </c>
      <c r="D11" s="28">
        <v>1E-3</v>
      </c>
      <c r="E11" s="28">
        <v>3.0000000000000001E-3</v>
      </c>
      <c r="F11" s="78">
        <f t="shared" si="0"/>
        <v>0</v>
      </c>
      <c r="G11" s="35"/>
      <c r="H11">
        <f t="shared" si="1"/>
        <v>1.6E-2</v>
      </c>
      <c r="I11">
        <f t="shared" si="2"/>
        <v>8.0000000000000002E-3</v>
      </c>
      <c r="J11">
        <f t="shared" si="3"/>
        <v>2.4E-2</v>
      </c>
    </row>
    <row r="12" spans="2:10" ht="12" x14ac:dyDescent="0.15">
      <c r="B12" s="36">
        <v>9</v>
      </c>
      <c r="C12" s="28">
        <v>2E-3</v>
      </c>
      <c r="D12" s="28">
        <v>1E-3</v>
      </c>
      <c r="E12" s="28">
        <v>3.0000000000000001E-3</v>
      </c>
      <c r="F12" s="78">
        <f t="shared" si="0"/>
        <v>0</v>
      </c>
      <c r="G12" s="35"/>
      <c r="H12">
        <f t="shared" si="1"/>
        <v>1.8000000000000002E-2</v>
      </c>
      <c r="I12">
        <f t="shared" si="2"/>
        <v>9.0000000000000011E-3</v>
      </c>
      <c r="J12">
        <f t="shared" si="3"/>
        <v>2.7E-2</v>
      </c>
    </row>
    <row r="13" spans="2:10" ht="12" x14ac:dyDescent="0.15">
      <c r="B13" s="36">
        <v>10</v>
      </c>
      <c r="C13" s="28">
        <v>2E-3</v>
      </c>
      <c r="D13" s="28">
        <v>2E-3</v>
      </c>
      <c r="E13" s="28">
        <v>3.0000000000000001E-3</v>
      </c>
      <c r="F13" s="78">
        <f t="shared" si="0"/>
        <v>1E-3</v>
      </c>
      <c r="G13" s="35"/>
      <c r="H13">
        <f t="shared" si="1"/>
        <v>0.02</v>
      </c>
      <c r="I13">
        <f t="shared" si="2"/>
        <v>0.02</v>
      </c>
      <c r="J13">
        <f t="shared" si="3"/>
        <v>0.03</v>
      </c>
    </row>
    <row r="14" spans="2:10" ht="12" x14ac:dyDescent="0.15">
      <c r="B14" s="36">
        <v>11</v>
      </c>
      <c r="C14" s="28">
        <v>2E-3</v>
      </c>
      <c r="D14" s="28">
        <v>2E-3</v>
      </c>
      <c r="E14" s="28">
        <v>4.0000000000000001E-3</v>
      </c>
      <c r="F14" s="78">
        <f t="shared" si="0"/>
        <v>0</v>
      </c>
      <c r="G14" s="35"/>
      <c r="H14">
        <f t="shared" si="1"/>
        <v>2.1999999999999999E-2</v>
      </c>
      <c r="I14">
        <f t="shared" si="2"/>
        <v>2.1999999999999999E-2</v>
      </c>
      <c r="J14">
        <f t="shared" si="3"/>
        <v>4.3999999999999997E-2</v>
      </c>
    </row>
    <row r="15" spans="2:10" ht="12" x14ac:dyDescent="0.15">
      <c r="B15" s="36">
        <v>12</v>
      </c>
      <c r="C15" s="28">
        <v>3.0000000000000001E-3</v>
      </c>
      <c r="D15" s="28">
        <v>2E-3</v>
      </c>
      <c r="E15" s="28">
        <v>5.0000000000000001E-3</v>
      </c>
      <c r="F15" s="78">
        <f t="shared" si="0"/>
        <v>0</v>
      </c>
      <c r="G15" s="35"/>
      <c r="H15">
        <f t="shared" si="1"/>
        <v>3.6000000000000004E-2</v>
      </c>
      <c r="I15">
        <f t="shared" si="2"/>
        <v>2.4E-2</v>
      </c>
      <c r="J15">
        <f t="shared" si="3"/>
        <v>0.06</v>
      </c>
    </row>
    <row r="16" spans="2:10" ht="12" x14ac:dyDescent="0.15">
      <c r="B16" s="36">
        <v>13</v>
      </c>
      <c r="C16" s="28">
        <v>3.0000000000000001E-3</v>
      </c>
      <c r="D16" s="28">
        <v>3.0000000000000001E-3</v>
      </c>
      <c r="E16" s="28">
        <v>6.0000000000000001E-3</v>
      </c>
      <c r="F16" s="78">
        <f t="shared" si="0"/>
        <v>0</v>
      </c>
      <c r="G16" s="35"/>
      <c r="H16">
        <f t="shared" si="1"/>
        <v>3.9E-2</v>
      </c>
      <c r="I16">
        <f t="shared" si="2"/>
        <v>3.9E-2</v>
      </c>
      <c r="J16">
        <f t="shared" si="3"/>
        <v>7.8E-2</v>
      </c>
    </row>
    <row r="17" spans="2:10" ht="12" x14ac:dyDescent="0.15">
      <c r="B17" s="36">
        <v>14</v>
      </c>
      <c r="C17" s="28">
        <v>3.0000000000000001E-3</v>
      </c>
      <c r="D17" s="28">
        <v>3.0000000000000001E-3</v>
      </c>
      <c r="E17" s="28">
        <v>6.0000000000000001E-3</v>
      </c>
      <c r="F17" s="78">
        <f t="shared" si="0"/>
        <v>0</v>
      </c>
      <c r="G17" s="35"/>
      <c r="H17">
        <f t="shared" si="1"/>
        <v>4.2000000000000003E-2</v>
      </c>
      <c r="I17">
        <f t="shared" si="2"/>
        <v>4.2000000000000003E-2</v>
      </c>
      <c r="J17">
        <f t="shared" si="3"/>
        <v>8.4000000000000005E-2</v>
      </c>
    </row>
    <row r="18" spans="2:10" ht="12" x14ac:dyDescent="0.15">
      <c r="B18" s="36">
        <v>15</v>
      </c>
      <c r="C18" s="28">
        <v>4.0000000000000001E-3</v>
      </c>
      <c r="D18" s="28">
        <v>3.0000000000000001E-3</v>
      </c>
      <c r="E18" s="28">
        <v>7.0000000000000001E-3</v>
      </c>
      <c r="F18" s="78">
        <f t="shared" si="0"/>
        <v>0</v>
      </c>
      <c r="G18" s="35"/>
      <c r="H18">
        <f t="shared" si="1"/>
        <v>0.06</v>
      </c>
      <c r="I18">
        <f t="shared" si="2"/>
        <v>4.4999999999999998E-2</v>
      </c>
      <c r="J18">
        <f t="shared" si="3"/>
        <v>0.105</v>
      </c>
    </row>
    <row r="19" spans="2:10" ht="12" x14ac:dyDescent="0.15">
      <c r="B19" s="36">
        <v>16</v>
      </c>
      <c r="C19" s="28">
        <v>5.0000000000000001E-3</v>
      </c>
      <c r="D19" s="28">
        <v>3.0000000000000001E-3</v>
      </c>
      <c r="E19" s="28">
        <v>8.9999999999999993E-3</v>
      </c>
      <c r="F19" s="78">
        <f t="shared" si="0"/>
        <v>-9.9999999999999915E-4</v>
      </c>
      <c r="G19" s="35"/>
      <c r="H19">
        <f t="shared" si="1"/>
        <v>0.08</v>
      </c>
      <c r="I19">
        <f t="shared" si="2"/>
        <v>4.8000000000000001E-2</v>
      </c>
      <c r="J19">
        <f t="shared" si="3"/>
        <v>0.14399999999999999</v>
      </c>
    </row>
    <row r="20" spans="2:10" ht="12" x14ac:dyDescent="0.15">
      <c r="B20" s="36">
        <v>17</v>
      </c>
      <c r="C20" s="28">
        <v>6.0000000000000001E-3</v>
      </c>
      <c r="D20" s="28">
        <v>4.0000000000000001E-3</v>
      </c>
      <c r="E20" s="28">
        <v>0.01</v>
      </c>
      <c r="F20" s="78">
        <f t="shared" si="0"/>
        <v>0</v>
      </c>
      <c r="G20" s="35"/>
      <c r="H20">
        <f t="shared" si="1"/>
        <v>0.10200000000000001</v>
      </c>
      <c r="I20">
        <f t="shared" si="2"/>
        <v>6.8000000000000005E-2</v>
      </c>
      <c r="J20">
        <f t="shared" si="3"/>
        <v>0.17</v>
      </c>
    </row>
    <row r="21" spans="2:10" ht="12" x14ac:dyDescent="0.15">
      <c r="B21" s="36">
        <v>18</v>
      </c>
      <c r="C21" s="28">
        <v>6.0000000000000001E-3</v>
      </c>
      <c r="D21" s="28">
        <v>4.0000000000000001E-3</v>
      </c>
      <c r="E21" s="28">
        <v>0.01</v>
      </c>
      <c r="F21" s="78">
        <f t="shared" si="0"/>
        <v>0</v>
      </c>
      <c r="G21" s="35"/>
      <c r="H21">
        <f t="shared" si="1"/>
        <v>0.108</v>
      </c>
      <c r="I21">
        <f t="shared" si="2"/>
        <v>7.2000000000000008E-2</v>
      </c>
      <c r="J21">
        <f t="shared" si="3"/>
        <v>0.18</v>
      </c>
    </row>
    <row r="22" spans="2:10" ht="12" x14ac:dyDescent="0.15">
      <c r="B22" s="36">
        <v>19</v>
      </c>
      <c r="C22" s="28">
        <v>6.0000000000000001E-3</v>
      </c>
      <c r="D22" s="28">
        <v>4.0000000000000001E-3</v>
      </c>
      <c r="E22" s="28">
        <v>0.01</v>
      </c>
      <c r="F22" s="78">
        <f t="shared" si="0"/>
        <v>0</v>
      </c>
      <c r="G22" s="35"/>
      <c r="H22">
        <f t="shared" si="1"/>
        <v>0.114</v>
      </c>
      <c r="I22">
        <f t="shared" si="2"/>
        <v>7.5999999999999998E-2</v>
      </c>
      <c r="J22">
        <f t="shared" si="3"/>
        <v>0.19</v>
      </c>
    </row>
    <row r="23" spans="2:10" ht="12" x14ac:dyDescent="0.15">
      <c r="B23" s="36">
        <v>20</v>
      </c>
      <c r="C23" s="28">
        <v>7.0000000000000001E-3</v>
      </c>
      <c r="D23" s="28">
        <v>4.0000000000000001E-3</v>
      </c>
      <c r="E23" s="28">
        <v>1.0999999999999999E-2</v>
      </c>
      <c r="F23" s="78">
        <f t="shared" si="0"/>
        <v>0</v>
      </c>
      <c r="G23" s="35"/>
      <c r="H23">
        <f t="shared" si="1"/>
        <v>0.14000000000000001</v>
      </c>
      <c r="I23">
        <f t="shared" si="2"/>
        <v>0.08</v>
      </c>
      <c r="J23">
        <f t="shared" si="3"/>
        <v>0.21999999999999997</v>
      </c>
    </row>
    <row r="24" spans="2:10" ht="12" x14ac:dyDescent="0.15">
      <c r="B24" s="36">
        <v>21</v>
      </c>
      <c r="C24" s="28">
        <v>7.0000000000000001E-3</v>
      </c>
      <c r="D24" s="28">
        <v>4.0000000000000001E-3</v>
      </c>
      <c r="E24" s="28">
        <v>1.0999999999999999E-2</v>
      </c>
      <c r="F24" s="78">
        <f t="shared" si="0"/>
        <v>0</v>
      </c>
      <c r="G24" s="35"/>
      <c r="H24">
        <f t="shared" si="1"/>
        <v>0.14699999999999999</v>
      </c>
      <c r="I24">
        <f t="shared" si="2"/>
        <v>8.4000000000000005E-2</v>
      </c>
      <c r="J24">
        <f t="shared" si="3"/>
        <v>0.23099999999999998</v>
      </c>
    </row>
    <row r="25" spans="2:10" ht="12" x14ac:dyDescent="0.15">
      <c r="B25" s="36">
        <v>22</v>
      </c>
      <c r="C25" s="28">
        <v>8.0000000000000002E-3</v>
      </c>
      <c r="D25" s="28">
        <v>4.0000000000000001E-3</v>
      </c>
      <c r="E25" s="28">
        <v>1.2E-2</v>
      </c>
      <c r="F25" s="78">
        <f t="shared" si="0"/>
        <v>0</v>
      </c>
      <c r="G25" s="35"/>
      <c r="H25">
        <f t="shared" si="1"/>
        <v>0.17599999999999999</v>
      </c>
      <c r="I25">
        <f t="shared" si="2"/>
        <v>8.7999999999999995E-2</v>
      </c>
      <c r="J25">
        <f t="shared" si="3"/>
        <v>0.26400000000000001</v>
      </c>
    </row>
    <row r="26" spans="2:10" ht="12" x14ac:dyDescent="0.15">
      <c r="B26" s="36">
        <v>23</v>
      </c>
      <c r="C26" s="28">
        <v>8.9999999999999993E-3</v>
      </c>
      <c r="D26" s="28">
        <v>5.0000000000000001E-3</v>
      </c>
      <c r="E26" s="28">
        <v>1.4E-2</v>
      </c>
      <c r="F26" s="78">
        <f t="shared" si="0"/>
        <v>0</v>
      </c>
      <c r="G26" s="35"/>
      <c r="H26">
        <f t="shared" si="1"/>
        <v>0.20699999999999999</v>
      </c>
      <c r="I26">
        <f t="shared" si="2"/>
        <v>0.115</v>
      </c>
      <c r="J26">
        <f t="shared" si="3"/>
        <v>0.32200000000000001</v>
      </c>
    </row>
    <row r="27" spans="2:10" ht="12" x14ac:dyDescent="0.15">
      <c r="B27" s="36">
        <v>24</v>
      </c>
      <c r="C27" s="28">
        <v>0.01</v>
      </c>
      <c r="D27" s="28">
        <v>5.0000000000000001E-3</v>
      </c>
      <c r="E27" s="28">
        <v>1.4999999999999999E-2</v>
      </c>
      <c r="F27" s="78">
        <f t="shared" si="0"/>
        <v>0</v>
      </c>
      <c r="G27" s="35"/>
      <c r="H27">
        <f t="shared" si="1"/>
        <v>0.24</v>
      </c>
      <c r="I27">
        <f t="shared" si="2"/>
        <v>0.12</v>
      </c>
      <c r="J27">
        <f t="shared" si="3"/>
        <v>0.36</v>
      </c>
    </row>
    <row r="28" spans="2:10" ht="12" x14ac:dyDescent="0.15">
      <c r="B28" s="36">
        <v>25</v>
      </c>
      <c r="C28" s="28">
        <v>1.0999999999999999E-2</v>
      </c>
      <c r="D28" s="28">
        <v>5.0000000000000001E-3</v>
      </c>
      <c r="E28" s="28">
        <v>1.7000000000000001E-2</v>
      </c>
      <c r="F28" s="78">
        <f t="shared" si="0"/>
        <v>-1.0000000000000009E-3</v>
      </c>
      <c r="G28" s="35"/>
      <c r="H28">
        <f t="shared" si="1"/>
        <v>0.27499999999999997</v>
      </c>
      <c r="I28">
        <f t="shared" si="2"/>
        <v>0.125</v>
      </c>
      <c r="J28">
        <f t="shared" si="3"/>
        <v>0.42500000000000004</v>
      </c>
    </row>
    <row r="29" spans="2:10" ht="12" x14ac:dyDescent="0.15">
      <c r="B29" s="36">
        <v>26</v>
      </c>
      <c r="C29" s="28">
        <v>1.2999999999999999E-2</v>
      </c>
      <c r="D29" s="28">
        <v>6.0000000000000001E-3</v>
      </c>
      <c r="E29" s="28">
        <v>1.9E-2</v>
      </c>
      <c r="F29" s="78">
        <f t="shared" si="0"/>
        <v>0</v>
      </c>
      <c r="G29" s="35"/>
      <c r="H29">
        <f t="shared" si="1"/>
        <v>0.33799999999999997</v>
      </c>
      <c r="I29">
        <f t="shared" si="2"/>
        <v>0.156</v>
      </c>
      <c r="J29">
        <f t="shared" si="3"/>
        <v>0.49399999999999999</v>
      </c>
    </row>
    <row r="30" spans="2:10" ht="12" x14ac:dyDescent="0.15">
      <c r="B30" s="36">
        <v>27</v>
      </c>
      <c r="C30" s="28">
        <v>1.4999999999999999E-2</v>
      </c>
      <c r="D30" s="28">
        <v>7.0000000000000001E-3</v>
      </c>
      <c r="E30" s="28">
        <v>2.1999999999999999E-2</v>
      </c>
      <c r="F30" s="78">
        <f t="shared" si="0"/>
        <v>0</v>
      </c>
      <c r="G30" s="35"/>
      <c r="H30">
        <f t="shared" si="1"/>
        <v>0.40499999999999997</v>
      </c>
      <c r="I30">
        <f t="shared" si="2"/>
        <v>0.189</v>
      </c>
      <c r="J30">
        <f t="shared" si="3"/>
        <v>0.59399999999999997</v>
      </c>
    </row>
    <row r="31" spans="2:10" ht="12" x14ac:dyDescent="0.15">
      <c r="B31" s="36">
        <v>28</v>
      </c>
      <c r="C31" s="28">
        <v>1.7000000000000001E-2</v>
      </c>
      <c r="D31" s="28">
        <v>8.0000000000000002E-3</v>
      </c>
      <c r="E31" s="28">
        <v>2.5000000000000001E-2</v>
      </c>
      <c r="F31" s="78">
        <f t="shared" si="0"/>
        <v>0</v>
      </c>
      <c r="G31" s="35"/>
      <c r="H31">
        <f t="shared" si="1"/>
        <v>0.47600000000000003</v>
      </c>
      <c r="I31">
        <f t="shared" si="2"/>
        <v>0.224</v>
      </c>
      <c r="J31">
        <f t="shared" si="3"/>
        <v>0.70000000000000007</v>
      </c>
    </row>
    <row r="32" spans="2:10" ht="12" x14ac:dyDescent="0.15">
      <c r="B32" s="36">
        <v>29</v>
      </c>
      <c r="C32" s="28">
        <v>1.9E-2</v>
      </c>
      <c r="D32" s="28">
        <v>8.9999999999999993E-3</v>
      </c>
      <c r="E32" s="28">
        <v>2.8000000000000001E-2</v>
      </c>
      <c r="F32" s="78">
        <f t="shared" si="0"/>
        <v>0</v>
      </c>
      <c r="G32" s="35"/>
      <c r="H32">
        <f t="shared" si="1"/>
        <v>0.55099999999999993</v>
      </c>
      <c r="I32">
        <f t="shared" si="2"/>
        <v>0.26099999999999995</v>
      </c>
      <c r="J32">
        <f t="shared" si="3"/>
        <v>0.81200000000000006</v>
      </c>
    </row>
    <row r="33" spans="2:10" ht="12" x14ac:dyDescent="0.15">
      <c r="B33" s="36">
        <v>30</v>
      </c>
      <c r="C33" s="28">
        <v>0.02</v>
      </c>
      <c r="D33" s="28">
        <v>1.0999999999999999E-2</v>
      </c>
      <c r="E33" s="28">
        <v>0.03</v>
      </c>
      <c r="F33" s="78">
        <f t="shared" si="0"/>
        <v>1.0000000000000009E-3</v>
      </c>
      <c r="G33" s="35"/>
      <c r="H33">
        <f t="shared" si="1"/>
        <v>0.6</v>
      </c>
      <c r="I33">
        <f t="shared" si="2"/>
        <v>0.32999999999999996</v>
      </c>
      <c r="J33">
        <f t="shared" si="3"/>
        <v>0.89999999999999991</v>
      </c>
    </row>
    <row r="34" spans="2:10" ht="12" x14ac:dyDescent="0.15">
      <c r="B34" s="36">
        <v>31</v>
      </c>
      <c r="C34" s="28">
        <v>0.02</v>
      </c>
      <c r="D34" s="28">
        <v>1.2E-2</v>
      </c>
      <c r="E34" s="28">
        <v>3.2000000000000001E-2</v>
      </c>
      <c r="F34" s="78">
        <f t="shared" si="0"/>
        <v>0</v>
      </c>
      <c r="G34" s="35"/>
      <c r="H34">
        <f t="shared" si="1"/>
        <v>0.62</v>
      </c>
      <c r="I34">
        <f t="shared" si="2"/>
        <v>0.372</v>
      </c>
      <c r="J34">
        <f t="shared" si="3"/>
        <v>0.99199999999999999</v>
      </c>
    </row>
    <row r="35" spans="2:10" ht="12" x14ac:dyDescent="0.15">
      <c r="B35" s="36">
        <v>32</v>
      </c>
      <c r="C35" s="28">
        <v>2.1000000000000001E-2</v>
      </c>
      <c r="D35" s="28">
        <v>1.2999999999999999E-2</v>
      </c>
      <c r="E35" s="28">
        <v>3.5000000000000003E-2</v>
      </c>
      <c r="F35" s="78">
        <f t="shared" si="0"/>
        <v>-1.0000000000000009E-3</v>
      </c>
      <c r="G35" s="35"/>
      <c r="H35">
        <f t="shared" si="1"/>
        <v>0.67200000000000004</v>
      </c>
      <c r="I35">
        <f t="shared" si="2"/>
        <v>0.41599999999999998</v>
      </c>
      <c r="J35">
        <f t="shared" si="3"/>
        <v>1.1200000000000001</v>
      </c>
    </row>
    <row r="36" spans="2:10" ht="12" x14ac:dyDescent="0.15">
      <c r="B36" s="36">
        <v>33</v>
      </c>
      <c r="C36" s="28">
        <v>2.1999999999999999E-2</v>
      </c>
      <c r="D36" s="28">
        <v>1.4999999999999999E-2</v>
      </c>
      <c r="E36" s="28">
        <v>3.6999999999999998E-2</v>
      </c>
      <c r="F36" s="78">
        <f t="shared" si="0"/>
        <v>0</v>
      </c>
      <c r="G36" s="35"/>
      <c r="H36">
        <f t="shared" si="1"/>
        <v>0.72599999999999998</v>
      </c>
      <c r="I36">
        <f t="shared" si="2"/>
        <v>0.495</v>
      </c>
      <c r="J36">
        <f t="shared" si="3"/>
        <v>1.2209999999999999</v>
      </c>
    </row>
    <row r="37" spans="2:10" ht="12" x14ac:dyDescent="0.15">
      <c r="B37" s="36">
        <v>34</v>
      </c>
      <c r="C37" s="28">
        <v>2.4E-2</v>
      </c>
      <c r="D37" s="28">
        <v>1.7000000000000001E-2</v>
      </c>
      <c r="E37" s="28">
        <v>4.1000000000000002E-2</v>
      </c>
      <c r="F37" s="78">
        <f t="shared" si="0"/>
        <v>0</v>
      </c>
      <c r="G37" s="35"/>
      <c r="H37">
        <f t="shared" si="1"/>
        <v>0.81600000000000006</v>
      </c>
      <c r="I37">
        <f t="shared" si="2"/>
        <v>0.57800000000000007</v>
      </c>
      <c r="J37">
        <f t="shared" si="3"/>
        <v>1.3940000000000001</v>
      </c>
    </row>
    <row r="38" spans="2:10" ht="12" x14ac:dyDescent="0.15">
      <c r="B38" s="36">
        <v>35</v>
      </c>
      <c r="C38" s="28">
        <v>2.7E-2</v>
      </c>
      <c r="D38" s="28">
        <v>1.7999999999999999E-2</v>
      </c>
      <c r="E38" s="28">
        <v>4.4999999999999998E-2</v>
      </c>
      <c r="F38" s="78">
        <f t="shared" si="0"/>
        <v>0</v>
      </c>
      <c r="G38" s="35"/>
      <c r="H38">
        <f t="shared" si="1"/>
        <v>0.94499999999999995</v>
      </c>
      <c r="I38">
        <f t="shared" si="2"/>
        <v>0.63</v>
      </c>
      <c r="J38">
        <f t="shared" si="3"/>
        <v>1.575</v>
      </c>
    </row>
    <row r="39" spans="2:10" ht="12" x14ac:dyDescent="0.15">
      <c r="B39" s="36">
        <v>36</v>
      </c>
      <c r="C39" s="28">
        <v>2.9000000000000001E-2</v>
      </c>
      <c r="D39" s="28">
        <v>0.02</v>
      </c>
      <c r="E39" s="28">
        <v>4.9000000000000002E-2</v>
      </c>
      <c r="F39" s="78">
        <f t="shared" si="0"/>
        <v>0</v>
      </c>
      <c r="G39" s="35"/>
      <c r="H39">
        <f t="shared" si="1"/>
        <v>1.044</v>
      </c>
      <c r="I39">
        <f t="shared" si="2"/>
        <v>0.72</v>
      </c>
      <c r="J39">
        <f t="shared" si="3"/>
        <v>1.764</v>
      </c>
    </row>
    <row r="40" spans="2:10" ht="12" x14ac:dyDescent="0.15">
      <c r="B40" s="36">
        <v>37</v>
      </c>
      <c r="C40" s="28">
        <v>3.2000000000000001E-2</v>
      </c>
      <c r="D40" s="28">
        <v>2.1999999999999999E-2</v>
      </c>
      <c r="E40" s="28">
        <v>5.3999999999999999E-2</v>
      </c>
      <c r="F40" s="78">
        <f t="shared" si="0"/>
        <v>0</v>
      </c>
      <c r="G40" s="35"/>
      <c r="H40">
        <f t="shared" si="1"/>
        <v>1.1839999999999999</v>
      </c>
      <c r="I40">
        <f t="shared" si="2"/>
        <v>0.81399999999999995</v>
      </c>
      <c r="J40">
        <f t="shared" si="3"/>
        <v>1.998</v>
      </c>
    </row>
    <row r="41" spans="2:10" ht="12" x14ac:dyDescent="0.15">
      <c r="B41" s="36">
        <v>38</v>
      </c>
      <c r="C41" s="28">
        <v>3.5000000000000003E-2</v>
      </c>
      <c r="D41" s="28">
        <v>2.5999999999999999E-2</v>
      </c>
      <c r="E41" s="28">
        <v>6.0999999999999999E-2</v>
      </c>
      <c r="F41" s="78">
        <f t="shared" si="0"/>
        <v>0</v>
      </c>
      <c r="G41" s="35"/>
      <c r="H41">
        <f t="shared" si="1"/>
        <v>1.33</v>
      </c>
      <c r="I41">
        <f t="shared" si="2"/>
        <v>0.98799999999999999</v>
      </c>
      <c r="J41">
        <f t="shared" si="3"/>
        <v>2.3180000000000001</v>
      </c>
    </row>
    <row r="42" spans="2:10" ht="12" x14ac:dyDescent="0.15">
      <c r="B42" s="36">
        <v>39</v>
      </c>
      <c r="C42" s="28">
        <v>0.04</v>
      </c>
      <c r="D42" s="28">
        <v>0.03</v>
      </c>
      <c r="E42" s="28">
        <v>7.0000000000000007E-2</v>
      </c>
      <c r="F42" s="78">
        <f t="shared" si="0"/>
        <v>0</v>
      </c>
      <c r="G42" s="35"/>
      <c r="H42">
        <f t="shared" si="1"/>
        <v>1.56</v>
      </c>
      <c r="I42">
        <f t="shared" si="2"/>
        <v>1.17</v>
      </c>
      <c r="J42">
        <f t="shared" si="3"/>
        <v>2.7300000000000004</v>
      </c>
    </row>
    <row r="43" spans="2:10" ht="12" x14ac:dyDescent="0.15">
      <c r="B43" s="36">
        <v>40</v>
      </c>
      <c r="C43" s="28">
        <v>4.4999999999999998E-2</v>
      </c>
      <c r="D43" s="28">
        <v>3.5000000000000003E-2</v>
      </c>
      <c r="E43" s="28">
        <v>0.08</v>
      </c>
      <c r="F43" s="78">
        <f t="shared" si="0"/>
        <v>0</v>
      </c>
      <c r="G43" s="35"/>
      <c r="H43">
        <f t="shared" si="1"/>
        <v>1.7999999999999998</v>
      </c>
      <c r="I43">
        <f t="shared" si="2"/>
        <v>1.4000000000000001</v>
      </c>
      <c r="J43">
        <f t="shared" si="3"/>
        <v>3.2</v>
      </c>
    </row>
    <row r="44" spans="2:10" ht="12" x14ac:dyDescent="0.15">
      <c r="B44" s="36">
        <v>41</v>
      </c>
      <c r="C44" s="28">
        <v>5.0999999999999997E-2</v>
      </c>
      <c r="D44" s="28">
        <v>4.2000000000000003E-2</v>
      </c>
      <c r="E44" s="28">
        <v>9.2999999999999999E-2</v>
      </c>
      <c r="F44" s="78">
        <f t="shared" si="0"/>
        <v>0</v>
      </c>
      <c r="G44" s="35"/>
      <c r="H44">
        <f t="shared" si="1"/>
        <v>2.0909999999999997</v>
      </c>
      <c r="I44">
        <f t="shared" si="2"/>
        <v>1.7220000000000002</v>
      </c>
      <c r="J44">
        <f t="shared" si="3"/>
        <v>3.8130000000000002</v>
      </c>
    </row>
    <row r="45" spans="2:10" ht="12" x14ac:dyDescent="0.15">
      <c r="B45" s="36">
        <v>42</v>
      </c>
      <c r="C45" s="28">
        <v>5.7000000000000002E-2</v>
      </c>
      <c r="D45" s="28">
        <v>4.8000000000000001E-2</v>
      </c>
      <c r="E45" s="28">
        <v>0.106</v>
      </c>
      <c r="F45" s="78">
        <f t="shared" si="0"/>
        <v>-9.9999999999998701E-4</v>
      </c>
      <c r="G45" s="35"/>
      <c r="H45">
        <f t="shared" si="1"/>
        <v>2.3940000000000001</v>
      </c>
      <c r="I45">
        <f t="shared" si="2"/>
        <v>2.016</v>
      </c>
      <c r="J45">
        <f t="shared" si="3"/>
        <v>4.452</v>
      </c>
    </row>
    <row r="46" spans="2:10" ht="12" x14ac:dyDescent="0.15">
      <c r="B46" s="36">
        <v>43</v>
      </c>
      <c r="C46" s="28">
        <v>6.2E-2</v>
      </c>
      <c r="D46" s="28">
        <v>5.3999999999999999E-2</v>
      </c>
      <c r="E46" s="28">
        <v>0.115</v>
      </c>
      <c r="F46" s="78">
        <f t="shared" si="0"/>
        <v>9.9999999999998701E-4</v>
      </c>
      <c r="G46" s="35"/>
      <c r="H46">
        <f t="shared" si="1"/>
        <v>2.6659999999999999</v>
      </c>
      <c r="I46">
        <f t="shared" si="2"/>
        <v>2.3220000000000001</v>
      </c>
      <c r="J46">
        <f t="shared" si="3"/>
        <v>4.9450000000000003</v>
      </c>
    </row>
    <row r="47" spans="2:10" ht="12" x14ac:dyDescent="0.15">
      <c r="B47" s="36">
        <v>44</v>
      </c>
      <c r="C47" s="28">
        <v>6.5000000000000002E-2</v>
      </c>
      <c r="D47" s="28">
        <v>5.8000000000000003E-2</v>
      </c>
      <c r="E47" s="28">
        <v>0.122</v>
      </c>
      <c r="F47" s="78">
        <f t="shared" si="0"/>
        <v>1.0000000000000009E-3</v>
      </c>
      <c r="G47" s="35"/>
      <c r="H47">
        <f t="shared" si="1"/>
        <v>2.8600000000000003</v>
      </c>
      <c r="I47">
        <f t="shared" si="2"/>
        <v>2.552</v>
      </c>
      <c r="J47">
        <f t="shared" si="3"/>
        <v>5.3680000000000003</v>
      </c>
    </row>
    <row r="48" spans="2:10" ht="12" x14ac:dyDescent="0.15">
      <c r="B48" s="36">
        <v>45</v>
      </c>
      <c r="C48" s="28">
        <v>6.8000000000000005E-2</v>
      </c>
      <c r="D48" s="28">
        <v>0.06</v>
      </c>
      <c r="E48" s="28">
        <v>0.128</v>
      </c>
      <c r="F48" s="78">
        <f t="shared" si="0"/>
        <v>0</v>
      </c>
      <c r="G48" s="35"/>
      <c r="H48">
        <f t="shared" si="1"/>
        <v>3.06</v>
      </c>
      <c r="I48">
        <f t="shared" si="2"/>
        <v>2.6999999999999997</v>
      </c>
      <c r="J48">
        <f t="shared" si="3"/>
        <v>5.76</v>
      </c>
    </row>
    <row r="49" spans="2:10" ht="12" x14ac:dyDescent="0.15">
      <c r="B49" s="36">
        <v>46</v>
      </c>
      <c r="C49" s="28">
        <v>7.1999999999999995E-2</v>
      </c>
      <c r="D49" s="28">
        <v>6.3E-2</v>
      </c>
      <c r="E49" s="28">
        <v>0.13500000000000001</v>
      </c>
      <c r="F49" s="78">
        <f t="shared" si="0"/>
        <v>0</v>
      </c>
      <c r="G49" s="35"/>
      <c r="H49">
        <f t="shared" si="1"/>
        <v>3.3119999999999998</v>
      </c>
      <c r="I49">
        <f t="shared" si="2"/>
        <v>2.8980000000000001</v>
      </c>
      <c r="J49">
        <f t="shared" si="3"/>
        <v>6.2100000000000009</v>
      </c>
    </row>
    <row r="50" spans="2:10" ht="12" x14ac:dyDescent="0.15">
      <c r="B50" s="36">
        <v>47</v>
      </c>
      <c r="C50" s="28">
        <v>7.6999999999999999E-2</v>
      </c>
      <c r="D50" s="28">
        <v>6.8000000000000005E-2</v>
      </c>
      <c r="E50" s="28">
        <v>0.14499999999999999</v>
      </c>
      <c r="F50" s="78">
        <f t="shared" si="0"/>
        <v>0</v>
      </c>
      <c r="G50" s="35"/>
      <c r="H50">
        <f t="shared" si="1"/>
        <v>3.6189999999999998</v>
      </c>
      <c r="I50">
        <f t="shared" si="2"/>
        <v>3.1960000000000002</v>
      </c>
      <c r="J50">
        <f t="shared" si="3"/>
        <v>6.8149999999999995</v>
      </c>
    </row>
    <row r="51" spans="2:10" ht="12" x14ac:dyDescent="0.15">
      <c r="B51" s="36">
        <v>48</v>
      </c>
      <c r="C51" s="28">
        <v>8.4000000000000005E-2</v>
      </c>
      <c r="D51" s="28">
        <v>7.2999999999999995E-2</v>
      </c>
      <c r="E51" s="28">
        <v>0.157</v>
      </c>
      <c r="F51" s="78">
        <f t="shared" si="0"/>
        <v>0</v>
      </c>
      <c r="G51" s="35"/>
      <c r="H51">
        <f t="shared" si="1"/>
        <v>4.032</v>
      </c>
      <c r="I51">
        <f t="shared" si="2"/>
        <v>3.5039999999999996</v>
      </c>
      <c r="J51">
        <f t="shared" si="3"/>
        <v>7.5359999999999996</v>
      </c>
    </row>
    <row r="52" spans="2:10" ht="12" x14ac:dyDescent="0.15">
      <c r="B52" s="36">
        <v>49</v>
      </c>
      <c r="C52" s="28">
        <v>9.4E-2</v>
      </c>
      <c r="D52" s="28">
        <v>8.2000000000000003E-2</v>
      </c>
      <c r="E52" s="28">
        <v>0.17599999999999999</v>
      </c>
      <c r="F52" s="78">
        <f t="shared" si="0"/>
        <v>0</v>
      </c>
      <c r="G52" s="35"/>
      <c r="H52">
        <f t="shared" si="1"/>
        <v>4.6059999999999999</v>
      </c>
      <c r="I52">
        <f t="shared" si="2"/>
        <v>4.0179999999999998</v>
      </c>
      <c r="J52">
        <f t="shared" si="3"/>
        <v>8.6239999999999988</v>
      </c>
    </row>
    <row r="53" spans="2:10" ht="12" x14ac:dyDescent="0.15">
      <c r="B53" s="36">
        <v>50</v>
      </c>
      <c r="C53" s="28">
        <v>0.107</v>
      </c>
      <c r="D53" s="28">
        <v>9.4E-2</v>
      </c>
      <c r="E53" s="28">
        <v>0.20100000000000001</v>
      </c>
      <c r="F53" s="78">
        <f t="shared" si="0"/>
        <v>0</v>
      </c>
      <c r="G53" s="35"/>
      <c r="H53">
        <f t="shared" si="1"/>
        <v>5.35</v>
      </c>
      <c r="I53">
        <f t="shared" si="2"/>
        <v>4.7</v>
      </c>
      <c r="J53">
        <f t="shared" si="3"/>
        <v>10.050000000000001</v>
      </c>
    </row>
    <row r="54" spans="2:10" ht="12" x14ac:dyDescent="0.15">
      <c r="B54" s="36">
        <v>51</v>
      </c>
      <c r="C54" s="28">
        <v>0.12</v>
      </c>
      <c r="D54" s="28">
        <v>0.104</v>
      </c>
      <c r="E54" s="28">
        <v>0.22500000000000001</v>
      </c>
      <c r="F54" s="78">
        <f t="shared" si="0"/>
        <v>-1.0000000000000286E-3</v>
      </c>
      <c r="G54" s="35"/>
      <c r="H54">
        <f t="shared" si="1"/>
        <v>6.12</v>
      </c>
      <c r="I54">
        <f t="shared" si="2"/>
        <v>5.3039999999999994</v>
      </c>
      <c r="J54">
        <f t="shared" si="3"/>
        <v>11.475</v>
      </c>
    </row>
    <row r="55" spans="2:10" ht="12" x14ac:dyDescent="0.15">
      <c r="B55" s="36">
        <v>52</v>
      </c>
      <c r="C55" s="28">
        <v>0.13200000000000001</v>
      </c>
      <c r="D55" s="28">
        <v>0.113</v>
      </c>
      <c r="E55" s="28">
        <v>0.245</v>
      </c>
      <c r="F55" s="78">
        <f t="shared" si="0"/>
        <v>0</v>
      </c>
      <c r="G55" s="35"/>
      <c r="H55">
        <f t="shared" si="1"/>
        <v>6.8640000000000008</v>
      </c>
      <c r="I55">
        <f t="shared" si="2"/>
        <v>5.8760000000000003</v>
      </c>
      <c r="J55">
        <f t="shared" si="3"/>
        <v>12.74</v>
      </c>
    </row>
    <row r="56" spans="2:10" ht="12" x14ac:dyDescent="0.15">
      <c r="B56" s="36">
        <v>53</v>
      </c>
      <c r="C56" s="28">
        <v>0.14399999999999999</v>
      </c>
      <c r="D56" s="28">
        <v>0.121</v>
      </c>
      <c r="E56" s="28">
        <v>0.26500000000000001</v>
      </c>
      <c r="F56" s="78">
        <f t="shared" si="0"/>
        <v>0</v>
      </c>
      <c r="G56" s="35"/>
      <c r="H56">
        <f t="shared" si="1"/>
        <v>7.6319999999999997</v>
      </c>
      <c r="I56">
        <f t="shared" si="2"/>
        <v>6.4130000000000003</v>
      </c>
      <c r="J56">
        <f t="shared" si="3"/>
        <v>14.045</v>
      </c>
    </row>
    <row r="57" spans="2:10" ht="12" x14ac:dyDescent="0.15">
      <c r="B57" s="36">
        <v>54</v>
      </c>
      <c r="C57" s="28">
        <v>0.156</v>
      </c>
      <c r="D57" s="28">
        <v>0.128</v>
      </c>
      <c r="E57" s="28">
        <v>0.28499999999999998</v>
      </c>
      <c r="F57" s="78">
        <f t="shared" si="0"/>
        <v>-9.9999999999994538E-4</v>
      </c>
      <c r="G57" s="35"/>
      <c r="H57">
        <f t="shared" si="1"/>
        <v>8.4239999999999995</v>
      </c>
      <c r="I57">
        <f t="shared" si="2"/>
        <v>6.9119999999999999</v>
      </c>
      <c r="J57">
        <f t="shared" si="3"/>
        <v>15.389999999999999</v>
      </c>
    </row>
    <row r="58" spans="2:10" ht="12" x14ac:dyDescent="0.15">
      <c r="B58" s="36">
        <v>55</v>
      </c>
      <c r="C58" s="28">
        <v>0.17199999999999999</v>
      </c>
      <c r="D58" s="28">
        <v>0.13400000000000001</v>
      </c>
      <c r="E58" s="28">
        <v>0.30599999999999999</v>
      </c>
      <c r="F58" s="78">
        <f t="shared" si="0"/>
        <v>0</v>
      </c>
      <c r="G58" s="35"/>
      <c r="H58">
        <f t="shared" si="1"/>
        <v>9.4599999999999991</v>
      </c>
      <c r="I58">
        <f t="shared" si="2"/>
        <v>7.37</v>
      </c>
      <c r="J58">
        <f t="shared" si="3"/>
        <v>16.829999999999998</v>
      </c>
    </row>
    <row r="59" spans="2:10" ht="12" x14ac:dyDescent="0.15">
      <c r="B59" s="36">
        <v>56</v>
      </c>
      <c r="C59" s="28">
        <v>0.189</v>
      </c>
      <c r="D59" s="28">
        <v>0.13900000000000001</v>
      </c>
      <c r="E59" s="28">
        <v>0.32800000000000001</v>
      </c>
      <c r="F59" s="78">
        <f t="shared" si="0"/>
        <v>0</v>
      </c>
      <c r="G59" s="35"/>
      <c r="H59">
        <f t="shared" si="1"/>
        <v>10.584</v>
      </c>
      <c r="I59">
        <f t="shared" si="2"/>
        <v>7.7840000000000007</v>
      </c>
      <c r="J59">
        <f t="shared" si="3"/>
        <v>18.368000000000002</v>
      </c>
    </row>
    <row r="60" spans="2:10" ht="12" x14ac:dyDescent="0.15">
      <c r="B60" s="36">
        <v>57</v>
      </c>
      <c r="C60" s="28">
        <v>0.21</v>
      </c>
      <c r="D60" s="28">
        <v>0.14499999999999999</v>
      </c>
      <c r="E60" s="28">
        <v>0.35499999999999998</v>
      </c>
      <c r="F60" s="78">
        <f t="shared" si="0"/>
        <v>0</v>
      </c>
      <c r="G60" s="35"/>
      <c r="H60">
        <f t="shared" si="1"/>
        <v>11.969999999999999</v>
      </c>
      <c r="I60">
        <f t="shared" si="2"/>
        <v>8.2649999999999988</v>
      </c>
      <c r="J60">
        <f t="shared" si="3"/>
        <v>20.234999999999999</v>
      </c>
    </row>
    <row r="61" spans="2:10" ht="12" x14ac:dyDescent="0.15">
      <c r="B61" s="36">
        <v>58</v>
      </c>
      <c r="C61" s="28">
        <v>0.23799999999999999</v>
      </c>
      <c r="D61" s="28">
        <v>0.158</v>
      </c>
      <c r="E61" s="28">
        <v>0.39600000000000002</v>
      </c>
      <c r="F61" s="78">
        <f t="shared" si="0"/>
        <v>0</v>
      </c>
      <c r="G61" s="35"/>
      <c r="H61">
        <f t="shared" si="1"/>
        <v>13.803999999999998</v>
      </c>
      <c r="I61">
        <f t="shared" si="2"/>
        <v>9.1639999999999997</v>
      </c>
      <c r="J61">
        <f t="shared" si="3"/>
        <v>22.968</v>
      </c>
    </row>
    <row r="62" spans="2:10" ht="12" x14ac:dyDescent="0.15">
      <c r="B62" s="36">
        <v>59</v>
      </c>
      <c r="C62" s="28">
        <v>0.27800000000000002</v>
      </c>
      <c r="D62" s="28">
        <v>0.17899999999999999</v>
      </c>
      <c r="E62" s="28">
        <v>0.45700000000000002</v>
      </c>
      <c r="F62" s="78">
        <f t="shared" si="0"/>
        <v>0</v>
      </c>
      <c r="G62" s="35"/>
      <c r="H62">
        <f t="shared" si="1"/>
        <v>16.402000000000001</v>
      </c>
      <c r="I62">
        <f t="shared" si="2"/>
        <v>10.561</v>
      </c>
      <c r="J62">
        <f t="shared" si="3"/>
        <v>26.963000000000001</v>
      </c>
    </row>
    <row r="63" spans="2:10" ht="12" x14ac:dyDescent="0.15">
      <c r="B63" s="36">
        <v>60</v>
      </c>
      <c r="C63" s="28">
        <v>0.32400000000000001</v>
      </c>
      <c r="D63" s="28">
        <v>0.20399999999999999</v>
      </c>
      <c r="E63" s="28">
        <v>0.52800000000000002</v>
      </c>
      <c r="F63" s="78">
        <f t="shared" si="0"/>
        <v>0</v>
      </c>
      <c r="G63" s="35"/>
      <c r="H63">
        <f t="shared" si="1"/>
        <v>19.440000000000001</v>
      </c>
      <c r="I63">
        <f t="shared" si="2"/>
        <v>12.239999999999998</v>
      </c>
      <c r="J63">
        <f t="shared" si="3"/>
        <v>31.68</v>
      </c>
    </row>
    <row r="64" spans="2:10" ht="12" x14ac:dyDescent="0.15">
      <c r="B64" s="36">
        <v>61</v>
      </c>
      <c r="C64" s="28">
        <v>0.373</v>
      </c>
      <c r="D64" s="28">
        <v>0.22800000000000001</v>
      </c>
      <c r="E64" s="28">
        <v>0.60099999999999998</v>
      </c>
      <c r="F64" s="78">
        <f t="shared" si="0"/>
        <v>0</v>
      </c>
      <c r="G64" s="35"/>
      <c r="H64">
        <f t="shared" si="1"/>
        <v>22.753</v>
      </c>
      <c r="I64">
        <f t="shared" si="2"/>
        <v>13.908000000000001</v>
      </c>
      <c r="J64">
        <f t="shared" si="3"/>
        <v>36.661000000000001</v>
      </c>
    </row>
    <row r="65" spans="2:10" ht="12" x14ac:dyDescent="0.15">
      <c r="B65" s="36">
        <v>62</v>
      </c>
      <c r="C65" s="28">
        <v>0.40899999999999997</v>
      </c>
      <c r="D65" s="28">
        <v>0.23899999999999999</v>
      </c>
      <c r="E65" s="28">
        <v>0.64900000000000002</v>
      </c>
      <c r="F65" s="78">
        <f t="shared" si="0"/>
        <v>-1.0000000000001119E-3</v>
      </c>
      <c r="G65" s="35"/>
      <c r="H65">
        <f t="shared" si="1"/>
        <v>25.357999999999997</v>
      </c>
      <c r="I65">
        <f t="shared" si="2"/>
        <v>14.818</v>
      </c>
      <c r="J65">
        <f t="shared" si="3"/>
        <v>40.238</v>
      </c>
    </row>
    <row r="66" spans="2:10" ht="12" x14ac:dyDescent="0.15">
      <c r="B66" s="36">
        <v>63</v>
      </c>
      <c r="C66" s="28">
        <v>0.44</v>
      </c>
      <c r="D66" s="28">
        <v>0.24299999999999999</v>
      </c>
      <c r="E66" s="28">
        <v>0.68300000000000005</v>
      </c>
      <c r="F66" s="78">
        <f t="shared" si="0"/>
        <v>0</v>
      </c>
      <c r="G66" s="35"/>
      <c r="H66">
        <f t="shared" si="1"/>
        <v>27.72</v>
      </c>
      <c r="I66">
        <f t="shared" si="2"/>
        <v>15.308999999999999</v>
      </c>
      <c r="J66">
        <f t="shared" si="3"/>
        <v>43.029000000000003</v>
      </c>
    </row>
    <row r="67" spans="2:10" ht="12" x14ac:dyDescent="0.15">
      <c r="B67" s="36">
        <v>64</v>
      </c>
      <c r="C67" s="28">
        <v>0.47599999999999998</v>
      </c>
      <c r="D67" s="28">
        <v>0.255</v>
      </c>
      <c r="E67" s="28">
        <v>0.73</v>
      </c>
      <c r="F67" s="78">
        <f t="shared" si="0"/>
        <v>1.0000000000000009E-3</v>
      </c>
      <c r="G67" s="35"/>
      <c r="H67">
        <f t="shared" si="1"/>
        <v>30.463999999999999</v>
      </c>
      <c r="I67">
        <f t="shared" si="2"/>
        <v>16.32</v>
      </c>
      <c r="J67">
        <f t="shared" si="3"/>
        <v>46.72</v>
      </c>
    </row>
    <row r="68" spans="2:10" ht="12" x14ac:dyDescent="0.15">
      <c r="B68" s="36">
        <v>65</v>
      </c>
      <c r="C68" s="28">
        <v>0.51300000000000001</v>
      </c>
      <c r="D68" s="28">
        <v>0.27200000000000002</v>
      </c>
      <c r="E68" s="28">
        <v>0.78500000000000003</v>
      </c>
      <c r="F68" s="78">
        <f t="shared" ref="F68:F103" si="4">C68+D68-E68</f>
        <v>0</v>
      </c>
      <c r="G68" s="35"/>
      <c r="H68">
        <f t="shared" ref="H68:H104" si="5">B68*C68</f>
        <v>33.344999999999999</v>
      </c>
      <c r="I68">
        <f t="shared" ref="I68:I103" si="6">B68*D68</f>
        <v>17.68</v>
      </c>
      <c r="J68">
        <f t="shared" ref="J68:J103" si="7">B68*E68</f>
        <v>51.024999999999999</v>
      </c>
    </row>
    <row r="69" spans="2:10" ht="12" x14ac:dyDescent="0.15">
      <c r="B69" s="36">
        <v>66</v>
      </c>
      <c r="C69" s="28">
        <v>0.55400000000000005</v>
      </c>
      <c r="D69" s="28">
        <v>0.29299999999999998</v>
      </c>
      <c r="E69" s="28">
        <v>0.84699999999999998</v>
      </c>
      <c r="F69" s="78">
        <f t="shared" si="4"/>
        <v>0</v>
      </c>
      <c r="G69" s="35"/>
      <c r="H69">
        <f t="shared" si="5"/>
        <v>36.564</v>
      </c>
      <c r="I69">
        <f t="shared" si="6"/>
        <v>19.337999999999997</v>
      </c>
      <c r="J69">
        <f t="shared" si="7"/>
        <v>55.902000000000001</v>
      </c>
    </row>
    <row r="70" spans="2:10" ht="12" x14ac:dyDescent="0.15">
      <c r="B70" s="36">
        <v>67</v>
      </c>
      <c r="C70" s="28">
        <v>0.58499999999999996</v>
      </c>
      <c r="D70" s="28">
        <v>0.31</v>
      </c>
      <c r="E70" s="28">
        <v>0.89600000000000002</v>
      </c>
      <c r="F70" s="78">
        <f t="shared" si="4"/>
        <v>-1.0000000000000009E-3</v>
      </c>
      <c r="G70" s="35"/>
      <c r="H70">
        <f t="shared" si="5"/>
        <v>39.195</v>
      </c>
      <c r="I70">
        <f t="shared" si="6"/>
        <v>20.77</v>
      </c>
      <c r="J70">
        <f t="shared" si="7"/>
        <v>60.032000000000004</v>
      </c>
    </row>
    <row r="71" spans="2:10" ht="12" x14ac:dyDescent="0.15">
      <c r="B71" s="36">
        <v>68</v>
      </c>
      <c r="C71" s="28">
        <v>0.61099999999999999</v>
      </c>
      <c r="D71" s="28">
        <v>0.32300000000000001</v>
      </c>
      <c r="E71" s="28">
        <v>0.93500000000000005</v>
      </c>
      <c r="F71" s="78">
        <f t="shared" si="4"/>
        <v>-1.0000000000001119E-3</v>
      </c>
      <c r="G71" s="35"/>
      <c r="H71">
        <f t="shared" si="5"/>
        <v>41.548000000000002</v>
      </c>
      <c r="I71">
        <f t="shared" si="6"/>
        <v>21.964000000000002</v>
      </c>
      <c r="J71">
        <f t="shared" si="7"/>
        <v>63.580000000000005</v>
      </c>
    </row>
    <row r="72" spans="2:10" ht="12" x14ac:dyDescent="0.15">
      <c r="B72" s="36">
        <v>69</v>
      </c>
      <c r="C72" s="28">
        <v>0.64200000000000002</v>
      </c>
      <c r="D72" s="28">
        <v>0.33900000000000002</v>
      </c>
      <c r="E72" s="28">
        <v>0.98099999999999998</v>
      </c>
      <c r="F72" s="78">
        <f t="shared" si="4"/>
        <v>0</v>
      </c>
      <c r="G72" s="35"/>
      <c r="H72">
        <f t="shared" si="5"/>
        <v>44.298000000000002</v>
      </c>
      <c r="I72">
        <f t="shared" si="6"/>
        <v>23.391000000000002</v>
      </c>
      <c r="J72">
        <f t="shared" si="7"/>
        <v>67.688999999999993</v>
      </c>
    </row>
    <row r="73" spans="2:10" ht="12" x14ac:dyDescent="0.15">
      <c r="B73" s="36">
        <v>70</v>
      </c>
      <c r="C73" s="28">
        <v>0.66700000000000004</v>
      </c>
      <c r="D73" s="28">
        <v>0.35399999999999998</v>
      </c>
      <c r="E73" s="28">
        <v>1.02</v>
      </c>
      <c r="F73" s="78">
        <f t="shared" si="4"/>
        <v>9.9999999999988987E-4</v>
      </c>
      <c r="G73" s="35"/>
      <c r="H73">
        <f t="shared" si="5"/>
        <v>46.690000000000005</v>
      </c>
      <c r="I73">
        <f t="shared" si="6"/>
        <v>24.779999999999998</v>
      </c>
      <c r="J73">
        <f t="shared" si="7"/>
        <v>71.400000000000006</v>
      </c>
    </row>
    <row r="74" spans="2:10" ht="12" x14ac:dyDescent="0.15">
      <c r="B74" s="36">
        <v>71</v>
      </c>
      <c r="C74" s="28">
        <v>0.69</v>
      </c>
      <c r="D74" s="28">
        <v>0.36499999999999999</v>
      </c>
      <c r="E74" s="28">
        <v>1.0549999999999999</v>
      </c>
      <c r="F74" s="78">
        <f t="shared" si="4"/>
        <v>0</v>
      </c>
      <c r="G74" s="35"/>
      <c r="H74">
        <f t="shared" si="5"/>
        <v>48.989999999999995</v>
      </c>
      <c r="I74">
        <f t="shared" si="6"/>
        <v>25.914999999999999</v>
      </c>
      <c r="J74">
        <f t="shared" si="7"/>
        <v>74.905000000000001</v>
      </c>
    </row>
    <row r="75" spans="2:10" ht="12" x14ac:dyDescent="0.15">
      <c r="B75" s="36">
        <v>72</v>
      </c>
      <c r="C75" s="28">
        <v>0.72699999999999998</v>
      </c>
      <c r="D75" s="28">
        <v>0.38</v>
      </c>
      <c r="E75" s="28">
        <v>1.107</v>
      </c>
      <c r="F75" s="78">
        <f t="shared" si="4"/>
        <v>0</v>
      </c>
      <c r="G75" s="35"/>
      <c r="H75">
        <f t="shared" si="5"/>
        <v>52.344000000000001</v>
      </c>
      <c r="I75">
        <f t="shared" si="6"/>
        <v>27.36</v>
      </c>
      <c r="J75">
        <f t="shared" si="7"/>
        <v>79.703999999999994</v>
      </c>
    </row>
    <row r="76" spans="2:10" ht="12" x14ac:dyDescent="0.15">
      <c r="B76" s="36">
        <v>73</v>
      </c>
      <c r="C76" s="28">
        <v>0.77300000000000002</v>
      </c>
      <c r="D76" s="28">
        <v>0.40100000000000002</v>
      </c>
      <c r="E76" s="28">
        <v>1.1739999999999999</v>
      </c>
      <c r="F76" s="78">
        <f t="shared" si="4"/>
        <v>0</v>
      </c>
      <c r="G76" s="35"/>
      <c r="H76">
        <f t="shared" si="5"/>
        <v>56.429000000000002</v>
      </c>
      <c r="I76">
        <f t="shared" si="6"/>
        <v>29.273000000000003</v>
      </c>
      <c r="J76">
        <f t="shared" si="7"/>
        <v>85.701999999999998</v>
      </c>
    </row>
    <row r="77" spans="2:10" ht="12" x14ac:dyDescent="0.15">
      <c r="B77" s="36">
        <v>74</v>
      </c>
      <c r="C77" s="28">
        <v>0.82499999999999996</v>
      </c>
      <c r="D77" s="28">
        <v>0.42599999999999999</v>
      </c>
      <c r="E77" s="28">
        <v>1.2509999999999999</v>
      </c>
      <c r="F77" s="78">
        <f t="shared" si="4"/>
        <v>0</v>
      </c>
      <c r="G77" s="35"/>
      <c r="H77">
        <f t="shared" si="5"/>
        <v>61.05</v>
      </c>
      <c r="I77">
        <f t="shared" si="6"/>
        <v>31.524000000000001</v>
      </c>
      <c r="J77">
        <f t="shared" si="7"/>
        <v>92.573999999999998</v>
      </c>
    </row>
    <row r="78" spans="2:10" ht="12" x14ac:dyDescent="0.15">
      <c r="B78" s="36">
        <v>75</v>
      </c>
      <c r="C78" s="28">
        <v>0.85899999999999999</v>
      </c>
      <c r="D78" s="28">
        <v>0.44700000000000001</v>
      </c>
      <c r="E78" s="28">
        <v>1.306</v>
      </c>
      <c r="F78" s="78">
        <f t="shared" si="4"/>
        <v>0</v>
      </c>
      <c r="G78" s="35"/>
      <c r="H78">
        <f t="shared" si="5"/>
        <v>64.424999999999997</v>
      </c>
      <c r="I78">
        <f t="shared" si="6"/>
        <v>33.524999999999999</v>
      </c>
      <c r="J78">
        <f t="shared" si="7"/>
        <v>97.95</v>
      </c>
    </row>
    <row r="79" spans="2:10" ht="12" x14ac:dyDescent="0.15">
      <c r="B79" s="36">
        <v>76</v>
      </c>
      <c r="C79" s="28">
        <v>0.85299999999999998</v>
      </c>
      <c r="D79" s="28">
        <v>0.45600000000000002</v>
      </c>
      <c r="E79" s="28">
        <v>1.3089999999999999</v>
      </c>
      <c r="F79" s="78">
        <f t="shared" si="4"/>
        <v>0</v>
      </c>
      <c r="G79" s="35"/>
      <c r="H79">
        <f t="shared" si="5"/>
        <v>64.828000000000003</v>
      </c>
      <c r="I79">
        <f t="shared" si="6"/>
        <v>34.655999999999999</v>
      </c>
      <c r="J79">
        <f t="shared" si="7"/>
        <v>99.483999999999995</v>
      </c>
    </row>
    <row r="80" spans="2:10" ht="12" x14ac:dyDescent="0.15">
      <c r="B80" s="36">
        <v>77</v>
      </c>
      <c r="C80" s="28">
        <v>0.81399999999999995</v>
      </c>
      <c r="D80" s="28">
        <v>0.45300000000000001</v>
      </c>
      <c r="E80" s="28">
        <v>1.2669999999999999</v>
      </c>
      <c r="F80" s="78">
        <f t="shared" si="4"/>
        <v>0</v>
      </c>
      <c r="G80" s="35"/>
      <c r="H80">
        <f t="shared" si="5"/>
        <v>62.677999999999997</v>
      </c>
      <c r="I80">
        <f t="shared" si="6"/>
        <v>34.881</v>
      </c>
      <c r="J80">
        <f t="shared" si="7"/>
        <v>97.558999999999997</v>
      </c>
    </row>
    <row r="81" spans="2:10" ht="12" x14ac:dyDescent="0.15">
      <c r="B81" s="36">
        <v>78</v>
      </c>
      <c r="C81" s="28">
        <v>0.73899999999999999</v>
      </c>
      <c r="D81" s="28">
        <v>0.432</v>
      </c>
      <c r="E81" s="28">
        <v>1.1719999999999999</v>
      </c>
      <c r="F81" s="78">
        <f t="shared" si="4"/>
        <v>-9.9999999999988987E-4</v>
      </c>
      <c r="G81" s="35"/>
      <c r="H81">
        <f t="shared" si="5"/>
        <v>57.641999999999996</v>
      </c>
      <c r="I81">
        <f t="shared" si="6"/>
        <v>33.695999999999998</v>
      </c>
      <c r="J81">
        <f t="shared" si="7"/>
        <v>91.415999999999997</v>
      </c>
    </row>
    <row r="82" spans="2:10" ht="12" x14ac:dyDescent="0.15">
      <c r="B82" s="36">
        <v>79</v>
      </c>
      <c r="C82" s="28">
        <v>0.68</v>
      </c>
      <c r="D82" s="28">
        <v>0.41199999999999998</v>
      </c>
      <c r="E82" s="28">
        <v>1.091</v>
      </c>
      <c r="F82" s="78">
        <f t="shared" si="4"/>
        <v>1.0000000000001119E-3</v>
      </c>
      <c r="G82" s="35"/>
      <c r="H82">
        <f t="shared" si="5"/>
        <v>53.720000000000006</v>
      </c>
      <c r="I82">
        <f t="shared" si="6"/>
        <v>32.547999999999995</v>
      </c>
      <c r="J82">
        <f t="shared" si="7"/>
        <v>86.188999999999993</v>
      </c>
    </row>
    <row r="83" spans="2:10" ht="12" x14ac:dyDescent="0.15">
      <c r="B83" s="36">
        <v>80</v>
      </c>
      <c r="C83" s="28">
        <v>0.70299999999999996</v>
      </c>
      <c r="D83" s="28">
        <v>0.42799999999999999</v>
      </c>
      <c r="E83" s="28">
        <v>1.1319999999999999</v>
      </c>
      <c r="F83" s="78">
        <f t="shared" si="4"/>
        <v>-9.9999999999988987E-4</v>
      </c>
      <c r="G83" s="35"/>
      <c r="H83">
        <f t="shared" si="5"/>
        <v>56.239999999999995</v>
      </c>
      <c r="I83">
        <f t="shared" si="6"/>
        <v>34.24</v>
      </c>
      <c r="J83">
        <f t="shared" si="7"/>
        <v>90.559999999999988</v>
      </c>
    </row>
    <row r="84" spans="2:10" ht="12" x14ac:dyDescent="0.15">
      <c r="B84" s="36">
        <v>81</v>
      </c>
      <c r="C84" s="28">
        <v>0.753</v>
      </c>
      <c r="D84" s="28">
        <v>0.46</v>
      </c>
      <c r="E84" s="28">
        <v>1.2130000000000001</v>
      </c>
      <c r="F84" s="78">
        <f t="shared" si="4"/>
        <v>0</v>
      </c>
      <c r="G84" s="35"/>
      <c r="H84">
        <f t="shared" si="5"/>
        <v>60.993000000000002</v>
      </c>
      <c r="I84">
        <f t="shared" si="6"/>
        <v>37.260000000000005</v>
      </c>
      <c r="J84">
        <f t="shared" si="7"/>
        <v>98.253</v>
      </c>
    </row>
    <row r="85" spans="2:10" ht="12" x14ac:dyDescent="0.15">
      <c r="B85" s="36">
        <v>82</v>
      </c>
      <c r="C85" s="28">
        <v>0.77500000000000002</v>
      </c>
      <c r="D85" s="28">
        <v>0.48399999999999999</v>
      </c>
      <c r="E85" s="28">
        <v>1.26</v>
      </c>
      <c r="F85" s="78">
        <f t="shared" si="4"/>
        <v>-1.0000000000001119E-3</v>
      </c>
      <c r="G85" s="35"/>
      <c r="H85" s="51">
        <f t="shared" si="5"/>
        <v>63.550000000000004</v>
      </c>
      <c r="I85">
        <f t="shared" si="6"/>
        <v>39.688000000000002</v>
      </c>
      <c r="J85">
        <f t="shared" si="7"/>
        <v>103.32000000000001</v>
      </c>
    </row>
    <row r="86" spans="2:10" ht="12" x14ac:dyDescent="0.15">
      <c r="B86" s="36">
        <v>83</v>
      </c>
      <c r="C86" s="28">
        <v>0.82899999999999996</v>
      </c>
      <c r="D86" s="28">
        <v>0.52700000000000002</v>
      </c>
      <c r="E86" s="28">
        <v>1.357</v>
      </c>
      <c r="F86" s="78">
        <f t="shared" si="4"/>
        <v>-1.0000000000001119E-3</v>
      </c>
      <c r="G86" s="35"/>
      <c r="H86" s="51">
        <f t="shared" si="5"/>
        <v>68.807000000000002</v>
      </c>
      <c r="I86">
        <f t="shared" si="6"/>
        <v>43.741</v>
      </c>
      <c r="J86">
        <f t="shared" si="7"/>
        <v>112.631</v>
      </c>
    </row>
    <row r="87" spans="2:10" ht="12" x14ac:dyDescent="0.15">
      <c r="B87" s="36">
        <v>84</v>
      </c>
      <c r="C87" s="28">
        <v>0.91400000000000003</v>
      </c>
      <c r="D87" s="28">
        <v>0.59799999999999998</v>
      </c>
      <c r="E87" s="28">
        <v>1.512</v>
      </c>
      <c r="F87" s="78">
        <f t="shared" si="4"/>
        <v>0</v>
      </c>
      <c r="G87" s="35"/>
      <c r="H87" s="51">
        <f t="shared" si="5"/>
        <v>76.775999999999996</v>
      </c>
      <c r="I87">
        <f t="shared" si="6"/>
        <v>50.231999999999999</v>
      </c>
      <c r="J87">
        <f t="shared" si="7"/>
        <v>127.008</v>
      </c>
    </row>
    <row r="88" spans="2:10" ht="12" x14ac:dyDescent="0.15">
      <c r="B88" s="36">
        <v>85</v>
      </c>
      <c r="C88" s="28">
        <v>0.98</v>
      </c>
      <c r="D88" s="28">
        <v>0.67700000000000005</v>
      </c>
      <c r="E88" s="28">
        <v>1.6579999999999999</v>
      </c>
      <c r="F88" s="78">
        <f t="shared" si="4"/>
        <v>-9.9999999999988987E-4</v>
      </c>
      <c r="G88" s="35"/>
      <c r="H88" s="51">
        <f t="shared" si="5"/>
        <v>83.3</v>
      </c>
      <c r="I88">
        <f t="shared" si="6"/>
        <v>57.545000000000002</v>
      </c>
      <c r="J88">
        <f t="shared" si="7"/>
        <v>140.93</v>
      </c>
    </row>
    <row r="89" spans="2:10" ht="12" x14ac:dyDescent="0.15">
      <c r="B89" s="36">
        <v>86</v>
      </c>
      <c r="C89" s="28">
        <v>1.02</v>
      </c>
      <c r="D89" s="28">
        <v>0.747</v>
      </c>
      <c r="E89" s="28">
        <v>1.7669999999999999</v>
      </c>
      <c r="F89" s="78">
        <f t="shared" si="4"/>
        <v>0</v>
      </c>
      <c r="G89" s="35"/>
      <c r="H89" s="51">
        <f t="shared" si="5"/>
        <v>87.72</v>
      </c>
      <c r="I89">
        <f t="shared" si="6"/>
        <v>64.242000000000004</v>
      </c>
      <c r="J89">
        <f t="shared" si="7"/>
        <v>151.96199999999999</v>
      </c>
    </row>
    <row r="90" spans="2:10" ht="12" x14ac:dyDescent="0.15">
      <c r="B90" s="36">
        <v>87</v>
      </c>
      <c r="C90" s="28">
        <v>1.018</v>
      </c>
      <c r="D90" s="28">
        <v>0.78400000000000003</v>
      </c>
      <c r="E90" s="28">
        <v>1.802</v>
      </c>
      <c r="F90" s="78">
        <f t="shared" si="4"/>
        <v>0</v>
      </c>
      <c r="G90" s="35"/>
      <c r="H90" s="52">
        <f t="shared" si="5"/>
        <v>88.566000000000003</v>
      </c>
      <c r="I90">
        <f t="shared" si="6"/>
        <v>68.207999999999998</v>
      </c>
      <c r="J90">
        <f t="shared" si="7"/>
        <v>156.774</v>
      </c>
    </row>
    <row r="91" spans="2:10" ht="12" x14ac:dyDescent="0.15">
      <c r="B91" s="36">
        <v>88</v>
      </c>
      <c r="C91" s="28">
        <v>0.97899999999999998</v>
      </c>
      <c r="D91" s="28">
        <v>0.80800000000000005</v>
      </c>
      <c r="E91" s="28">
        <v>1.7869999999999999</v>
      </c>
      <c r="F91" s="78">
        <f t="shared" si="4"/>
        <v>0</v>
      </c>
      <c r="G91" s="35"/>
      <c r="H91" s="52">
        <f t="shared" si="5"/>
        <v>86.152000000000001</v>
      </c>
      <c r="I91">
        <f t="shared" si="6"/>
        <v>71.103999999999999</v>
      </c>
      <c r="J91">
        <f t="shared" si="7"/>
        <v>157.256</v>
      </c>
    </row>
    <row r="92" spans="2:10" ht="12" x14ac:dyDescent="0.15">
      <c r="B92" s="36">
        <v>89</v>
      </c>
      <c r="C92" s="28">
        <v>0.95299999999999996</v>
      </c>
      <c r="D92" s="28">
        <v>0.85199999999999998</v>
      </c>
      <c r="E92" s="28">
        <v>1.8049999999999999</v>
      </c>
      <c r="F92" s="78">
        <f t="shared" si="4"/>
        <v>0</v>
      </c>
      <c r="G92" s="35"/>
      <c r="H92" s="52">
        <f t="shared" si="5"/>
        <v>84.816999999999993</v>
      </c>
      <c r="I92">
        <f t="shared" si="6"/>
        <v>75.828000000000003</v>
      </c>
      <c r="J92">
        <f t="shared" si="7"/>
        <v>160.64499999999998</v>
      </c>
    </row>
    <row r="93" spans="2:10" ht="12" x14ac:dyDescent="0.15">
      <c r="B93" s="36">
        <v>90</v>
      </c>
      <c r="C93" s="28">
        <v>0.95199999999999996</v>
      </c>
      <c r="D93" s="28">
        <v>0.91</v>
      </c>
      <c r="E93" s="28">
        <v>1.8620000000000001</v>
      </c>
      <c r="F93" s="78">
        <f t="shared" si="4"/>
        <v>0</v>
      </c>
      <c r="G93" s="35"/>
      <c r="H93" s="52">
        <f t="shared" si="5"/>
        <v>85.679999999999993</v>
      </c>
      <c r="I93">
        <f t="shared" si="6"/>
        <v>81.900000000000006</v>
      </c>
      <c r="J93">
        <f t="shared" si="7"/>
        <v>167.58</v>
      </c>
    </row>
    <row r="94" spans="2:10" ht="12" x14ac:dyDescent="0.15">
      <c r="B94" s="36">
        <v>91</v>
      </c>
      <c r="C94" s="28">
        <v>0.95499999999999996</v>
      </c>
      <c r="D94" s="28">
        <v>0.97099999999999997</v>
      </c>
      <c r="E94" s="28">
        <v>1.9259999999999999</v>
      </c>
      <c r="F94" s="78">
        <f t="shared" si="4"/>
        <v>0</v>
      </c>
      <c r="G94" s="35"/>
      <c r="H94" s="52">
        <f t="shared" si="5"/>
        <v>86.905000000000001</v>
      </c>
      <c r="I94">
        <f t="shared" si="6"/>
        <v>88.361000000000004</v>
      </c>
      <c r="J94">
        <f t="shared" si="7"/>
        <v>175.26599999999999</v>
      </c>
    </row>
    <row r="95" spans="2:10" ht="12" x14ac:dyDescent="0.15">
      <c r="B95" s="36">
        <v>92</v>
      </c>
      <c r="C95" s="28">
        <v>0.89300000000000002</v>
      </c>
      <c r="D95" s="28">
        <v>1.0129999999999999</v>
      </c>
      <c r="E95" s="28">
        <v>1.9059999999999999</v>
      </c>
      <c r="F95" s="78">
        <f t="shared" si="4"/>
        <v>0</v>
      </c>
      <c r="G95" s="35"/>
      <c r="H95" s="52">
        <f t="shared" si="5"/>
        <v>82.156000000000006</v>
      </c>
      <c r="I95">
        <f t="shared" si="6"/>
        <v>93.195999999999998</v>
      </c>
      <c r="J95">
        <f t="shared" si="7"/>
        <v>175.352</v>
      </c>
    </row>
    <row r="96" spans="2:10" ht="12" x14ac:dyDescent="0.15">
      <c r="B96" s="36">
        <v>93</v>
      </c>
      <c r="C96" s="28">
        <v>0.747</v>
      </c>
      <c r="D96" s="28">
        <v>0.99</v>
      </c>
      <c r="E96" s="28">
        <v>1.7370000000000001</v>
      </c>
      <c r="F96" s="78">
        <f t="shared" si="4"/>
        <v>0</v>
      </c>
      <c r="G96" s="35"/>
      <c r="H96" s="52">
        <f t="shared" si="5"/>
        <v>69.471000000000004</v>
      </c>
      <c r="I96">
        <f t="shared" si="6"/>
        <v>92.07</v>
      </c>
      <c r="J96">
        <f t="shared" si="7"/>
        <v>161.541</v>
      </c>
    </row>
    <row r="97" spans="2:11" ht="12" x14ac:dyDescent="0.15">
      <c r="B97" s="36">
        <v>94</v>
      </c>
      <c r="C97" s="28">
        <v>0.60499999999999998</v>
      </c>
      <c r="D97" s="28">
        <v>0.93200000000000005</v>
      </c>
      <c r="E97" s="28">
        <v>1.5369999999999999</v>
      </c>
      <c r="F97" s="78">
        <f t="shared" si="4"/>
        <v>0</v>
      </c>
      <c r="G97" s="35"/>
      <c r="H97" s="52">
        <f t="shared" si="5"/>
        <v>56.87</v>
      </c>
      <c r="I97">
        <f t="shared" si="6"/>
        <v>87.608000000000004</v>
      </c>
      <c r="J97">
        <f t="shared" si="7"/>
        <v>144.47799999999998</v>
      </c>
    </row>
    <row r="98" spans="2:11" ht="12" x14ac:dyDescent="0.15">
      <c r="B98" s="36">
        <v>95</v>
      </c>
      <c r="C98" s="28">
        <v>0.5</v>
      </c>
      <c r="D98" s="28">
        <v>0.875</v>
      </c>
      <c r="E98" s="28">
        <v>1.3740000000000001</v>
      </c>
      <c r="F98" s="78">
        <f t="shared" si="4"/>
        <v>9.9999999999988987E-4</v>
      </c>
      <c r="G98" s="35"/>
      <c r="H98" s="52">
        <f t="shared" si="5"/>
        <v>47.5</v>
      </c>
      <c r="I98">
        <f t="shared" si="6"/>
        <v>83.125</v>
      </c>
      <c r="J98">
        <f t="shared" si="7"/>
        <v>130.53</v>
      </c>
    </row>
    <row r="99" spans="2:11" ht="12" x14ac:dyDescent="0.15">
      <c r="B99" s="36">
        <v>96</v>
      </c>
      <c r="C99" s="28">
        <v>0.41799999999999998</v>
      </c>
      <c r="D99" s="28">
        <v>0.82199999999999995</v>
      </c>
      <c r="E99" s="28">
        <v>1.2390000000000001</v>
      </c>
      <c r="F99" s="78">
        <f t="shared" si="4"/>
        <v>9.9999999999988987E-4</v>
      </c>
      <c r="G99" s="35"/>
      <c r="H99" s="52">
        <f t="shared" si="5"/>
        <v>40.128</v>
      </c>
      <c r="I99">
        <f t="shared" si="6"/>
        <v>78.911999999999992</v>
      </c>
      <c r="J99">
        <f t="shared" si="7"/>
        <v>118.94400000000002</v>
      </c>
    </row>
    <row r="100" spans="2:11" ht="12" x14ac:dyDescent="0.15">
      <c r="B100" s="36">
        <v>97</v>
      </c>
      <c r="C100" s="28">
        <v>0.35699999999999998</v>
      </c>
      <c r="D100" s="28">
        <v>0.76700000000000002</v>
      </c>
      <c r="E100" s="28">
        <v>1.1240000000000001</v>
      </c>
      <c r="F100" s="78">
        <f t="shared" si="4"/>
        <v>0</v>
      </c>
      <c r="G100" s="35"/>
      <c r="H100" s="52">
        <f t="shared" si="5"/>
        <v>34.628999999999998</v>
      </c>
      <c r="I100">
        <f t="shared" si="6"/>
        <v>74.399000000000001</v>
      </c>
      <c r="J100">
        <f t="shared" si="7"/>
        <v>109.02800000000001</v>
      </c>
    </row>
    <row r="101" spans="2:11" ht="12" x14ac:dyDescent="0.15">
      <c r="B101" s="36">
        <v>98</v>
      </c>
      <c r="C101" s="28">
        <v>0.311</v>
      </c>
      <c r="D101" s="28">
        <v>0.70399999999999996</v>
      </c>
      <c r="E101" s="28">
        <v>1.0149999999999999</v>
      </c>
      <c r="F101" s="78">
        <f t="shared" si="4"/>
        <v>0</v>
      </c>
      <c r="G101" s="35"/>
      <c r="H101" s="52">
        <f t="shared" si="5"/>
        <v>30.478000000000002</v>
      </c>
      <c r="I101">
        <f t="shared" si="6"/>
        <v>68.99199999999999</v>
      </c>
      <c r="J101">
        <f t="shared" si="7"/>
        <v>99.469999999999985</v>
      </c>
    </row>
    <row r="102" spans="2:11" ht="12" x14ac:dyDescent="0.15">
      <c r="B102" s="36">
        <v>99</v>
      </c>
      <c r="C102" s="28">
        <v>0.27</v>
      </c>
      <c r="D102" s="28">
        <v>0.63200000000000001</v>
      </c>
      <c r="E102" s="28">
        <v>0.90200000000000002</v>
      </c>
      <c r="F102" s="78">
        <f t="shared" si="4"/>
        <v>0</v>
      </c>
      <c r="G102" s="35"/>
      <c r="H102" s="52">
        <f t="shared" si="5"/>
        <v>26.73</v>
      </c>
      <c r="I102">
        <f t="shared" si="6"/>
        <v>62.567999999999998</v>
      </c>
      <c r="J102">
        <f t="shared" si="7"/>
        <v>89.298000000000002</v>
      </c>
    </row>
    <row r="103" spans="2:11" ht="12" x14ac:dyDescent="0.15">
      <c r="B103" s="36">
        <v>101.69</v>
      </c>
      <c r="C103" s="28">
        <v>0.84</v>
      </c>
      <c r="D103" s="28">
        <v>2.024</v>
      </c>
      <c r="E103" s="28">
        <v>2.8650000000000002</v>
      </c>
      <c r="F103" s="78">
        <f t="shared" si="4"/>
        <v>-1.000000000000334E-3</v>
      </c>
      <c r="G103" s="35"/>
      <c r="H103" s="52">
        <f t="shared" si="5"/>
        <v>85.419599999999988</v>
      </c>
      <c r="I103">
        <f t="shared" si="6"/>
        <v>205.82056</v>
      </c>
      <c r="J103">
        <f t="shared" si="7"/>
        <v>291.34185000000002</v>
      </c>
    </row>
    <row r="104" spans="2:11" ht="12" thickBot="1" x14ac:dyDescent="0.2">
      <c r="B104" s="41" t="s">
        <v>0</v>
      </c>
      <c r="C104" s="39">
        <f>SUM(C3:C103)</f>
        <v>31.224</v>
      </c>
      <c r="D104" s="39">
        <f t="shared" ref="D104:F104" si="8">SUM(D3:D103)</f>
        <v>26.049000000000003</v>
      </c>
      <c r="E104" s="39">
        <f t="shared" si="8"/>
        <v>57.279000000000018</v>
      </c>
      <c r="F104" s="79">
        <f t="shared" si="8"/>
        <v>-6.0000000000006428E-3</v>
      </c>
      <c r="G104" s="35"/>
      <c r="H104" s="50">
        <f>SUM(H3:H103)</f>
        <v>2432.59094</v>
      </c>
      <c r="I104" s="50">
        <f>SUM(I3:I103)</f>
        <v>2150.0863399999998</v>
      </c>
      <c r="J104" s="50">
        <f>SUM(J3:J103)</f>
        <v>4583.0729699999993</v>
      </c>
    </row>
    <row r="105" spans="2:11" x14ac:dyDescent="0.15">
      <c r="B105" s="32"/>
      <c r="C105" s="33"/>
      <c r="D105" s="33"/>
      <c r="E105" s="33"/>
      <c r="F105" s="76"/>
      <c r="G105" s="35"/>
    </row>
    <row r="106" spans="2:11" x14ac:dyDescent="0.15">
      <c r="B106" s="32" t="s">
        <v>45</v>
      </c>
      <c r="C106" s="33">
        <f>H104/C104+0.5</f>
        <v>78.407729310786578</v>
      </c>
      <c r="D106" s="33">
        <f>I104/D104+0.5</f>
        <v>83.040072171676442</v>
      </c>
      <c r="E106" s="33">
        <f>J104/E104+0.5</f>
        <v>80.513145655475796</v>
      </c>
      <c r="F106" s="76"/>
      <c r="G106" s="35"/>
    </row>
    <row r="107" spans="2:11" x14ac:dyDescent="0.15">
      <c r="B107" s="1" t="s">
        <v>62</v>
      </c>
      <c r="G107" s="35"/>
    </row>
    <row r="108" spans="2:11" x14ac:dyDescent="0.15">
      <c r="G108" s="35"/>
    </row>
    <row r="109" spans="2:11" x14ac:dyDescent="0.15">
      <c r="C109" s="33"/>
      <c r="G109" s="35"/>
    </row>
    <row r="110" spans="2:11" x14ac:dyDescent="0.15">
      <c r="B110" s="32"/>
      <c r="D110" s="33"/>
      <c r="E110" s="33"/>
      <c r="F110" s="76"/>
      <c r="G110" s="35"/>
      <c r="H110" s="35"/>
      <c r="I110" s="35"/>
      <c r="J110" s="35"/>
      <c r="K110" s="35"/>
    </row>
    <row r="111" spans="2:11" x14ac:dyDescent="0.15">
      <c r="B111" s="32"/>
      <c r="C111" s="33"/>
      <c r="D111" s="33"/>
      <c r="E111" s="33"/>
      <c r="F111" s="76"/>
      <c r="G111" s="35"/>
      <c r="H111" s="35"/>
      <c r="I111" s="35"/>
      <c r="J111" s="35"/>
      <c r="K111" s="35"/>
    </row>
    <row r="112" spans="2:11" x14ac:dyDescent="0.15">
      <c r="G112" s="35"/>
    </row>
    <row r="113" spans="2:7" x14ac:dyDescent="0.15">
      <c r="G113" s="35"/>
    </row>
    <row r="114" spans="2:7" x14ac:dyDescent="0.15">
      <c r="G114" s="35"/>
    </row>
    <row r="115" spans="2:7" ht="17" x14ac:dyDescent="0.2">
      <c r="B115" s="53"/>
      <c r="G115" s="35"/>
    </row>
    <row r="116" spans="2:7" ht="20" x14ac:dyDescent="0.3">
      <c r="B116" s="55"/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3E455-7B1A-4845-B6E8-89C632B4CFAE}">
  <dimension ref="A1:K116"/>
  <sheetViews>
    <sheetView zoomScale="140" zoomScaleNormal="140" workbookViewId="0">
      <pane ySplit="2" topLeftCell="A72" activePane="bottomLeft" state="frozen"/>
      <selection pane="bottomLeft" activeCell="N104" sqref="N104"/>
    </sheetView>
  </sheetViews>
  <sheetFormatPr baseColWidth="10" defaultRowHeight="11" x14ac:dyDescent="0.15"/>
  <cols>
    <col min="1" max="1" width="47.75" style="35" customWidth="1"/>
    <col min="2" max="2" width="10.75" style="1"/>
    <col min="3" max="5" width="10.75" style="31"/>
    <col min="6" max="6" width="11" style="80" bestFit="1" customWidth="1"/>
    <col min="7" max="7" width="4.75" customWidth="1"/>
  </cols>
  <sheetData>
    <row r="1" spans="2:10" s="35" customFormat="1" ht="12" thickBot="1" x14ac:dyDescent="0.2">
      <c r="B1" s="32"/>
      <c r="C1" s="33"/>
      <c r="D1" s="33"/>
      <c r="E1" s="33"/>
      <c r="F1" s="76"/>
    </row>
    <row r="2" spans="2:10" ht="12" thickBot="1" x14ac:dyDescent="0.2">
      <c r="B2" s="42" t="s">
        <v>3</v>
      </c>
      <c r="C2" s="43" t="s">
        <v>2</v>
      </c>
      <c r="D2" s="43" t="s">
        <v>1</v>
      </c>
      <c r="E2" s="43" t="s">
        <v>0</v>
      </c>
      <c r="F2" s="77" t="s">
        <v>37</v>
      </c>
      <c r="G2" s="35"/>
      <c r="H2" s="49" t="s">
        <v>46</v>
      </c>
      <c r="I2" s="49" t="s">
        <v>47</v>
      </c>
      <c r="J2" s="49" t="s">
        <v>48</v>
      </c>
    </row>
    <row r="3" spans="2:10" ht="12" x14ac:dyDescent="0.15">
      <c r="B3" s="36">
        <v>0.14000000000000001</v>
      </c>
      <c r="C3" s="81">
        <v>0.66700000000000004</v>
      </c>
      <c r="D3" s="81">
        <v>0.58299999999999996</v>
      </c>
      <c r="E3" s="81">
        <v>1.25</v>
      </c>
      <c r="F3" s="78">
        <f>C3+D3-E3</f>
        <v>0</v>
      </c>
      <c r="G3" s="35"/>
      <c r="H3">
        <f>B3*C3</f>
        <v>9.3380000000000019E-2</v>
      </c>
      <c r="I3">
        <f>B3*D3</f>
        <v>8.1619999999999998E-2</v>
      </c>
      <c r="J3">
        <f>B3*E3</f>
        <v>0.17500000000000002</v>
      </c>
    </row>
    <row r="4" spans="2:10" ht="12" x14ac:dyDescent="0.15">
      <c r="B4" s="36">
        <v>1</v>
      </c>
      <c r="C4" s="81">
        <v>0.13200000000000001</v>
      </c>
      <c r="D4" s="81">
        <v>0.12</v>
      </c>
      <c r="E4" s="81">
        <v>0.252</v>
      </c>
      <c r="F4" s="78">
        <f t="shared" ref="F4:F67" si="0">C4+D4-E4</f>
        <v>0</v>
      </c>
      <c r="G4" s="35"/>
      <c r="H4">
        <f t="shared" ref="H4:H67" si="1">B4*C4</f>
        <v>0.13200000000000001</v>
      </c>
      <c r="I4">
        <f t="shared" ref="I4:I67" si="2">B4*D4</f>
        <v>0.12</v>
      </c>
      <c r="J4">
        <f t="shared" ref="J4:J67" si="3">B4*E4</f>
        <v>0.252</v>
      </c>
    </row>
    <row r="5" spans="2:10" ht="12" x14ac:dyDescent="0.15">
      <c r="B5" s="36">
        <v>2</v>
      </c>
      <c r="C5" s="81">
        <v>6.0999999999999999E-2</v>
      </c>
      <c r="D5" s="81">
        <v>5.2999999999999999E-2</v>
      </c>
      <c r="E5" s="81">
        <v>0.114</v>
      </c>
      <c r="F5" s="78">
        <f t="shared" si="0"/>
        <v>0</v>
      </c>
      <c r="G5" s="35"/>
      <c r="H5">
        <f t="shared" si="1"/>
        <v>0.122</v>
      </c>
      <c r="I5">
        <f t="shared" si="2"/>
        <v>0.106</v>
      </c>
      <c r="J5">
        <f t="shared" si="3"/>
        <v>0.22800000000000001</v>
      </c>
    </row>
    <row r="6" spans="2:10" ht="12" x14ac:dyDescent="0.15">
      <c r="B6" s="36">
        <v>3</v>
      </c>
      <c r="C6" s="81">
        <v>4.7E-2</v>
      </c>
      <c r="D6" s="81">
        <v>3.9E-2</v>
      </c>
      <c r="E6" s="81">
        <v>8.6999999999999994E-2</v>
      </c>
      <c r="F6" s="78">
        <f t="shared" si="0"/>
        <v>-1.0000000000000009E-3</v>
      </c>
      <c r="G6" s="35"/>
      <c r="H6">
        <f t="shared" si="1"/>
        <v>0.14100000000000001</v>
      </c>
      <c r="I6">
        <f t="shared" si="2"/>
        <v>0.11699999999999999</v>
      </c>
      <c r="J6">
        <f t="shared" si="3"/>
        <v>0.26100000000000001</v>
      </c>
    </row>
    <row r="7" spans="2:10" ht="12" x14ac:dyDescent="0.15">
      <c r="B7" s="36">
        <v>4</v>
      </c>
      <c r="C7" s="81">
        <v>4.1000000000000002E-2</v>
      </c>
      <c r="D7" s="81">
        <v>3.3000000000000002E-2</v>
      </c>
      <c r="E7" s="81">
        <v>7.3999999999999996E-2</v>
      </c>
      <c r="F7" s="78">
        <f t="shared" si="0"/>
        <v>0</v>
      </c>
      <c r="G7" s="35"/>
      <c r="H7">
        <f t="shared" si="1"/>
        <v>0.16400000000000001</v>
      </c>
      <c r="I7">
        <f t="shared" si="2"/>
        <v>0.13200000000000001</v>
      </c>
      <c r="J7">
        <f t="shared" si="3"/>
        <v>0.29599999999999999</v>
      </c>
    </row>
    <row r="8" spans="2:10" ht="12" x14ac:dyDescent="0.15">
      <c r="B8" s="36">
        <v>5</v>
      </c>
      <c r="C8" s="81">
        <v>3.6999999999999998E-2</v>
      </c>
      <c r="D8" s="81">
        <v>0.03</v>
      </c>
      <c r="E8" s="81">
        <v>6.7000000000000004E-2</v>
      </c>
      <c r="F8" s="78">
        <f t="shared" si="0"/>
        <v>0</v>
      </c>
      <c r="G8" s="35"/>
      <c r="H8">
        <f t="shared" si="1"/>
        <v>0.185</v>
      </c>
      <c r="I8">
        <f t="shared" si="2"/>
        <v>0.15</v>
      </c>
      <c r="J8">
        <f t="shared" si="3"/>
        <v>0.33500000000000002</v>
      </c>
    </row>
    <row r="9" spans="2:10" ht="12" x14ac:dyDescent="0.15">
      <c r="B9" s="36">
        <v>6</v>
      </c>
      <c r="C9" s="81">
        <v>3.5000000000000003E-2</v>
      </c>
      <c r="D9" s="81">
        <v>2.9000000000000001E-2</v>
      </c>
      <c r="E9" s="81">
        <v>6.4000000000000001E-2</v>
      </c>
      <c r="F9" s="78">
        <f t="shared" si="0"/>
        <v>0</v>
      </c>
      <c r="G9" s="35"/>
      <c r="H9">
        <f t="shared" si="1"/>
        <v>0.21000000000000002</v>
      </c>
      <c r="I9">
        <f t="shared" si="2"/>
        <v>0.17400000000000002</v>
      </c>
      <c r="J9">
        <f t="shared" si="3"/>
        <v>0.38400000000000001</v>
      </c>
    </row>
    <row r="10" spans="2:10" ht="12" x14ac:dyDescent="0.15">
      <c r="B10" s="36">
        <v>7</v>
      </c>
      <c r="C10" s="81">
        <v>3.5000000000000003E-2</v>
      </c>
      <c r="D10" s="81">
        <v>2.5999999999999999E-2</v>
      </c>
      <c r="E10" s="81">
        <v>6.0999999999999999E-2</v>
      </c>
      <c r="F10" s="78">
        <f t="shared" si="0"/>
        <v>0</v>
      </c>
      <c r="G10" s="35"/>
      <c r="H10">
        <f t="shared" si="1"/>
        <v>0.24500000000000002</v>
      </c>
      <c r="I10">
        <f t="shared" si="2"/>
        <v>0.182</v>
      </c>
      <c r="J10">
        <f t="shared" si="3"/>
        <v>0.42699999999999999</v>
      </c>
    </row>
    <row r="11" spans="2:10" ht="12" x14ac:dyDescent="0.15">
      <c r="B11" s="36">
        <v>8</v>
      </c>
      <c r="C11" s="81">
        <v>3.5000000000000003E-2</v>
      </c>
      <c r="D11" s="81">
        <v>2.3E-2</v>
      </c>
      <c r="E11" s="81">
        <v>5.8000000000000003E-2</v>
      </c>
      <c r="F11" s="78">
        <f t="shared" si="0"/>
        <v>0</v>
      </c>
      <c r="G11" s="35"/>
      <c r="H11">
        <f t="shared" si="1"/>
        <v>0.28000000000000003</v>
      </c>
      <c r="I11">
        <f t="shared" si="2"/>
        <v>0.184</v>
      </c>
      <c r="J11">
        <f t="shared" si="3"/>
        <v>0.46400000000000002</v>
      </c>
    </row>
    <row r="12" spans="2:10" ht="12" x14ac:dyDescent="0.15">
      <c r="B12" s="36">
        <v>9</v>
      </c>
      <c r="C12" s="81">
        <v>3.4000000000000002E-2</v>
      </c>
      <c r="D12" s="81">
        <v>2.1999999999999999E-2</v>
      </c>
      <c r="E12" s="81">
        <v>5.6000000000000001E-2</v>
      </c>
      <c r="F12" s="78">
        <f t="shared" si="0"/>
        <v>0</v>
      </c>
      <c r="G12" s="35"/>
      <c r="H12">
        <f t="shared" si="1"/>
        <v>0.30600000000000005</v>
      </c>
      <c r="I12">
        <f t="shared" si="2"/>
        <v>0.19799999999999998</v>
      </c>
      <c r="J12">
        <f t="shared" si="3"/>
        <v>0.504</v>
      </c>
    </row>
    <row r="13" spans="2:10" ht="12" x14ac:dyDescent="0.15">
      <c r="B13" s="36">
        <v>10</v>
      </c>
      <c r="C13" s="81">
        <v>3.3000000000000002E-2</v>
      </c>
      <c r="D13" s="81">
        <v>2.5999999999999999E-2</v>
      </c>
      <c r="E13" s="81">
        <v>5.8000000000000003E-2</v>
      </c>
      <c r="F13" s="78">
        <f t="shared" si="0"/>
        <v>9.9999999999999395E-4</v>
      </c>
      <c r="G13" s="35"/>
      <c r="H13">
        <f t="shared" si="1"/>
        <v>0.33</v>
      </c>
      <c r="I13">
        <f t="shared" si="2"/>
        <v>0.26</v>
      </c>
      <c r="J13">
        <f t="shared" si="3"/>
        <v>0.58000000000000007</v>
      </c>
    </row>
    <row r="14" spans="2:10" ht="12" x14ac:dyDescent="0.15">
      <c r="B14" s="36">
        <v>11</v>
      </c>
      <c r="C14" s="81">
        <v>3.5999999999999997E-2</v>
      </c>
      <c r="D14" s="81">
        <v>2.9000000000000001E-2</v>
      </c>
      <c r="E14" s="81">
        <v>6.5000000000000002E-2</v>
      </c>
      <c r="F14" s="78">
        <f t="shared" si="0"/>
        <v>0</v>
      </c>
      <c r="G14" s="35"/>
      <c r="H14">
        <f t="shared" si="1"/>
        <v>0.39599999999999996</v>
      </c>
      <c r="I14">
        <f t="shared" si="2"/>
        <v>0.31900000000000001</v>
      </c>
      <c r="J14">
        <f t="shared" si="3"/>
        <v>0.71500000000000008</v>
      </c>
    </row>
    <row r="15" spans="2:10" ht="12" x14ac:dyDescent="0.15">
      <c r="B15" s="36">
        <v>12</v>
      </c>
      <c r="C15" s="81">
        <v>4.2999999999999997E-2</v>
      </c>
      <c r="D15" s="81">
        <v>3.1E-2</v>
      </c>
      <c r="E15" s="81">
        <v>7.3999999999999996E-2</v>
      </c>
      <c r="F15" s="78">
        <f t="shared" si="0"/>
        <v>0</v>
      </c>
      <c r="G15" s="35"/>
      <c r="H15">
        <f t="shared" si="1"/>
        <v>0.51600000000000001</v>
      </c>
      <c r="I15">
        <f t="shared" si="2"/>
        <v>0.372</v>
      </c>
      <c r="J15">
        <f t="shared" si="3"/>
        <v>0.8879999999999999</v>
      </c>
    </row>
    <row r="16" spans="2:10" ht="12" x14ac:dyDescent="0.15">
      <c r="B16" s="36">
        <v>13</v>
      </c>
      <c r="C16" s="81">
        <v>5.3999999999999999E-2</v>
      </c>
      <c r="D16" s="81">
        <v>3.5000000000000003E-2</v>
      </c>
      <c r="E16" s="81">
        <v>8.8999999999999996E-2</v>
      </c>
      <c r="F16" s="78">
        <f t="shared" si="0"/>
        <v>0</v>
      </c>
      <c r="G16" s="35"/>
      <c r="H16">
        <f t="shared" si="1"/>
        <v>0.70199999999999996</v>
      </c>
      <c r="I16">
        <f t="shared" si="2"/>
        <v>0.45500000000000007</v>
      </c>
      <c r="J16">
        <f t="shared" si="3"/>
        <v>1.157</v>
      </c>
    </row>
    <row r="17" spans="2:10" ht="12" x14ac:dyDescent="0.15">
      <c r="B17" s="36">
        <v>14</v>
      </c>
      <c r="C17" s="81">
        <v>6.8000000000000005E-2</v>
      </c>
      <c r="D17" s="81">
        <v>4.2000000000000003E-2</v>
      </c>
      <c r="E17" s="81">
        <v>0.11</v>
      </c>
      <c r="F17" s="78">
        <f t="shared" si="0"/>
        <v>0</v>
      </c>
      <c r="G17" s="35"/>
      <c r="H17">
        <f t="shared" si="1"/>
        <v>0.95200000000000007</v>
      </c>
      <c r="I17">
        <f t="shared" si="2"/>
        <v>0.58800000000000008</v>
      </c>
      <c r="J17">
        <f t="shared" si="3"/>
        <v>1.54</v>
      </c>
    </row>
    <row r="18" spans="2:10" ht="12" x14ac:dyDescent="0.15">
      <c r="B18" s="36">
        <v>15</v>
      </c>
      <c r="C18" s="81">
        <v>8.5999999999999993E-2</v>
      </c>
      <c r="D18" s="81">
        <v>0.05</v>
      </c>
      <c r="E18" s="81">
        <v>0.13600000000000001</v>
      </c>
      <c r="F18" s="78">
        <f t="shared" si="0"/>
        <v>0</v>
      </c>
      <c r="G18" s="35"/>
      <c r="H18">
        <f t="shared" si="1"/>
        <v>1.2899999999999998</v>
      </c>
      <c r="I18">
        <f t="shared" si="2"/>
        <v>0.75</v>
      </c>
      <c r="J18">
        <f t="shared" si="3"/>
        <v>2.04</v>
      </c>
    </row>
    <row r="19" spans="2:10" ht="12" x14ac:dyDescent="0.15">
      <c r="B19" s="36">
        <v>16</v>
      </c>
      <c r="C19" s="81">
        <v>0.107</v>
      </c>
      <c r="D19" s="81">
        <v>5.8000000000000003E-2</v>
      </c>
      <c r="E19" s="81">
        <v>0.16500000000000001</v>
      </c>
      <c r="F19" s="78">
        <f t="shared" si="0"/>
        <v>0</v>
      </c>
      <c r="G19" s="35"/>
      <c r="H19">
        <f t="shared" si="1"/>
        <v>1.712</v>
      </c>
      <c r="I19">
        <f t="shared" si="2"/>
        <v>0.92800000000000005</v>
      </c>
      <c r="J19">
        <f t="shared" si="3"/>
        <v>2.64</v>
      </c>
    </row>
    <row r="20" spans="2:10" ht="12" x14ac:dyDescent="0.15">
      <c r="B20" s="36">
        <v>17</v>
      </c>
      <c r="C20" s="81">
        <v>0.13500000000000001</v>
      </c>
      <c r="D20" s="81">
        <v>6.4000000000000001E-2</v>
      </c>
      <c r="E20" s="81">
        <v>0.19900000000000001</v>
      </c>
      <c r="F20" s="78">
        <f t="shared" si="0"/>
        <v>0</v>
      </c>
      <c r="G20" s="35"/>
      <c r="H20">
        <f t="shared" si="1"/>
        <v>2.2949999999999999</v>
      </c>
      <c r="I20">
        <f t="shared" si="2"/>
        <v>1.0880000000000001</v>
      </c>
      <c r="J20">
        <f t="shared" si="3"/>
        <v>3.383</v>
      </c>
    </row>
    <row r="21" spans="2:10" ht="12" x14ac:dyDescent="0.15">
      <c r="B21" s="36">
        <v>18</v>
      </c>
      <c r="C21" s="81">
        <v>0.16500000000000001</v>
      </c>
      <c r="D21" s="81">
        <v>7.0000000000000007E-2</v>
      </c>
      <c r="E21" s="81">
        <v>0.23499999999999999</v>
      </c>
      <c r="F21" s="78">
        <f t="shared" si="0"/>
        <v>0</v>
      </c>
      <c r="G21" s="35"/>
      <c r="H21">
        <f t="shared" si="1"/>
        <v>2.97</v>
      </c>
      <c r="I21">
        <f t="shared" si="2"/>
        <v>1.2600000000000002</v>
      </c>
      <c r="J21">
        <f t="shared" si="3"/>
        <v>4.2299999999999995</v>
      </c>
    </row>
    <row r="22" spans="2:10" ht="12" x14ac:dyDescent="0.15">
      <c r="B22" s="36">
        <v>19</v>
      </c>
      <c r="C22" s="81">
        <v>0.19800000000000001</v>
      </c>
      <c r="D22" s="81">
        <v>8.2000000000000003E-2</v>
      </c>
      <c r="E22" s="81">
        <v>0.27900000000000003</v>
      </c>
      <c r="F22" s="78">
        <f t="shared" si="0"/>
        <v>1.0000000000000009E-3</v>
      </c>
      <c r="G22" s="35"/>
      <c r="H22">
        <f t="shared" si="1"/>
        <v>3.762</v>
      </c>
      <c r="I22">
        <f t="shared" si="2"/>
        <v>1.5580000000000001</v>
      </c>
      <c r="J22">
        <f t="shared" si="3"/>
        <v>5.3010000000000002</v>
      </c>
    </row>
    <row r="23" spans="2:10" ht="12" x14ac:dyDescent="0.15">
      <c r="B23" s="36">
        <v>20</v>
      </c>
      <c r="C23" s="81">
        <v>0.23499999999999999</v>
      </c>
      <c r="D23" s="81">
        <v>9.5000000000000001E-2</v>
      </c>
      <c r="E23" s="81">
        <v>0.33</v>
      </c>
      <c r="F23" s="78">
        <f t="shared" si="0"/>
        <v>0</v>
      </c>
      <c r="G23" s="35"/>
      <c r="H23">
        <f t="shared" si="1"/>
        <v>4.6999999999999993</v>
      </c>
      <c r="I23">
        <f t="shared" si="2"/>
        <v>1.9</v>
      </c>
      <c r="J23">
        <f t="shared" si="3"/>
        <v>6.6000000000000005</v>
      </c>
    </row>
    <row r="24" spans="2:10" ht="12" x14ac:dyDescent="0.15">
      <c r="B24" s="36">
        <v>21</v>
      </c>
      <c r="C24" s="81">
        <v>0.27100000000000002</v>
      </c>
      <c r="D24" s="81">
        <v>0.104</v>
      </c>
      <c r="E24" s="81">
        <v>0.374</v>
      </c>
      <c r="F24" s="78">
        <f t="shared" si="0"/>
        <v>1.0000000000000009E-3</v>
      </c>
      <c r="G24" s="35"/>
      <c r="H24">
        <f t="shared" si="1"/>
        <v>5.6910000000000007</v>
      </c>
      <c r="I24">
        <f t="shared" si="2"/>
        <v>2.1839999999999997</v>
      </c>
      <c r="J24">
        <f t="shared" si="3"/>
        <v>7.8540000000000001</v>
      </c>
    </row>
    <row r="25" spans="2:10" ht="12" x14ac:dyDescent="0.15">
      <c r="B25" s="36">
        <v>22</v>
      </c>
      <c r="C25" s="81">
        <v>0.28299999999999997</v>
      </c>
      <c r="D25" s="81">
        <v>0.11</v>
      </c>
      <c r="E25" s="81">
        <v>0.39300000000000002</v>
      </c>
      <c r="F25" s="78">
        <f t="shared" si="0"/>
        <v>0</v>
      </c>
      <c r="G25" s="35"/>
      <c r="H25">
        <f t="shared" si="1"/>
        <v>6.2259999999999991</v>
      </c>
      <c r="I25">
        <f t="shared" si="2"/>
        <v>2.42</v>
      </c>
      <c r="J25">
        <f t="shared" si="3"/>
        <v>8.6460000000000008</v>
      </c>
    </row>
    <row r="26" spans="2:10" ht="12" x14ac:dyDescent="0.15">
      <c r="B26" s="36">
        <v>23</v>
      </c>
      <c r="C26" s="81">
        <v>0.28199999999999997</v>
      </c>
      <c r="D26" s="81">
        <v>0.11600000000000001</v>
      </c>
      <c r="E26" s="81">
        <v>0.39800000000000002</v>
      </c>
      <c r="F26" s="78">
        <f t="shared" si="0"/>
        <v>0</v>
      </c>
      <c r="G26" s="35"/>
      <c r="H26">
        <f t="shared" si="1"/>
        <v>6.4859999999999998</v>
      </c>
      <c r="I26">
        <f t="shared" si="2"/>
        <v>2.6680000000000001</v>
      </c>
      <c r="J26">
        <f t="shared" si="3"/>
        <v>9.1539999999999999</v>
      </c>
    </row>
    <row r="27" spans="2:10" ht="12" x14ac:dyDescent="0.15">
      <c r="B27" s="36">
        <v>24</v>
      </c>
      <c r="C27" s="81">
        <v>0.28599999999999998</v>
      </c>
      <c r="D27" s="81">
        <v>0.11899999999999999</v>
      </c>
      <c r="E27" s="81">
        <v>0.40500000000000003</v>
      </c>
      <c r="F27" s="78">
        <f t="shared" si="0"/>
        <v>0</v>
      </c>
      <c r="G27" s="35"/>
      <c r="H27">
        <f t="shared" si="1"/>
        <v>6.863999999999999</v>
      </c>
      <c r="I27">
        <f t="shared" si="2"/>
        <v>2.8559999999999999</v>
      </c>
      <c r="J27">
        <f t="shared" si="3"/>
        <v>9.7200000000000006</v>
      </c>
    </row>
    <row r="28" spans="2:10" ht="12" x14ac:dyDescent="0.15">
      <c r="B28" s="36">
        <v>25</v>
      </c>
      <c r="C28" s="81">
        <v>0.28799999999999998</v>
      </c>
      <c r="D28" s="81">
        <v>0.123</v>
      </c>
      <c r="E28" s="81">
        <v>0.41099999999999998</v>
      </c>
      <c r="F28" s="78">
        <f t="shared" si="0"/>
        <v>0</v>
      </c>
      <c r="G28" s="35"/>
      <c r="H28">
        <f t="shared" si="1"/>
        <v>7.1999999999999993</v>
      </c>
      <c r="I28">
        <f t="shared" si="2"/>
        <v>3.0750000000000002</v>
      </c>
      <c r="J28">
        <f t="shared" si="3"/>
        <v>10.274999999999999</v>
      </c>
    </row>
    <row r="29" spans="2:10" ht="12" x14ac:dyDescent="0.15">
      <c r="B29" s="36">
        <v>26</v>
      </c>
      <c r="C29" s="81">
        <v>0.28199999999999997</v>
      </c>
      <c r="D29" s="81">
        <v>0.128</v>
      </c>
      <c r="E29" s="81">
        <v>0.41</v>
      </c>
      <c r="F29" s="78">
        <f t="shared" si="0"/>
        <v>0</v>
      </c>
      <c r="G29" s="35"/>
      <c r="H29">
        <f t="shared" si="1"/>
        <v>7.331999999999999</v>
      </c>
      <c r="I29">
        <f t="shared" si="2"/>
        <v>3.3280000000000003</v>
      </c>
      <c r="J29">
        <f t="shared" si="3"/>
        <v>10.66</v>
      </c>
    </row>
    <row r="30" spans="2:10" ht="12" x14ac:dyDescent="0.15">
      <c r="B30" s="36">
        <v>27</v>
      </c>
      <c r="C30" s="81">
        <v>0.27900000000000003</v>
      </c>
      <c r="D30" s="81">
        <v>0.13300000000000001</v>
      </c>
      <c r="E30" s="81">
        <v>0.41199999999999998</v>
      </c>
      <c r="F30" s="78">
        <f t="shared" si="0"/>
        <v>0</v>
      </c>
      <c r="G30" s="35"/>
      <c r="H30">
        <f t="shared" si="1"/>
        <v>7.5330000000000004</v>
      </c>
      <c r="I30">
        <f t="shared" si="2"/>
        <v>3.5910000000000002</v>
      </c>
      <c r="J30">
        <f t="shared" si="3"/>
        <v>11.123999999999999</v>
      </c>
    </row>
    <row r="31" spans="2:10" ht="12" x14ac:dyDescent="0.15">
      <c r="B31" s="36">
        <v>28</v>
      </c>
      <c r="C31" s="81">
        <v>0.28999999999999998</v>
      </c>
      <c r="D31" s="81">
        <v>0.13800000000000001</v>
      </c>
      <c r="E31" s="81">
        <v>0.42799999999999999</v>
      </c>
      <c r="F31" s="78">
        <f t="shared" si="0"/>
        <v>0</v>
      </c>
      <c r="G31" s="35"/>
      <c r="H31">
        <f t="shared" si="1"/>
        <v>8.1199999999999992</v>
      </c>
      <c r="I31">
        <f t="shared" si="2"/>
        <v>3.8640000000000003</v>
      </c>
      <c r="J31">
        <f t="shared" si="3"/>
        <v>11.984</v>
      </c>
    </row>
    <row r="32" spans="2:10" ht="12" x14ac:dyDescent="0.15">
      <c r="B32" s="36">
        <v>29</v>
      </c>
      <c r="C32" s="81">
        <v>0.311</v>
      </c>
      <c r="D32" s="81">
        <v>0.14499999999999999</v>
      </c>
      <c r="E32" s="81">
        <v>0.45600000000000002</v>
      </c>
      <c r="F32" s="78">
        <f t="shared" si="0"/>
        <v>0</v>
      </c>
      <c r="G32" s="35"/>
      <c r="H32">
        <f t="shared" si="1"/>
        <v>9.0190000000000001</v>
      </c>
      <c r="I32">
        <f t="shared" si="2"/>
        <v>4.2050000000000001</v>
      </c>
      <c r="J32">
        <f t="shared" si="3"/>
        <v>13.224</v>
      </c>
    </row>
    <row r="33" spans="2:10" ht="12" x14ac:dyDescent="0.15">
      <c r="B33" s="36">
        <v>30</v>
      </c>
      <c r="C33" s="81">
        <v>0.32100000000000001</v>
      </c>
      <c r="D33" s="81">
        <v>0.154</v>
      </c>
      <c r="E33" s="81">
        <v>0.47499999999999998</v>
      </c>
      <c r="F33" s="78">
        <f t="shared" si="0"/>
        <v>0</v>
      </c>
      <c r="G33" s="35"/>
      <c r="H33">
        <f t="shared" si="1"/>
        <v>9.6300000000000008</v>
      </c>
      <c r="I33">
        <f t="shared" si="2"/>
        <v>4.62</v>
      </c>
      <c r="J33">
        <f t="shared" si="3"/>
        <v>14.25</v>
      </c>
    </row>
    <row r="34" spans="2:10" ht="12" x14ac:dyDescent="0.15">
      <c r="B34" s="36">
        <v>31</v>
      </c>
      <c r="C34" s="81">
        <v>0.32600000000000001</v>
      </c>
      <c r="D34" s="81">
        <v>0.16200000000000001</v>
      </c>
      <c r="E34" s="81">
        <v>0.48799999999999999</v>
      </c>
      <c r="F34" s="78">
        <f t="shared" si="0"/>
        <v>0</v>
      </c>
      <c r="G34" s="35"/>
      <c r="H34">
        <f t="shared" si="1"/>
        <v>10.106</v>
      </c>
      <c r="I34">
        <f t="shared" si="2"/>
        <v>5.0220000000000002</v>
      </c>
      <c r="J34">
        <f t="shared" si="3"/>
        <v>15.128</v>
      </c>
    </row>
    <row r="35" spans="2:10" ht="12" x14ac:dyDescent="0.15">
      <c r="B35" s="36">
        <v>32</v>
      </c>
      <c r="C35" s="81">
        <v>0.34200000000000003</v>
      </c>
      <c r="D35" s="81">
        <v>0.17100000000000001</v>
      </c>
      <c r="E35" s="81">
        <v>0.51300000000000001</v>
      </c>
      <c r="F35" s="78">
        <f t="shared" si="0"/>
        <v>0</v>
      </c>
      <c r="G35" s="35"/>
      <c r="H35">
        <f t="shared" si="1"/>
        <v>10.944000000000001</v>
      </c>
      <c r="I35">
        <f t="shared" si="2"/>
        <v>5.4720000000000004</v>
      </c>
      <c r="J35">
        <f t="shared" si="3"/>
        <v>16.416</v>
      </c>
    </row>
    <row r="36" spans="2:10" ht="12" x14ac:dyDescent="0.15">
      <c r="B36" s="36">
        <v>33</v>
      </c>
      <c r="C36" s="81">
        <v>0.36</v>
      </c>
      <c r="D36" s="81">
        <v>0.186</v>
      </c>
      <c r="E36" s="81">
        <v>0.54500000000000004</v>
      </c>
      <c r="F36" s="78">
        <f t="shared" si="0"/>
        <v>1.0000000000000009E-3</v>
      </c>
      <c r="G36" s="35"/>
      <c r="H36">
        <f t="shared" si="1"/>
        <v>11.879999999999999</v>
      </c>
      <c r="I36">
        <f t="shared" si="2"/>
        <v>6.1379999999999999</v>
      </c>
      <c r="J36">
        <f t="shared" si="3"/>
        <v>17.985000000000003</v>
      </c>
    </row>
    <row r="37" spans="2:10" ht="12" x14ac:dyDescent="0.15">
      <c r="B37" s="36">
        <v>34</v>
      </c>
      <c r="C37" s="81">
        <v>0.38300000000000001</v>
      </c>
      <c r="D37" s="81">
        <v>0.20599999999999999</v>
      </c>
      <c r="E37" s="81">
        <v>0.58899999999999997</v>
      </c>
      <c r="F37" s="78">
        <f t="shared" si="0"/>
        <v>0</v>
      </c>
      <c r="G37" s="35"/>
      <c r="H37">
        <f t="shared" si="1"/>
        <v>13.022</v>
      </c>
      <c r="I37">
        <f t="shared" si="2"/>
        <v>7.0039999999999996</v>
      </c>
      <c r="J37">
        <f t="shared" si="3"/>
        <v>20.026</v>
      </c>
    </row>
    <row r="38" spans="2:10" ht="12" x14ac:dyDescent="0.15">
      <c r="B38" s="36">
        <v>35</v>
      </c>
      <c r="C38" s="81">
        <v>0.41399999999999998</v>
      </c>
      <c r="D38" s="81">
        <v>0.22900000000000001</v>
      </c>
      <c r="E38" s="81">
        <v>0.64300000000000002</v>
      </c>
      <c r="F38" s="78">
        <f t="shared" si="0"/>
        <v>0</v>
      </c>
      <c r="G38" s="35"/>
      <c r="H38">
        <f t="shared" si="1"/>
        <v>14.489999999999998</v>
      </c>
      <c r="I38">
        <f t="shared" si="2"/>
        <v>8.0150000000000006</v>
      </c>
      <c r="J38">
        <f t="shared" si="3"/>
        <v>22.504999999999999</v>
      </c>
    </row>
    <row r="39" spans="2:10" ht="12" x14ac:dyDescent="0.15">
      <c r="B39" s="36">
        <v>36</v>
      </c>
      <c r="C39" s="81">
        <v>0.44600000000000001</v>
      </c>
      <c r="D39" s="81">
        <v>0.25</v>
      </c>
      <c r="E39" s="81">
        <v>0.69599999999999995</v>
      </c>
      <c r="F39" s="78">
        <f t="shared" si="0"/>
        <v>0</v>
      </c>
      <c r="G39" s="35"/>
      <c r="H39">
        <f t="shared" si="1"/>
        <v>16.056000000000001</v>
      </c>
      <c r="I39">
        <f t="shared" si="2"/>
        <v>9</v>
      </c>
      <c r="J39">
        <f t="shared" si="3"/>
        <v>25.055999999999997</v>
      </c>
    </row>
    <row r="40" spans="2:10" ht="12" x14ac:dyDescent="0.15">
      <c r="B40" s="36">
        <v>37</v>
      </c>
      <c r="C40" s="81">
        <v>0.48099999999999998</v>
      </c>
      <c r="D40" s="81">
        <v>0.26800000000000002</v>
      </c>
      <c r="E40" s="81">
        <v>0.749</v>
      </c>
      <c r="F40" s="78">
        <f t="shared" si="0"/>
        <v>0</v>
      </c>
      <c r="G40" s="35"/>
      <c r="H40">
        <f t="shared" si="1"/>
        <v>17.797000000000001</v>
      </c>
      <c r="I40">
        <f t="shared" si="2"/>
        <v>9.9160000000000004</v>
      </c>
      <c r="J40">
        <f t="shared" si="3"/>
        <v>27.713000000000001</v>
      </c>
    </row>
    <row r="41" spans="2:10" ht="12" x14ac:dyDescent="0.15">
      <c r="B41" s="36">
        <v>38</v>
      </c>
      <c r="C41" s="81">
        <v>0.52900000000000003</v>
      </c>
      <c r="D41" s="81">
        <v>0.29399999999999998</v>
      </c>
      <c r="E41" s="81">
        <v>0.82299999999999995</v>
      </c>
      <c r="F41" s="78">
        <f t="shared" si="0"/>
        <v>0</v>
      </c>
      <c r="G41" s="35"/>
      <c r="H41">
        <f t="shared" si="1"/>
        <v>20.102</v>
      </c>
      <c r="I41">
        <f t="shared" si="2"/>
        <v>11.171999999999999</v>
      </c>
      <c r="J41">
        <f t="shared" si="3"/>
        <v>31.273999999999997</v>
      </c>
    </row>
    <row r="42" spans="2:10" ht="12" x14ac:dyDescent="0.15">
      <c r="B42" s="36">
        <v>39</v>
      </c>
      <c r="C42" s="81">
        <v>0.59499999999999997</v>
      </c>
      <c r="D42" s="81">
        <v>0.33800000000000002</v>
      </c>
      <c r="E42" s="81">
        <v>0.93300000000000005</v>
      </c>
      <c r="F42" s="78">
        <f t="shared" si="0"/>
        <v>0</v>
      </c>
      <c r="G42" s="35"/>
      <c r="H42">
        <f t="shared" si="1"/>
        <v>23.204999999999998</v>
      </c>
      <c r="I42">
        <f t="shared" si="2"/>
        <v>13.182</v>
      </c>
      <c r="J42">
        <f t="shared" si="3"/>
        <v>36.387</v>
      </c>
    </row>
    <row r="43" spans="2:10" ht="12" x14ac:dyDescent="0.15">
      <c r="B43" s="36">
        <v>40</v>
      </c>
      <c r="C43" s="81">
        <v>0.66600000000000004</v>
      </c>
      <c r="D43" s="81">
        <v>0.38800000000000001</v>
      </c>
      <c r="E43" s="81">
        <v>1.0549999999999999</v>
      </c>
      <c r="F43" s="78">
        <f t="shared" si="0"/>
        <v>-9.9999999999988987E-4</v>
      </c>
      <c r="G43" s="35"/>
      <c r="H43">
        <f t="shared" si="1"/>
        <v>26.64</v>
      </c>
      <c r="I43">
        <f t="shared" si="2"/>
        <v>15.52</v>
      </c>
      <c r="J43">
        <f t="shared" si="3"/>
        <v>42.199999999999996</v>
      </c>
    </row>
    <row r="44" spans="2:10" ht="12" x14ac:dyDescent="0.15">
      <c r="B44" s="36">
        <v>41</v>
      </c>
      <c r="C44" s="81">
        <v>0.72599999999999998</v>
      </c>
      <c r="D44" s="81">
        <v>0.43099999999999999</v>
      </c>
      <c r="E44" s="81">
        <v>1.157</v>
      </c>
      <c r="F44" s="78">
        <f t="shared" si="0"/>
        <v>0</v>
      </c>
      <c r="G44" s="35"/>
      <c r="H44">
        <f t="shared" si="1"/>
        <v>29.765999999999998</v>
      </c>
      <c r="I44">
        <f t="shared" si="2"/>
        <v>17.670999999999999</v>
      </c>
      <c r="J44">
        <f t="shared" si="3"/>
        <v>47.436999999999998</v>
      </c>
    </row>
    <row r="45" spans="2:10" ht="12" x14ac:dyDescent="0.15">
      <c r="B45" s="36">
        <v>42</v>
      </c>
      <c r="C45" s="81">
        <v>0.79100000000000004</v>
      </c>
      <c r="D45" s="81">
        <v>0.47099999999999997</v>
      </c>
      <c r="E45" s="81">
        <v>1.262</v>
      </c>
      <c r="F45" s="78">
        <f t="shared" si="0"/>
        <v>0</v>
      </c>
      <c r="G45" s="35"/>
      <c r="H45">
        <f t="shared" si="1"/>
        <v>33.222000000000001</v>
      </c>
      <c r="I45">
        <f t="shared" si="2"/>
        <v>19.782</v>
      </c>
      <c r="J45">
        <f t="shared" si="3"/>
        <v>53.003999999999998</v>
      </c>
    </row>
    <row r="46" spans="2:10" ht="12" x14ac:dyDescent="0.15">
      <c r="B46" s="36">
        <v>43</v>
      </c>
      <c r="C46" s="81">
        <v>0.88600000000000001</v>
      </c>
      <c r="D46" s="81">
        <v>0.52400000000000002</v>
      </c>
      <c r="E46" s="81">
        <v>1.41</v>
      </c>
      <c r="F46" s="78">
        <f t="shared" si="0"/>
        <v>0</v>
      </c>
      <c r="G46" s="35"/>
      <c r="H46">
        <f t="shared" si="1"/>
        <v>38.097999999999999</v>
      </c>
      <c r="I46">
        <f t="shared" si="2"/>
        <v>22.532</v>
      </c>
      <c r="J46">
        <f t="shared" si="3"/>
        <v>60.629999999999995</v>
      </c>
    </row>
    <row r="47" spans="2:10" ht="12" x14ac:dyDescent="0.15">
      <c r="B47" s="36">
        <v>44</v>
      </c>
      <c r="C47" s="81">
        <v>1.0169999999999999</v>
      </c>
      <c r="D47" s="81">
        <v>0.59799999999999998</v>
      </c>
      <c r="E47" s="81">
        <v>1.615</v>
      </c>
      <c r="F47" s="78">
        <f t="shared" si="0"/>
        <v>0</v>
      </c>
      <c r="G47" s="35"/>
      <c r="H47">
        <f t="shared" si="1"/>
        <v>44.747999999999998</v>
      </c>
      <c r="I47">
        <f t="shared" si="2"/>
        <v>26.311999999999998</v>
      </c>
      <c r="J47">
        <f t="shared" si="3"/>
        <v>71.06</v>
      </c>
    </row>
    <row r="48" spans="2:10" ht="12" x14ac:dyDescent="0.15">
      <c r="B48" s="36">
        <v>45</v>
      </c>
      <c r="C48" s="81">
        <v>1.173</v>
      </c>
      <c r="D48" s="81">
        <v>0.68700000000000006</v>
      </c>
      <c r="E48" s="81">
        <v>1.86</v>
      </c>
      <c r="F48" s="78">
        <f t="shared" si="0"/>
        <v>0</v>
      </c>
      <c r="G48" s="35"/>
      <c r="H48">
        <f t="shared" si="1"/>
        <v>52.785000000000004</v>
      </c>
      <c r="I48">
        <f t="shared" si="2"/>
        <v>30.915000000000003</v>
      </c>
      <c r="J48">
        <f t="shared" si="3"/>
        <v>83.7</v>
      </c>
    </row>
    <row r="49" spans="2:10" ht="12" x14ac:dyDescent="0.15">
      <c r="B49" s="36">
        <v>46</v>
      </c>
      <c r="C49" s="81">
        <v>1.341</v>
      </c>
      <c r="D49" s="81">
        <v>0.78300000000000003</v>
      </c>
      <c r="E49" s="81">
        <v>2.1240000000000001</v>
      </c>
      <c r="F49" s="78">
        <f t="shared" si="0"/>
        <v>0</v>
      </c>
      <c r="G49" s="35"/>
      <c r="H49">
        <f t="shared" si="1"/>
        <v>61.686</v>
      </c>
      <c r="I49">
        <f t="shared" si="2"/>
        <v>36.018000000000001</v>
      </c>
      <c r="J49">
        <f t="shared" si="3"/>
        <v>97.704000000000008</v>
      </c>
    </row>
    <row r="50" spans="2:10" ht="12" x14ac:dyDescent="0.15">
      <c r="B50" s="36">
        <v>47</v>
      </c>
      <c r="C50" s="81">
        <v>1.54</v>
      </c>
      <c r="D50" s="81">
        <v>0.89600000000000002</v>
      </c>
      <c r="E50" s="81">
        <v>2.4350000000000001</v>
      </c>
      <c r="F50" s="78">
        <f t="shared" si="0"/>
        <v>9.9999999999988987E-4</v>
      </c>
      <c r="G50" s="35"/>
      <c r="H50">
        <f t="shared" si="1"/>
        <v>72.38</v>
      </c>
      <c r="I50">
        <f t="shared" si="2"/>
        <v>42.112000000000002</v>
      </c>
      <c r="J50">
        <f t="shared" si="3"/>
        <v>114.44500000000001</v>
      </c>
    </row>
    <row r="51" spans="2:10" ht="12" x14ac:dyDescent="0.15">
      <c r="B51" s="36">
        <v>48</v>
      </c>
      <c r="C51" s="81">
        <v>1.7949999999999999</v>
      </c>
      <c r="D51" s="81">
        <v>1.036</v>
      </c>
      <c r="E51" s="81">
        <v>2.831</v>
      </c>
      <c r="F51" s="78">
        <f t="shared" si="0"/>
        <v>0</v>
      </c>
      <c r="G51" s="35"/>
      <c r="H51">
        <f t="shared" si="1"/>
        <v>86.16</v>
      </c>
      <c r="I51">
        <f t="shared" si="2"/>
        <v>49.728000000000002</v>
      </c>
      <c r="J51">
        <f t="shared" si="3"/>
        <v>135.88800000000001</v>
      </c>
    </row>
    <row r="52" spans="2:10" ht="12" x14ac:dyDescent="0.15">
      <c r="B52" s="36">
        <v>49</v>
      </c>
      <c r="C52" s="81">
        <v>2.11</v>
      </c>
      <c r="D52" s="81">
        <v>1.2010000000000001</v>
      </c>
      <c r="E52" s="81">
        <v>3.3109999999999999</v>
      </c>
      <c r="F52" s="78">
        <f t="shared" si="0"/>
        <v>0</v>
      </c>
      <c r="G52" s="35"/>
      <c r="H52">
        <f t="shared" si="1"/>
        <v>103.39</v>
      </c>
      <c r="I52">
        <f t="shared" si="2"/>
        <v>58.849000000000004</v>
      </c>
      <c r="J52">
        <f t="shared" si="3"/>
        <v>162.239</v>
      </c>
    </row>
    <row r="53" spans="2:10" ht="12" x14ac:dyDescent="0.15">
      <c r="B53" s="36">
        <v>50</v>
      </c>
      <c r="C53" s="81">
        <v>2.4220000000000002</v>
      </c>
      <c r="D53" s="81">
        <v>1.3580000000000001</v>
      </c>
      <c r="E53" s="81">
        <v>3.7789999999999999</v>
      </c>
      <c r="F53" s="78">
        <f t="shared" si="0"/>
        <v>1.000000000000334E-3</v>
      </c>
      <c r="G53" s="35"/>
      <c r="H53">
        <f t="shared" si="1"/>
        <v>121.10000000000001</v>
      </c>
      <c r="I53">
        <f t="shared" si="2"/>
        <v>67.900000000000006</v>
      </c>
      <c r="J53">
        <f t="shared" si="3"/>
        <v>188.95</v>
      </c>
    </row>
    <row r="54" spans="2:10" ht="12" x14ac:dyDescent="0.15">
      <c r="B54" s="36">
        <v>51</v>
      </c>
      <c r="C54" s="81">
        <v>2.6549999999999998</v>
      </c>
      <c r="D54" s="81">
        <v>1.468</v>
      </c>
      <c r="E54" s="81">
        <v>4.1239999999999997</v>
      </c>
      <c r="F54" s="78">
        <f t="shared" si="0"/>
        <v>-1.000000000000334E-3</v>
      </c>
      <c r="G54" s="35"/>
      <c r="H54">
        <f t="shared" si="1"/>
        <v>135.405</v>
      </c>
      <c r="I54">
        <f t="shared" si="2"/>
        <v>74.867999999999995</v>
      </c>
      <c r="J54">
        <f t="shared" si="3"/>
        <v>210.32399999999998</v>
      </c>
    </row>
    <row r="55" spans="2:10" ht="12" x14ac:dyDescent="0.15">
      <c r="B55" s="36">
        <v>52</v>
      </c>
      <c r="C55" s="81">
        <v>2.88</v>
      </c>
      <c r="D55" s="81">
        <v>1.57</v>
      </c>
      <c r="E55" s="81">
        <v>4.45</v>
      </c>
      <c r="F55" s="78">
        <f t="shared" si="0"/>
        <v>0</v>
      </c>
      <c r="G55" s="35"/>
      <c r="H55">
        <f t="shared" si="1"/>
        <v>149.76</v>
      </c>
      <c r="I55">
        <f t="shared" si="2"/>
        <v>81.64</v>
      </c>
      <c r="J55">
        <f t="shared" si="3"/>
        <v>231.4</v>
      </c>
    </row>
    <row r="56" spans="2:10" ht="12" x14ac:dyDescent="0.15">
      <c r="B56" s="36">
        <v>53</v>
      </c>
      <c r="C56" s="81">
        <v>3.1030000000000002</v>
      </c>
      <c r="D56" s="81">
        <v>1.657</v>
      </c>
      <c r="E56" s="81">
        <v>4.7610000000000001</v>
      </c>
      <c r="F56" s="78">
        <f t="shared" si="0"/>
        <v>-1.000000000000334E-3</v>
      </c>
      <c r="G56" s="35"/>
      <c r="H56">
        <f t="shared" si="1"/>
        <v>164.459</v>
      </c>
      <c r="I56">
        <f t="shared" si="2"/>
        <v>87.820999999999998</v>
      </c>
      <c r="J56">
        <f t="shared" si="3"/>
        <v>252.333</v>
      </c>
    </row>
    <row r="57" spans="2:10" ht="12" x14ac:dyDescent="0.15">
      <c r="B57" s="36">
        <v>54</v>
      </c>
      <c r="C57" s="81">
        <v>3.2690000000000001</v>
      </c>
      <c r="D57" s="81">
        <v>1.681</v>
      </c>
      <c r="E57" s="81">
        <v>4.9489999999999998</v>
      </c>
      <c r="F57" s="78">
        <f t="shared" si="0"/>
        <v>1.000000000000334E-3</v>
      </c>
      <c r="G57" s="35"/>
      <c r="H57">
        <f t="shared" si="1"/>
        <v>176.52600000000001</v>
      </c>
      <c r="I57">
        <f t="shared" si="2"/>
        <v>90.774000000000001</v>
      </c>
      <c r="J57">
        <f t="shared" si="3"/>
        <v>267.24599999999998</v>
      </c>
    </row>
    <row r="58" spans="2:10" ht="12" x14ac:dyDescent="0.15">
      <c r="B58" s="36">
        <v>55</v>
      </c>
      <c r="C58" s="81">
        <v>3.4769999999999999</v>
      </c>
      <c r="D58" s="81">
        <v>1.7170000000000001</v>
      </c>
      <c r="E58" s="81">
        <v>5.1929999999999996</v>
      </c>
      <c r="F58" s="78">
        <f t="shared" si="0"/>
        <v>1.000000000000334E-3</v>
      </c>
      <c r="G58" s="35"/>
      <c r="H58">
        <f t="shared" si="1"/>
        <v>191.23499999999999</v>
      </c>
      <c r="I58">
        <f t="shared" si="2"/>
        <v>94.435000000000002</v>
      </c>
      <c r="J58">
        <f t="shared" si="3"/>
        <v>285.61499999999995</v>
      </c>
    </row>
    <row r="59" spans="2:10" ht="12" x14ac:dyDescent="0.15">
      <c r="B59" s="36">
        <v>56</v>
      </c>
      <c r="C59" s="81">
        <v>3.794</v>
      </c>
      <c r="D59" s="81">
        <v>1.827</v>
      </c>
      <c r="E59" s="81">
        <v>5.6210000000000004</v>
      </c>
      <c r="F59" s="78">
        <f t="shared" si="0"/>
        <v>0</v>
      </c>
      <c r="G59" s="35"/>
      <c r="H59">
        <f t="shared" si="1"/>
        <v>212.464</v>
      </c>
      <c r="I59">
        <f t="shared" si="2"/>
        <v>102.312</v>
      </c>
      <c r="J59">
        <f t="shared" si="3"/>
        <v>314.77600000000001</v>
      </c>
    </row>
    <row r="60" spans="2:10" ht="12" x14ac:dyDescent="0.15">
      <c r="B60" s="36">
        <v>57</v>
      </c>
      <c r="C60" s="81">
        <v>3.681</v>
      </c>
      <c r="D60" s="81">
        <v>1.7310000000000001</v>
      </c>
      <c r="E60" s="81">
        <v>5.4119999999999999</v>
      </c>
      <c r="F60" s="78">
        <f t="shared" si="0"/>
        <v>0</v>
      </c>
      <c r="G60" s="35"/>
      <c r="H60">
        <f t="shared" si="1"/>
        <v>209.81700000000001</v>
      </c>
      <c r="I60">
        <f t="shared" si="2"/>
        <v>98.667000000000002</v>
      </c>
      <c r="J60">
        <f t="shared" si="3"/>
        <v>308.48399999999998</v>
      </c>
    </row>
    <row r="61" spans="2:10" ht="12" x14ac:dyDescent="0.15">
      <c r="B61" s="36">
        <v>58</v>
      </c>
      <c r="C61" s="81">
        <v>3.8959999999999999</v>
      </c>
      <c r="D61" s="81">
        <v>1.8009999999999999</v>
      </c>
      <c r="E61" s="81">
        <v>5.6970000000000001</v>
      </c>
      <c r="F61" s="78">
        <f t="shared" si="0"/>
        <v>0</v>
      </c>
      <c r="G61" s="35"/>
      <c r="H61">
        <f t="shared" si="1"/>
        <v>225.96799999999999</v>
      </c>
      <c r="I61">
        <f t="shared" si="2"/>
        <v>104.458</v>
      </c>
      <c r="J61">
        <f t="shared" si="3"/>
        <v>330.42599999999999</v>
      </c>
    </row>
    <row r="62" spans="2:10" ht="12" x14ac:dyDescent="0.15">
      <c r="B62" s="36">
        <v>59</v>
      </c>
      <c r="C62" s="81">
        <v>4.6340000000000003</v>
      </c>
      <c r="D62" s="81">
        <v>2.1030000000000002</v>
      </c>
      <c r="E62" s="81">
        <v>6.7370000000000001</v>
      </c>
      <c r="F62" s="78">
        <f t="shared" si="0"/>
        <v>0</v>
      </c>
      <c r="G62" s="35"/>
      <c r="H62">
        <f t="shared" si="1"/>
        <v>273.40600000000001</v>
      </c>
      <c r="I62">
        <f t="shared" si="2"/>
        <v>124.07700000000001</v>
      </c>
      <c r="J62">
        <f t="shared" si="3"/>
        <v>397.483</v>
      </c>
    </row>
    <row r="63" spans="2:10" ht="12" x14ac:dyDescent="0.15">
      <c r="B63" s="36">
        <v>60</v>
      </c>
      <c r="C63" s="81">
        <v>4.8780000000000001</v>
      </c>
      <c r="D63" s="81">
        <v>2.1509999999999998</v>
      </c>
      <c r="E63" s="81">
        <v>7.0289999999999999</v>
      </c>
      <c r="F63" s="78">
        <f t="shared" si="0"/>
        <v>0</v>
      </c>
      <c r="G63" s="35"/>
      <c r="H63">
        <f t="shared" si="1"/>
        <v>292.68</v>
      </c>
      <c r="I63">
        <f t="shared" si="2"/>
        <v>129.06</v>
      </c>
      <c r="J63">
        <f t="shared" si="3"/>
        <v>421.74</v>
      </c>
    </row>
    <row r="64" spans="2:10" ht="12" x14ac:dyDescent="0.15">
      <c r="B64" s="36">
        <v>61</v>
      </c>
      <c r="C64" s="81">
        <v>5.1740000000000004</v>
      </c>
      <c r="D64" s="81">
        <v>2.2480000000000002</v>
      </c>
      <c r="E64" s="81">
        <v>7.4219999999999997</v>
      </c>
      <c r="F64" s="78">
        <f t="shared" si="0"/>
        <v>0</v>
      </c>
      <c r="G64" s="35"/>
      <c r="H64">
        <f t="shared" si="1"/>
        <v>315.61400000000003</v>
      </c>
      <c r="I64">
        <f t="shared" si="2"/>
        <v>137.12800000000001</v>
      </c>
      <c r="J64">
        <f t="shared" si="3"/>
        <v>452.74199999999996</v>
      </c>
    </row>
    <row r="65" spans="2:10" ht="12" x14ac:dyDescent="0.15">
      <c r="B65" s="36">
        <v>62</v>
      </c>
      <c r="C65" s="81">
        <v>5.5910000000000002</v>
      </c>
      <c r="D65" s="81">
        <v>2.3879999999999999</v>
      </c>
      <c r="E65" s="81">
        <v>7.9790000000000001</v>
      </c>
      <c r="F65" s="78">
        <f t="shared" si="0"/>
        <v>0</v>
      </c>
      <c r="G65" s="35"/>
      <c r="H65">
        <f t="shared" si="1"/>
        <v>346.642</v>
      </c>
      <c r="I65">
        <f t="shared" si="2"/>
        <v>148.05599999999998</v>
      </c>
      <c r="J65">
        <f t="shared" si="3"/>
        <v>494.69799999999998</v>
      </c>
    </row>
    <row r="66" spans="2:10" ht="12" x14ac:dyDescent="0.15">
      <c r="B66" s="36">
        <v>63</v>
      </c>
      <c r="C66" s="81">
        <v>6.1420000000000003</v>
      </c>
      <c r="D66" s="81">
        <v>2.56</v>
      </c>
      <c r="E66" s="81">
        <v>8.702</v>
      </c>
      <c r="F66" s="78">
        <f t="shared" si="0"/>
        <v>0</v>
      </c>
      <c r="G66" s="35"/>
      <c r="H66">
        <f t="shared" si="1"/>
        <v>386.94600000000003</v>
      </c>
      <c r="I66">
        <f t="shared" si="2"/>
        <v>161.28</v>
      </c>
      <c r="J66">
        <f t="shared" si="3"/>
        <v>548.226</v>
      </c>
    </row>
    <row r="67" spans="2:10" ht="12" x14ac:dyDescent="0.15">
      <c r="B67" s="36">
        <v>64</v>
      </c>
      <c r="C67" s="81">
        <v>6.7590000000000003</v>
      </c>
      <c r="D67" s="81">
        <v>2.7770000000000001</v>
      </c>
      <c r="E67" s="81">
        <v>9.5359999999999996</v>
      </c>
      <c r="F67" s="78">
        <f t="shared" si="0"/>
        <v>0</v>
      </c>
      <c r="G67" s="35"/>
      <c r="H67">
        <f t="shared" si="1"/>
        <v>432.57600000000002</v>
      </c>
      <c r="I67">
        <f t="shared" si="2"/>
        <v>177.72800000000001</v>
      </c>
      <c r="J67">
        <f t="shared" si="3"/>
        <v>610.30399999999997</v>
      </c>
    </row>
    <row r="68" spans="2:10" ht="12" x14ac:dyDescent="0.15">
      <c r="B68" s="36">
        <v>65</v>
      </c>
      <c r="C68" s="81">
        <v>7.3390000000000004</v>
      </c>
      <c r="D68" s="81">
        <v>3.0430000000000001</v>
      </c>
      <c r="E68" s="81">
        <v>10.382</v>
      </c>
      <c r="F68" s="78">
        <f t="shared" ref="F68:F103" si="4">C68+D68-E68</f>
        <v>0</v>
      </c>
      <c r="G68" s="35"/>
      <c r="H68">
        <f t="shared" ref="H68:H104" si="5">B68*C68</f>
        <v>477.03500000000003</v>
      </c>
      <c r="I68">
        <f t="shared" ref="I68:I103" si="6">B68*D68</f>
        <v>197.79500000000002</v>
      </c>
      <c r="J68">
        <f t="shared" ref="J68:J103" si="7">B68*E68</f>
        <v>674.82999999999993</v>
      </c>
    </row>
    <row r="69" spans="2:10" ht="12" x14ac:dyDescent="0.15">
      <c r="B69" s="36">
        <v>66</v>
      </c>
      <c r="C69" s="81">
        <v>7.8049999999999997</v>
      </c>
      <c r="D69" s="81">
        <v>3.238</v>
      </c>
      <c r="E69" s="81">
        <v>11.042</v>
      </c>
      <c r="F69" s="78">
        <f t="shared" si="4"/>
        <v>9.9999999999944578E-4</v>
      </c>
      <c r="G69" s="35"/>
      <c r="H69">
        <f t="shared" si="5"/>
        <v>515.13</v>
      </c>
      <c r="I69">
        <f t="shared" si="6"/>
        <v>213.708</v>
      </c>
      <c r="J69">
        <f t="shared" si="7"/>
        <v>728.77199999999993</v>
      </c>
    </row>
    <row r="70" spans="2:10" ht="12" x14ac:dyDescent="0.15">
      <c r="B70" s="36">
        <v>67</v>
      </c>
      <c r="C70" s="81">
        <v>8.5519999999999996</v>
      </c>
      <c r="D70" s="81">
        <v>3.5339999999999998</v>
      </c>
      <c r="E70" s="81">
        <v>12.086</v>
      </c>
      <c r="F70" s="78">
        <f t="shared" si="4"/>
        <v>0</v>
      </c>
      <c r="G70" s="35"/>
      <c r="H70">
        <f t="shared" si="5"/>
        <v>572.98399999999992</v>
      </c>
      <c r="I70">
        <f t="shared" si="6"/>
        <v>236.77799999999999</v>
      </c>
      <c r="J70">
        <f t="shared" si="7"/>
        <v>809.76200000000006</v>
      </c>
    </row>
    <row r="71" spans="2:10" ht="12" x14ac:dyDescent="0.15">
      <c r="B71" s="36">
        <v>68</v>
      </c>
      <c r="C71" s="81">
        <v>9.69</v>
      </c>
      <c r="D71" s="81">
        <v>4.0410000000000004</v>
      </c>
      <c r="E71" s="81">
        <v>13.731</v>
      </c>
      <c r="F71" s="78">
        <f t="shared" si="4"/>
        <v>0</v>
      </c>
      <c r="G71" s="35"/>
      <c r="H71">
        <f t="shared" si="5"/>
        <v>658.92</v>
      </c>
      <c r="I71">
        <f t="shared" si="6"/>
        <v>274.78800000000001</v>
      </c>
      <c r="J71">
        <f t="shared" si="7"/>
        <v>933.70799999999997</v>
      </c>
    </row>
    <row r="72" spans="2:10" ht="12" x14ac:dyDescent="0.15">
      <c r="B72" s="36">
        <v>69</v>
      </c>
      <c r="C72" s="81">
        <v>10.535</v>
      </c>
      <c r="D72" s="81">
        <v>4.484</v>
      </c>
      <c r="E72" s="81">
        <v>15.019</v>
      </c>
      <c r="F72" s="78">
        <f t="shared" si="4"/>
        <v>0</v>
      </c>
      <c r="G72" s="35"/>
      <c r="H72">
        <f t="shared" si="5"/>
        <v>726.91499999999996</v>
      </c>
      <c r="I72">
        <f t="shared" si="6"/>
        <v>309.39600000000002</v>
      </c>
      <c r="J72">
        <f t="shared" si="7"/>
        <v>1036.3109999999999</v>
      </c>
    </row>
    <row r="73" spans="2:10" ht="12" x14ac:dyDescent="0.15">
      <c r="B73" s="36">
        <v>70</v>
      </c>
      <c r="C73" s="81">
        <v>11.529</v>
      </c>
      <c r="D73" s="81">
        <v>5.0110000000000001</v>
      </c>
      <c r="E73" s="81">
        <v>16.54</v>
      </c>
      <c r="F73" s="78">
        <f t="shared" si="4"/>
        <v>0</v>
      </c>
      <c r="G73" s="35"/>
      <c r="H73">
        <f t="shared" si="5"/>
        <v>807.03</v>
      </c>
      <c r="I73">
        <f t="shared" si="6"/>
        <v>350.77</v>
      </c>
      <c r="J73">
        <f t="shared" si="7"/>
        <v>1157.8</v>
      </c>
    </row>
    <row r="74" spans="2:10" ht="12" x14ac:dyDescent="0.15">
      <c r="B74" s="36">
        <v>71</v>
      </c>
      <c r="C74" s="81">
        <v>13.211</v>
      </c>
      <c r="D74" s="81">
        <v>5.798</v>
      </c>
      <c r="E74" s="81">
        <v>19.010000000000002</v>
      </c>
      <c r="F74" s="78">
        <f t="shared" si="4"/>
        <v>-1.0000000000012221E-3</v>
      </c>
      <c r="G74" s="35"/>
      <c r="H74">
        <f t="shared" si="5"/>
        <v>937.98099999999999</v>
      </c>
      <c r="I74">
        <f t="shared" si="6"/>
        <v>411.65800000000002</v>
      </c>
      <c r="J74">
        <f t="shared" si="7"/>
        <v>1349.71</v>
      </c>
    </row>
    <row r="75" spans="2:10" ht="12" x14ac:dyDescent="0.15">
      <c r="B75" s="36">
        <v>72</v>
      </c>
      <c r="C75" s="81">
        <v>15.096</v>
      </c>
      <c r="D75" s="81">
        <v>6.6849999999999996</v>
      </c>
      <c r="E75" s="81">
        <v>21.782</v>
      </c>
      <c r="F75" s="78">
        <f t="shared" si="4"/>
        <v>-1.0000000000012221E-3</v>
      </c>
      <c r="G75" s="35"/>
      <c r="H75">
        <f t="shared" si="5"/>
        <v>1086.912</v>
      </c>
      <c r="I75">
        <f t="shared" si="6"/>
        <v>481.32</v>
      </c>
      <c r="J75">
        <f t="shared" si="7"/>
        <v>1568.3040000000001</v>
      </c>
    </row>
    <row r="76" spans="2:10" ht="12" x14ac:dyDescent="0.15">
      <c r="B76" s="36">
        <v>73</v>
      </c>
      <c r="C76" s="81">
        <v>17.236000000000001</v>
      </c>
      <c r="D76" s="81">
        <v>7.782</v>
      </c>
      <c r="E76" s="81">
        <v>25.018000000000001</v>
      </c>
      <c r="F76" s="78">
        <f t="shared" si="4"/>
        <v>0</v>
      </c>
      <c r="G76" s="35"/>
      <c r="H76">
        <f t="shared" si="5"/>
        <v>1258.2280000000001</v>
      </c>
      <c r="I76">
        <f t="shared" si="6"/>
        <v>568.08600000000001</v>
      </c>
      <c r="J76">
        <f t="shared" si="7"/>
        <v>1826.3140000000001</v>
      </c>
    </row>
    <row r="77" spans="2:10" ht="12" x14ac:dyDescent="0.15">
      <c r="B77" s="36">
        <v>74</v>
      </c>
      <c r="C77" s="81">
        <v>19.239000000000001</v>
      </c>
      <c r="D77" s="81">
        <v>9.141</v>
      </c>
      <c r="E77" s="81">
        <v>28.38</v>
      </c>
      <c r="F77" s="78">
        <f t="shared" si="4"/>
        <v>0</v>
      </c>
      <c r="G77" s="35"/>
      <c r="H77">
        <f t="shared" si="5"/>
        <v>1423.6860000000001</v>
      </c>
      <c r="I77">
        <f t="shared" si="6"/>
        <v>676.43399999999997</v>
      </c>
      <c r="J77">
        <f t="shared" si="7"/>
        <v>2100.12</v>
      </c>
    </row>
    <row r="78" spans="2:10" ht="12" x14ac:dyDescent="0.15">
      <c r="B78" s="36">
        <v>75</v>
      </c>
      <c r="C78" s="81">
        <v>21.812000000000001</v>
      </c>
      <c r="D78" s="81">
        <v>10.949</v>
      </c>
      <c r="E78" s="81">
        <v>32.761000000000003</v>
      </c>
      <c r="F78" s="78">
        <f t="shared" si="4"/>
        <v>0</v>
      </c>
      <c r="G78" s="35"/>
      <c r="H78">
        <f t="shared" si="5"/>
        <v>1635.9</v>
      </c>
      <c r="I78">
        <f t="shared" si="6"/>
        <v>821.17499999999995</v>
      </c>
      <c r="J78">
        <f t="shared" si="7"/>
        <v>2457.0750000000003</v>
      </c>
    </row>
    <row r="79" spans="2:10" ht="12" x14ac:dyDescent="0.15">
      <c r="B79" s="36">
        <v>76</v>
      </c>
      <c r="C79" s="81">
        <v>24.548999999999999</v>
      </c>
      <c r="D79" s="81">
        <v>12.689</v>
      </c>
      <c r="E79" s="81">
        <v>37.238</v>
      </c>
      <c r="F79" s="78">
        <f t="shared" si="4"/>
        <v>0</v>
      </c>
      <c r="G79" s="35"/>
      <c r="H79">
        <f t="shared" si="5"/>
        <v>1865.7239999999999</v>
      </c>
      <c r="I79">
        <f t="shared" si="6"/>
        <v>964.36400000000003</v>
      </c>
      <c r="J79">
        <f t="shared" si="7"/>
        <v>2830.0879999999997</v>
      </c>
    </row>
    <row r="80" spans="2:10" ht="12" x14ac:dyDescent="0.15">
      <c r="B80" s="36">
        <v>77</v>
      </c>
      <c r="C80" s="81">
        <v>25.742999999999999</v>
      </c>
      <c r="D80" s="81">
        <v>13.768000000000001</v>
      </c>
      <c r="E80" s="81">
        <v>39.512</v>
      </c>
      <c r="F80" s="78">
        <f t="shared" si="4"/>
        <v>-1.0000000000047748E-3</v>
      </c>
      <c r="G80" s="35"/>
      <c r="H80">
        <f t="shared" si="5"/>
        <v>1982.2109999999998</v>
      </c>
      <c r="I80">
        <f t="shared" si="6"/>
        <v>1060.136</v>
      </c>
      <c r="J80">
        <f t="shared" si="7"/>
        <v>3042.424</v>
      </c>
    </row>
    <row r="81" spans="2:10" ht="12" x14ac:dyDescent="0.15">
      <c r="B81" s="36">
        <v>78</v>
      </c>
      <c r="C81" s="81">
        <v>22.617999999999999</v>
      </c>
      <c r="D81" s="81">
        <v>12.507</v>
      </c>
      <c r="E81" s="81">
        <v>35.125</v>
      </c>
      <c r="F81" s="78">
        <f t="shared" si="4"/>
        <v>0</v>
      </c>
      <c r="G81" s="35"/>
      <c r="H81">
        <f t="shared" si="5"/>
        <v>1764.204</v>
      </c>
      <c r="I81">
        <f t="shared" si="6"/>
        <v>975.54599999999994</v>
      </c>
      <c r="J81">
        <f t="shared" si="7"/>
        <v>2739.75</v>
      </c>
    </row>
    <row r="82" spans="2:10" ht="12" x14ac:dyDescent="0.15">
      <c r="B82" s="36">
        <v>79</v>
      </c>
      <c r="C82" s="81">
        <v>20.013000000000002</v>
      </c>
      <c r="D82" s="81">
        <v>11.593</v>
      </c>
      <c r="E82" s="81">
        <v>31.606000000000002</v>
      </c>
      <c r="F82" s="78">
        <f t="shared" si="4"/>
        <v>0</v>
      </c>
      <c r="G82" s="35"/>
      <c r="H82">
        <f t="shared" si="5"/>
        <v>1581.027</v>
      </c>
      <c r="I82">
        <f t="shared" si="6"/>
        <v>915.84699999999998</v>
      </c>
      <c r="J82">
        <f t="shared" si="7"/>
        <v>2496.8740000000003</v>
      </c>
    </row>
    <row r="83" spans="2:10" ht="12" x14ac:dyDescent="0.15">
      <c r="B83" s="36">
        <v>80</v>
      </c>
      <c r="C83" s="81">
        <v>24.513999999999999</v>
      </c>
      <c r="D83" s="81">
        <v>15.093</v>
      </c>
      <c r="E83" s="81">
        <v>39.606999999999999</v>
      </c>
      <c r="F83" s="78">
        <f t="shared" si="4"/>
        <v>0</v>
      </c>
      <c r="G83" s="35"/>
      <c r="H83">
        <f t="shared" si="5"/>
        <v>1961.12</v>
      </c>
      <c r="I83">
        <f t="shared" si="6"/>
        <v>1207.44</v>
      </c>
      <c r="J83">
        <f t="shared" si="7"/>
        <v>3168.56</v>
      </c>
    </row>
    <row r="84" spans="2:10" ht="12" x14ac:dyDescent="0.15">
      <c r="B84" s="36">
        <v>81</v>
      </c>
      <c r="C84" s="81">
        <v>28.664000000000001</v>
      </c>
      <c r="D84" s="81">
        <v>18.446999999999999</v>
      </c>
      <c r="E84" s="81">
        <v>47.112000000000002</v>
      </c>
      <c r="F84" s="78">
        <f t="shared" si="4"/>
        <v>-9.9999999999766942E-4</v>
      </c>
      <c r="G84" s="35"/>
      <c r="H84">
        <f t="shared" si="5"/>
        <v>2321.7840000000001</v>
      </c>
      <c r="I84">
        <f t="shared" si="6"/>
        <v>1494.2069999999999</v>
      </c>
      <c r="J84">
        <f t="shared" si="7"/>
        <v>3816.0720000000001</v>
      </c>
    </row>
    <row r="85" spans="2:10" ht="12" x14ac:dyDescent="0.15">
      <c r="B85" s="36">
        <v>82</v>
      </c>
      <c r="C85" s="81">
        <v>30.806999999999999</v>
      </c>
      <c r="D85" s="81">
        <v>20.715</v>
      </c>
      <c r="E85" s="81">
        <v>51.521999999999998</v>
      </c>
      <c r="F85" s="78">
        <f t="shared" si="4"/>
        <v>0</v>
      </c>
      <c r="G85" s="35"/>
      <c r="H85" s="51">
        <f t="shared" si="5"/>
        <v>2526.174</v>
      </c>
      <c r="I85">
        <f t="shared" si="6"/>
        <v>1698.6299999999999</v>
      </c>
      <c r="J85">
        <f t="shared" si="7"/>
        <v>4224.8040000000001</v>
      </c>
    </row>
    <row r="86" spans="2:10" ht="12" x14ac:dyDescent="0.15">
      <c r="B86" s="36">
        <v>83</v>
      </c>
      <c r="C86" s="81">
        <v>33.095999999999997</v>
      </c>
      <c r="D86" s="81">
        <v>23.526</v>
      </c>
      <c r="E86" s="81">
        <v>56.621000000000002</v>
      </c>
      <c r="F86" s="78">
        <f t="shared" si="4"/>
        <v>9.9999999999766942E-4</v>
      </c>
      <c r="G86" s="35"/>
      <c r="H86" s="51">
        <f t="shared" si="5"/>
        <v>2746.9679999999998</v>
      </c>
      <c r="I86">
        <f t="shared" si="6"/>
        <v>1952.6579999999999</v>
      </c>
      <c r="J86">
        <f t="shared" si="7"/>
        <v>4699.5430000000006</v>
      </c>
    </row>
    <row r="87" spans="2:10" ht="12" x14ac:dyDescent="0.15">
      <c r="B87" s="36">
        <v>84</v>
      </c>
      <c r="C87" s="81">
        <v>33.344000000000001</v>
      </c>
      <c r="D87" s="81">
        <v>25.158999999999999</v>
      </c>
      <c r="E87" s="81">
        <v>58.503</v>
      </c>
      <c r="F87" s="78">
        <f t="shared" si="4"/>
        <v>0</v>
      </c>
      <c r="G87" s="35"/>
      <c r="H87" s="51">
        <f t="shared" si="5"/>
        <v>2800.8960000000002</v>
      </c>
      <c r="I87">
        <f t="shared" si="6"/>
        <v>2113.3559999999998</v>
      </c>
      <c r="J87">
        <f t="shared" si="7"/>
        <v>4914.2520000000004</v>
      </c>
    </row>
    <row r="88" spans="2:10" ht="12" x14ac:dyDescent="0.15">
      <c r="B88" s="36">
        <v>85</v>
      </c>
      <c r="C88" s="81">
        <v>31.18</v>
      </c>
      <c r="D88" s="81">
        <v>24.960999999999999</v>
      </c>
      <c r="E88" s="81">
        <v>56.140999999999998</v>
      </c>
      <c r="F88" s="78">
        <f t="shared" si="4"/>
        <v>0</v>
      </c>
      <c r="G88" s="35"/>
      <c r="H88" s="51">
        <f t="shared" si="5"/>
        <v>2650.3</v>
      </c>
      <c r="I88">
        <f t="shared" si="6"/>
        <v>2121.6849999999999</v>
      </c>
      <c r="J88">
        <f t="shared" si="7"/>
        <v>4771.9849999999997</v>
      </c>
    </row>
    <row r="89" spans="2:10" ht="12" x14ac:dyDescent="0.15">
      <c r="B89" s="36">
        <v>86</v>
      </c>
      <c r="C89" s="81">
        <v>30.762</v>
      </c>
      <c r="D89" s="81">
        <v>26.571999999999999</v>
      </c>
      <c r="E89" s="81">
        <v>57.334000000000003</v>
      </c>
      <c r="F89" s="78">
        <f t="shared" si="4"/>
        <v>0</v>
      </c>
      <c r="G89" s="35"/>
      <c r="H89" s="51">
        <f t="shared" si="5"/>
        <v>2645.5320000000002</v>
      </c>
      <c r="I89">
        <f t="shared" si="6"/>
        <v>2285.192</v>
      </c>
      <c r="J89">
        <f t="shared" si="7"/>
        <v>4930.7240000000002</v>
      </c>
    </row>
    <row r="90" spans="2:10" ht="12" x14ac:dyDescent="0.15">
      <c r="B90" s="36">
        <v>87</v>
      </c>
      <c r="C90" s="81">
        <v>32.747999999999998</v>
      </c>
      <c r="D90" s="81">
        <v>30.785</v>
      </c>
      <c r="E90" s="81">
        <v>63.531999999999996</v>
      </c>
      <c r="F90" s="78">
        <f t="shared" si="4"/>
        <v>1.0000000000047748E-3</v>
      </c>
      <c r="G90" s="35"/>
      <c r="H90" s="52">
        <f t="shared" si="5"/>
        <v>2849.0759999999996</v>
      </c>
      <c r="I90">
        <f t="shared" si="6"/>
        <v>2678.2950000000001</v>
      </c>
      <c r="J90">
        <f t="shared" si="7"/>
        <v>5527.2839999999997</v>
      </c>
    </row>
    <row r="91" spans="2:10" ht="12" x14ac:dyDescent="0.15">
      <c r="B91" s="36">
        <v>88</v>
      </c>
      <c r="C91" s="81">
        <v>33.179000000000002</v>
      </c>
      <c r="D91" s="81">
        <v>34.174999999999997</v>
      </c>
      <c r="E91" s="81">
        <v>67.353999999999999</v>
      </c>
      <c r="F91" s="78">
        <f t="shared" si="4"/>
        <v>0</v>
      </c>
      <c r="G91" s="35"/>
      <c r="H91" s="52">
        <f t="shared" si="5"/>
        <v>2919.7520000000004</v>
      </c>
      <c r="I91">
        <f t="shared" si="6"/>
        <v>3007.3999999999996</v>
      </c>
      <c r="J91">
        <f t="shared" si="7"/>
        <v>5927.152</v>
      </c>
    </row>
    <row r="92" spans="2:10" ht="12" x14ac:dyDescent="0.15">
      <c r="B92" s="36">
        <v>89</v>
      </c>
      <c r="C92" s="81">
        <v>31.55</v>
      </c>
      <c r="D92" s="81">
        <v>36.162999999999997</v>
      </c>
      <c r="E92" s="81">
        <v>67.712000000000003</v>
      </c>
      <c r="F92" s="78">
        <f t="shared" si="4"/>
        <v>9.9999999999056399E-4</v>
      </c>
      <c r="G92" s="35"/>
      <c r="H92" s="52">
        <f t="shared" si="5"/>
        <v>2807.9500000000003</v>
      </c>
      <c r="I92">
        <f t="shared" si="6"/>
        <v>3218.5069999999996</v>
      </c>
      <c r="J92">
        <f t="shared" si="7"/>
        <v>6026.3680000000004</v>
      </c>
    </row>
    <row r="93" spans="2:10" ht="12" x14ac:dyDescent="0.15">
      <c r="B93" s="36">
        <v>90</v>
      </c>
      <c r="C93" s="81">
        <v>28.882000000000001</v>
      </c>
      <c r="D93" s="81">
        <v>36.939</v>
      </c>
      <c r="E93" s="81">
        <v>65.820999999999998</v>
      </c>
      <c r="F93" s="78">
        <f t="shared" si="4"/>
        <v>0</v>
      </c>
      <c r="G93" s="35"/>
      <c r="H93" s="52">
        <f t="shared" si="5"/>
        <v>2599.38</v>
      </c>
      <c r="I93">
        <f t="shared" si="6"/>
        <v>3324.51</v>
      </c>
      <c r="J93">
        <f t="shared" si="7"/>
        <v>5923.8899999999994</v>
      </c>
    </row>
    <row r="94" spans="2:10" ht="12" x14ac:dyDescent="0.15">
      <c r="B94" s="36">
        <v>91</v>
      </c>
      <c r="C94" s="81">
        <v>26.14</v>
      </c>
      <c r="D94" s="81">
        <v>37.530999999999999</v>
      </c>
      <c r="E94" s="81">
        <v>63.670999999999999</v>
      </c>
      <c r="F94" s="78">
        <f t="shared" si="4"/>
        <v>0</v>
      </c>
      <c r="G94" s="35"/>
      <c r="H94" s="52">
        <f t="shared" si="5"/>
        <v>2378.7400000000002</v>
      </c>
      <c r="I94">
        <f t="shared" si="6"/>
        <v>3415.3209999999999</v>
      </c>
      <c r="J94">
        <f t="shared" si="7"/>
        <v>5794.0609999999997</v>
      </c>
    </row>
    <row r="95" spans="2:10" ht="12" x14ac:dyDescent="0.15">
      <c r="B95" s="36">
        <v>92</v>
      </c>
      <c r="C95" s="81">
        <v>23.143999999999998</v>
      </c>
      <c r="D95" s="81">
        <v>37.476999999999997</v>
      </c>
      <c r="E95" s="81">
        <v>60.622</v>
      </c>
      <c r="F95" s="78">
        <f t="shared" si="4"/>
        <v>-1.0000000000047748E-3</v>
      </c>
      <c r="G95" s="35"/>
      <c r="H95" s="52">
        <f t="shared" si="5"/>
        <v>2129.248</v>
      </c>
      <c r="I95">
        <f t="shared" si="6"/>
        <v>3447.8839999999996</v>
      </c>
      <c r="J95">
        <f t="shared" si="7"/>
        <v>5577.2240000000002</v>
      </c>
    </row>
    <row r="96" spans="2:10" ht="12" x14ac:dyDescent="0.15">
      <c r="B96" s="36">
        <v>93</v>
      </c>
      <c r="C96" s="81">
        <v>19.942</v>
      </c>
      <c r="D96" s="81">
        <v>36.183999999999997</v>
      </c>
      <c r="E96" s="81">
        <v>56.127000000000002</v>
      </c>
      <c r="F96" s="78">
        <f t="shared" si="4"/>
        <v>-1.0000000000047748E-3</v>
      </c>
      <c r="G96" s="35"/>
      <c r="H96" s="52">
        <f t="shared" si="5"/>
        <v>1854.606</v>
      </c>
      <c r="I96">
        <f t="shared" si="6"/>
        <v>3365.1119999999996</v>
      </c>
      <c r="J96">
        <f t="shared" si="7"/>
        <v>5219.8110000000006</v>
      </c>
    </row>
    <row r="97" spans="2:11" ht="12" x14ac:dyDescent="0.15">
      <c r="B97" s="36">
        <v>94</v>
      </c>
      <c r="C97" s="81">
        <v>16.411000000000001</v>
      </c>
      <c r="D97" s="81">
        <v>33.338000000000001</v>
      </c>
      <c r="E97" s="81">
        <v>49.749000000000002</v>
      </c>
      <c r="F97" s="78">
        <f t="shared" si="4"/>
        <v>0</v>
      </c>
      <c r="G97" s="35"/>
      <c r="H97" s="52">
        <f t="shared" si="5"/>
        <v>1542.634</v>
      </c>
      <c r="I97">
        <f t="shared" si="6"/>
        <v>3133.7719999999999</v>
      </c>
      <c r="J97">
        <f t="shared" si="7"/>
        <v>4676.4059999999999</v>
      </c>
    </row>
    <row r="98" spans="2:11" ht="12" x14ac:dyDescent="0.15">
      <c r="B98" s="36">
        <v>95</v>
      </c>
      <c r="C98" s="81">
        <v>12.997</v>
      </c>
      <c r="D98" s="81">
        <v>29.867000000000001</v>
      </c>
      <c r="E98" s="81">
        <v>42.863999999999997</v>
      </c>
      <c r="F98" s="78">
        <f t="shared" si="4"/>
        <v>0</v>
      </c>
      <c r="G98" s="35"/>
      <c r="H98" s="52">
        <f t="shared" si="5"/>
        <v>1234.7149999999999</v>
      </c>
      <c r="I98">
        <f t="shared" si="6"/>
        <v>2837.3650000000002</v>
      </c>
      <c r="J98">
        <f t="shared" si="7"/>
        <v>4072.08</v>
      </c>
    </row>
    <row r="99" spans="2:11" ht="12" x14ac:dyDescent="0.15">
      <c r="B99" s="36">
        <v>96</v>
      </c>
      <c r="C99" s="81">
        <v>10.127000000000001</v>
      </c>
      <c r="D99" s="81">
        <v>26.364999999999998</v>
      </c>
      <c r="E99" s="81">
        <v>36.491999999999997</v>
      </c>
      <c r="F99" s="78">
        <f t="shared" si="4"/>
        <v>0</v>
      </c>
      <c r="G99" s="35"/>
      <c r="H99" s="52">
        <f t="shared" si="5"/>
        <v>972.19200000000001</v>
      </c>
      <c r="I99">
        <f t="shared" si="6"/>
        <v>2531.04</v>
      </c>
      <c r="J99">
        <f t="shared" si="7"/>
        <v>3503.232</v>
      </c>
    </row>
    <row r="100" spans="2:11" ht="12" x14ac:dyDescent="0.15">
      <c r="B100" s="36">
        <v>97</v>
      </c>
      <c r="C100" s="81">
        <v>7.7649999999999997</v>
      </c>
      <c r="D100" s="81">
        <v>22.745000000000001</v>
      </c>
      <c r="E100" s="81">
        <v>30.51</v>
      </c>
      <c r="F100" s="78">
        <f t="shared" si="4"/>
        <v>0</v>
      </c>
      <c r="G100" s="35"/>
      <c r="H100" s="52">
        <f t="shared" si="5"/>
        <v>753.20499999999993</v>
      </c>
      <c r="I100">
        <f t="shared" si="6"/>
        <v>2206.2649999999999</v>
      </c>
      <c r="J100">
        <f t="shared" si="7"/>
        <v>2959.4700000000003</v>
      </c>
    </row>
    <row r="101" spans="2:11" ht="12" x14ac:dyDescent="0.15">
      <c r="B101" s="36">
        <v>98</v>
      </c>
      <c r="C101" s="81">
        <v>5.8259999999999996</v>
      </c>
      <c r="D101" s="81">
        <v>19.384</v>
      </c>
      <c r="E101" s="81">
        <v>25.210999999999999</v>
      </c>
      <c r="F101" s="78">
        <f t="shared" si="4"/>
        <v>-9.9999999999766942E-4</v>
      </c>
      <c r="G101" s="35"/>
      <c r="H101" s="52">
        <f t="shared" si="5"/>
        <v>570.94799999999998</v>
      </c>
      <c r="I101">
        <f t="shared" si="6"/>
        <v>1899.6320000000001</v>
      </c>
      <c r="J101">
        <f t="shared" si="7"/>
        <v>2470.6779999999999</v>
      </c>
    </row>
    <row r="102" spans="2:11" ht="12" x14ac:dyDescent="0.15">
      <c r="B102" s="36">
        <v>99</v>
      </c>
      <c r="C102" s="81">
        <v>4.2119999999999997</v>
      </c>
      <c r="D102" s="81">
        <v>15.941000000000001</v>
      </c>
      <c r="E102" s="81">
        <v>20.154</v>
      </c>
      <c r="F102" s="78">
        <f t="shared" si="4"/>
        <v>-1.0000000000012221E-3</v>
      </c>
      <c r="G102" s="35"/>
      <c r="H102" s="52">
        <f t="shared" si="5"/>
        <v>416.988</v>
      </c>
      <c r="I102">
        <f t="shared" si="6"/>
        <v>1578.1590000000001</v>
      </c>
      <c r="J102">
        <f t="shared" si="7"/>
        <v>1995.2460000000001</v>
      </c>
    </row>
    <row r="103" spans="2:11" ht="12" x14ac:dyDescent="0.15">
      <c r="B103" s="36">
        <v>101.69</v>
      </c>
      <c r="C103" s="81">
        <v>8.0079999999999991</v>
      </c>
      <c r="D103" s="81">
        <v>41.890999999999998</v>
      </c>
      <c r="E103" s="81">
        <v>49.899000000000001</v>
      </c>
      <c r="F103" s="78">
        <f t="shared" si="4"/>
        <v>0</v>
      </c>
      <c r="G103" s="35"/>
      <c r="H103" s="52">
        <f t="shared" si="5"/>
        <v>814.33351999999991</v>
      </c>
      <c r="I103">
        <f t="shared" si="6"/>
        <v>4259.8957899999996</v>
      </c>
      <c r="J103">
        <f t="shared" si="7"/>
        <v>5074.2293099999997</v>
      </c>
    </row>
    <row r="104" spans="2:11" ht="12" thickBot="1" x14ac:dyDescent="0.2">
      <c r="B104" s="41" t="s">
        <v>0</v>
      </c>
      <c r="C104" s="39">
        <f>SUM(C3:C103)</f>
        <v>791.71799999999985</v>
      </c>
      <c r="D104" s="39">
        <f t="shared" ref="D104:F104" si="8">SUM(D3:D103)</f>
        <v>748.48700000000008</v>
      </c>
      <c r="E104" s="39">
        <f t="shared" si="8"/>
        <v>1540.2050000000004</v>
      </c>
      <c r="F104" s="79">
        <f t="shared" si="8"/>
        <v>-2.0546064849469303E-14</v>
      </c>
      <c r="G104" s="35"/>
      <c r="H104" s="50">
        <f>SUM(H3:H103)</f>
        <v>63207.107899999988</v>
      </c>
      <c r="I104" s="50">
        <f>SUM(I3:I103)</f>
        <v>64352.42441</v>
      </c>
      <c r="J104" s="50">
        <f>SUM(J3:J103)</f>
        <v>127559.74831000001</v>
      </c>
    </row>
    <row r="105" spans="2:11" x14ac:dyDescent="0.15">
      <c r="B105" s="32"/>
      <c r="C105" s="33"/>
      <c r="D105" s="33"/>
      <c r="E105" s="33"/>
      <c r="F105" s="76"/>
      <c r="G105" s="35"/>
    </row>
    <row r="106" spans="2:11" x14ac:dyDescent="0.15">
      <c r="B106" s="32" t="s">
        <v>45</v>
      </c>
      <c r="C106" s="33">
        <f>H104/C104+0.5</f>
        <v>80.335380653212383</v>
      </c>
      <c r="D106" s="33">
        <f>I104/D104+0.5</f>
        <v>86.476676161376204</v>
      </c>
      <c r="E106" s="33">
        <f>J104/E104+0.5</f>
        <v>83.319980658418828</v>
      </c>
      <c r="F106" s="76"/>
      <c r="G106" s="35"/>
    </row>
    <row r="107" spans="2:11" x14ac:dyDescent="0.15">
      <c r="B107" s="1" t="s">
        <v>62</v>
      </c>
      <c r="G107" s="35"/>
    </row>
    <row r="108" spans="2:11" x14ac:dyDescent="0.15">
      <c r="G108" s="35"/>
    </row>
    <row r="109" spans="2:11" x14ac:dyDescent="0.15">
      <c r="C109" s="33"/>
      <c r="G109" s="35"/>
    </row>
    <row r="110" spans="2:11" x14ac:dyDescent="0.15">
      <c r="B110" s="32"/>
      <c r="D110" s="33"/>
      <c r="E110" s="33"/>
      <c r="F110" s="76"/>
      <c r="G110" s="35"/>
      <c r="H110" s="35"/>
      <c r="I110" s="35"/>
      <c r="J110" s="35"/>
      <c r="K110" s="35"/>
    </row>
    <row r="111" spans="2:11" x14ac:dyDescent="0.15">
      <c r="B111" s="32"/>
      <c r="C111" s="33"/>
      <c r="D111" s="33"/>
      <c r="E111" s="33"/>
      <c r="F111" s="76"/>
      <c r="G111" s="35"/>
      <c r="H111" s="35"/>
      <c r="I111" s="35"/>
      <c r="J111" s="35"/>
      <c r="K111" s="35"/>
    </row>
    <row r="112" spans="2:11" x14ac:dyDescent="0.15">
      <c r="G112" s="35"/>
    </row>
    <row r="113" spans="2:7" x14ac:dyDescent="0.15">
      <c r="G113" s="35"/>
    </row>
    <row r="114" spans="2:7" x14ac:dyDescent="0.15">
      <c r="G114" s="35"/>
    </row>
    <row r="115" spans="2:7" ht="17" x14ac:dyDescent="0.2">
      <c r="B115" s="53"/>
      <c r="G115" s="35"/>
    </row>
    <row r="116" spans="2:7" ht="20" x14ac:dyDescent="0.3">
      <c r="B116" s="55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Monthly Challenge</vt:lpstr>
      <vt:lpstr>Both_Sex</vt:lpstr>
      <vt:lpstr>Male</vt:lpstr>
      <vt:lpstr>Female</vt:lpstr>
      <vt:lpstr>readme</vt:lpstr>
      <vt:lpstr>c2023</vt:lpstr>
      <vt:lpstr>c2024</vt:lpstr>
      <vt:lpstr>hCountry</vt:lpstr>
      <vt:lpstr>jCountry</vt:lpstr>
      <vt:lpstr>iCountry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nzpx</dc:creator>
  <cp:lastModifiedBy>nzpx</cp:lastModifiedBy>
  <dcterms:created xsi:type="dcterms:W3CDTF">2025-04-04T03:59:07Z</dcterms:created>
  <dcterms:modified xsi:type="dcterms:W3CDTF">2025-04-09T04:49:30Z</dcterms:modified>
</cp:coreProperties>
</file>