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hang/Desktop/Course/data/v1.2/"/>
    </mc:Choice>
  </mc:AlternateContent>
  <xr:revisionPtr revIDLastSave="0" documentId="13_ncr:1_{F475D0BD-0425-E145-8D72-B74CC542FE53}" xr6:coauthVersionLast="47" xr6:coauthVersionMax="47" xr10:uidLastSave="{00000000-0000-0000-0000-000000000000}"/>
  <bookViews>
    <workbookView xWindow="5180" yWindow="700" windowWidth="28340" windowHeight="26580" xr2:uid="{00000000-000D-0000-FFFF-FFFF00000000}"/>
  </bookViews>
  <sheets>
    <sheet name="Data Produced" sheetId="1" r:id="rId1"/>
    <sheet name="Scores" sheetId="2" r:id="rId2"/>
    <sheet name="Sheet3" sheetId="3" r:id="rId3"/>
  </sheets>
  <definedNames>
    <definedName name="_xlnm._FilterDatabase" localSheetId="0" hidden="1">'Data Produced'!$A$1:$AB$1</definedName>
    <definedName name="_xlnm._FilterDatabase" localSheetId="2" hidden="1">Sheet3!$A$1:$C$1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6" i="2" l="1"/>
  <c r="H457" i="2"/>
  <c r="H459" i="2"/>
  <c r="H460" i="2"/>
  <c r="H461" i="2"/>
  <c r="H472" i="2"/>
  <c r="H473" i="2"/>
  <c r="H475" i="2"/>
  <c r="H476" i="2"/>
  <c r="H477" i="2"/>
  <c r="H488" i="2"/>
  <c r="H489" i="2"/>
  <c r="H491" i="2"/>
  <c r="H492" i="2"/>
  <c r="H493" i="2"/>
  <c r="H504" i="2"/>
  <c r="H505" i="2"/>
  <c r="H507" i="2"/>
  <c r="H508" i="2"/>
  <c r="H509" i="2"/>
  <c r="H520" i="2"/>
  <c r="H521" i="2"/>
  <c r="H523" i="2"/>
  <c r="H524" i="2"/>
  <c r="H525" i="2"/>
  <c r="H384" i="2"/>
  <c r="H385" i="2"/>
  <c r="H386" i="2"/>
  <c r="H387" i="2"/>
  <c r="H388" i="2"/>
  <c r="H389" i="2"/>
  <c r="H400" i="2"/>
  <c r="H401" i="2"/>
  <c r="H402" i="2"/>
  <c r="H403" i="2"/>
  <c r="H404" i="2"/>
  <c r="H405" i="2"/>
  <c r="H416" i="2"/>
  <c r="H417" i="2"/>
  <c r="H418" i="2"/>
  <c r="H419" i="2"/>
  <c r="H420" i="2"/>
  <c r="H421" i="2"/>
  <c r="H432" i="2"/>
  <c r="H433" i="2"/>
  <c r="H434" i="2"/>
  <c r="H435" i="2"/>
  <c r="H436" i="2"/>
  <c r="H437" i="2"/>
  <c r="H278" i="2"/>
  <c r="H181" i="2"/>
  <c r="H182" i="2"/>
  <c r="H183" i="2"/>
  <c r="H184" i="2"/>
  <c r="H185" i="2"/>
  <c r="H196" i="2"/>
  <c r="H197" i="2"/>
  <c r="H198" i="2"/>
  <c r="H199" i="2"/>
  <c r="H200" i="2"/>
  <c r="H201" i="2"/>
  <c r="H212" i="2"/>
  <c r="H213" i="2"/>
  <c r="H214" i="2"/>
  <c r="H215" i="2"/>
  <c r="H216" i="2"/>
  <c r="H217" i="2"/>
  <c r="H228" i="2"/>
  <c r="H229" i="2"/>
  <c r="H230" i="2"/>
  <c r="H231" i="2"/>
  <c r="H232" i="2"/>
  <c r="H233" i="2"/>
  <c r="H244" i="2"/>
  <c r="H245" i="2"/>
  <c r="H246" i="2"/>
  <c r="H247" i="2"/>
  <c r="H248" i="2"/>
  <c r="H249" i="2"/>
  <c r="H260" i="2"/>
  <c r="H261" i="2"/>
  <c r="H262" i="2"/>
  <c r="H263" i="2"/>
  <c r="H264" i="2"/>
  <c r="H265" i="2"/>
  <c r="H276" i="2"/>
  <c r="H277" i="2"/>
  <c r="H180" i="2"/>
  <c r="H100" i="2"/>
  <c r="H101" i="2"/>
  <c r="H102" i="2"/>
  <c r="H113" i="2"/>
  <c r="H114" i="2"/>
  <c r="H115" i="2"/>
  <c r="H116" i="2"/>
  <c r="H117" i="2"/>
  <c r="H118" i="2"/>
  <c r="H129" i="2"/>
  <c r="H130" i="2"/>
  <c r="H131" i="2"/>
  <c r="H132" i="2"/>
  <c r="H133" i="2"/>
  <c r="H134" i="2"/>
  <c r="H145" i="2"/>
  <c r="H146" i="2"/>
  <c r="H147" i="2"/>
  <c r="H148" i="2"/>
  <c r="H149" i="2"/>
  <c r="H150" i="2"/>
  <c r="H161" i="2"/>
  <c r="H162" i="2"/>
  <c r="H163" i="2"/>
  <c r="H164" i="2"/>
  <c r="H165" i="2"/>
  <c r="H166" i="2"/>
  <c r="H177" i="2"/>
  <c r="H178" i="2"/>
  <c r="H179" i="2"/>
  <c r="H99" i="2"/>
  <c r="W8" i="2" s="1"/>
  <c r="H3" i="2"/>
  <c r="H4" i="2"/>
  <c r="H16" i="2"/>
  <c r="H17" i="2"/>
  <c r="H18" i="2"/>
  <c r="H19" i="2"/>
  <c r="H20" i="2"/>
  <c r="H21" i="2"/>
  <c r="H22" i="2"/>
  <c r="H23" i="2"/>
  <c r="H24" i="2"/>
  <c r="H31" i="2"/>
  <c r="H32" i="2"/>
  <c r="H33" i="2"/>
  <c r="H34" i="2"/>
  <c r="H35" i="2"/>
  <c r="H36" i="2"/>
  <c r="H37" i="2"/>
  <c r="H38" i="2"/>
  <c r="H39" i="2"/>
  <c r="H40" i="2"/>
  <c r="H47" i="2"/>
  <c r="H48" i="2"/>
  <c r="H49" i="2"/>
  <c r="H50" i="2"/>
  <c r="H51" i="2"/>
  <c r="H52" i="2"/>
  <c r="H53" i="2"/>
  <c r="H54" i="2"/>
  <c r="H55" i="2"/>
  <c r="H56" i="2"/>
  <c r="H63" i="2"/>
  <c r="H64" i="2"/>
  <c r="H65" i="2"/>
  <c r="H66" i="2"/>
  <c r="H67" i="2"/>
  <c r="H68" i="2"/>
  <c r="H69" i="2"/>
  <c r="H70" i="2"/>
  <c r="H71" i="2"/>
  <c r="H72" i="2"/>
  <c r="H79" i="2"/>
  <c r="H80" i="2"/>
  <c r="H81" i="2"/>
  <c r="H82" i="2"/>
  <c r="H83" i="2"/>
  <c r="H84" i="2"/>
  <c r="H85" i="2"/>
  <c r="H86" i="2"/>
  <c r="H87" i="2"/>
  <c r="H88" i="2"/>
  <c r="H95" i="2"/>
  <c r="H96" i="2"/>
  <c r="H97" i="2"/>
  <c r="H98" i="2"/>
  <c r="H2" i="2"/>
  <c r="T8" i="2"/>
  <c r="V8" i="2" s="1"/>
  <c r="T9" i="2"/>
  <c r="V9" i="2" s="1"/>
  <c r="T10" i="2"/>
  <c r="V10" i="2" s="1"/>
  <c r="T11" i="2"/>
  <c r="V11" i="2" s="1"/>
  <c r="T12" i="2"/>
  <c r="V12" i="2" s="1"/>
  <c r="T7" i="2"/>
  <c r="V7" i="2" s="1"/>
  <c r="R7" i="2"/>
  <c r="R12" i="2"/>
  <c r="R10" i="2"/>
  <c r="R9" i="2"/>
  <c r="R8" i="2"/>
  <c r="R11" i="2"/>
  <c r="AL2" i="2"/>
  <c r="AL83" i="2"/>
  <c r="AL163" i="2"/>
  <c r="AL257" i="2"/>
  <c r="AL332" i="2"/>
  <c r="AL446" i="2"/>
  <c r="F16" i="2"/>
  <c r="F17" i="2"/>
  <c r="F18" i="2"/>
  <c r="F19" i="2"/>
  <c r="F20" i="2"/>
  <c r="F21" i="2"/>
  <c r="F22" i="2"/>
  <c r="F23" i="2"/>
  <c r="F24" i="2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F32" i="2"/>
  <c r="F33" i="2"/>
  <c r="F34" i="2"/>
  <c r="F35" i="2"/>
  <c r="F36" i="2"/>
  <c r="F37" i="2"/>
  <c r="F38" i="2"/>
  <c r="F39" i="2"/>
  <c r="F40" i="2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F48" i="2"/>
  <c r="F49" i="2"/>
  <c r="F50" i="2"/>
  <c r="F51" i="2"/>
  <c r="F52" i="2"/>
  <c r="F53" i="2"/>
  <c r="F54" i="2"/>
  <c r="F55" i="2"/>
  <c r="F56" i="2"/>
  <c r="F57" i="2"/>
  <c r="H57" i="2" s="1"/>
  <c r="F58" i="2"/>
  <c r="H58" i="2" s="1"/>
  <c r="F59" i="2"/>
  <c r="H59" i="2" s="1"/>
  <c r="F60" i="2"/>
  <c r="H60" i="2" s="1"/>
  <c r="F61" i="2"/>
  <c r="H61" i="2" s="1"/>
  <c r="F62" i="2"/>
  <c r="H62" i="2" s="1"/>
  <c r="F63" i="2"/>
  <c r="F64" i="2"/>
  <c r="F65" i="2"/>
  <c r="F66" i="2"/>
  <c r="F67" i="2"/>
  <c r="F68" i="2"/>
  <c r="F69" i="2"/>
  <c r="F70" i="2"/>
  <c r="F71" i="2"/>
  <c r="F72" i="2"/>
  <c r="F73" i="2"/>
  <c r="H73" i="2" s="1"/>
  <c r="F74" i="2"/>
  <c r="H74" i="2" s="1"/>
  <c r="F75" i="2"/>
  <c r="H75" i="2" s="1"/>
  <c r="F76" i="2"/>
  <c r="H76" i="2" s="1"/>
  <c r="F77" i="2"/>
  <c r="H77" i="2" s="1"/>
  <c r="F78" i="2"/>
  <c r="H78" i="2" s="1"/>
  <c r="F79" i="2"/>
  <c r="F80" i="2"/>
  <c r="F81" i="2"/>
  <c r="F82" i="2"/>
  <c r="F83" i="2"/>
  <c r="F84" i="2"/>
  <c r="F85" i="2"/>
  <c r="F86" i="2"/>
  <c r="F87" i="2"/>
  <c r="F88" i="2"/>
  <c r="F89" i="2"/>
  <c r="H89" i="2" s="1"/>
  <c r="F90" i="2"/>
  <c r="H90" i="2" s="1"/>
  <c r="F91" i="2"/>
  <c r="H91" i="2" s="1"/>
  <c r="F92" i="2"/>
  <c r="H92" i="2" s="1"/>
  <c r="F93" i="2"/>
  <c r="H93" i="2" s="1"/>
  <c r="F94" i="2"/>
  <c r="H94" i="2" s="1"/>
  <c r="F95" i="2"/>
  <c r="F96" i="2"/>
  <c r="F97" i="2"/>
  <c r="F98" i="2"/>
  <c r="F99" i="2"/>
  <c r="L8" i="2" s="1"/>
  <c r="F100" i="2"/>
  <c r="F101" i="2"/>
  <c r="F102" i="2"/>
  <c r="F103" i="2"/>
  <c r="H103" i="2" s="1"/>
  <c r="F104" i="2"/>
  <c r="H104" i="2" s="1"/>
  <c r="F105" i="2"/>
  <c r="H105" i="2" s="1"/>
  <c r="F106" i="2"/>
  <c r="H106" i="2" s="1"/>
  <c r="F107" i="2"/>
  <c r="H107" i="2" s="1"/>
  <c r="F108" i="2"/>
  <c r="H108" i="2" s="1"/>
  <c r="F109" i="2"/>
  <c r="H109" i="2" s="1"/>
  <c r="F110" i="2"/>
  <c r="H110" i="2" s="1"/>
  <c r="F111" i="2"/>
  <c r="H111" i="2" s="1"/>
  <c r="F112" i="2"/>
  <c r="H112" i="2" s="1"/>
  <c r="F113" i="2"/>
  <c r="F114" i="2"/>
  <c r="F115" i="2"/>
  <c r="F116" i="2"/>
  <c r="F117" i="2"/>
  <c r="F118" i="2"/>
  <c r="F119" i="2"/>
  <c r="H119" i="2" s="1"/>
  <c r="F120" i="2"/>
  <c r="H120" i="2" s="1"/>
  <c r="F121" i="2"/>
  <c r="H121" i="2" s="1"/>
  <c r="F122" i="2"/>
  <c r="H122" i="2" s="1"/>
  <c r="F123" i="2"/>
  <c r="H123" i="2" s="1"/>
  <c r="F124" i="2"/>
  <c r="H124" i="2" s="1"/>
  <c r="F125" i="2"/>
  <c r="H125" i="2" s="1"/>
  <c r="F126" i="2"/>
  <c r="H126" i="2" s="1"/>
  <c r="F127" i="2"/>
  <c r="H127" i="2" s="1"/>
  <c r="F128" i="2"/>
  <c r="H128" i="2" s="1"/>
  <c r="F129" i="2"/>
  <c r="F130" i="2"/>
  <c r="F131" i="2"/>
  <c r="F132" i="2"/>
  <c r="F133" i="2"/>
  <c r="F134" i="2"/>
  <c r="F135" i="2"/>
  <c r="H135" i="2" s="1"/>
  <c r="F136" i="2"/>
  <c r="H136" i="2" s="1"/>
  <c r="F137" i="2"/>
  <c r="H137" i="2" s="1"/>
  <c r="F138" i="2"/>
  <c r="H138" i="2" s="1"/>
  <c r="F139" i="2"/>
  <c r="H139" i="2" s="1"/>
  <c r="F140" i="2"/>
  <c r="H140" i="2" s="1"/>
  <c r="F141" i="2"/>
  <c r="H141" i="2" s="1"/>
  <c r="F142" i="2"/>
  <c r="H142" i="2" s="1"/>
  <c r="F143" i="2"/>
  <c r="H143" i="2" s="1"/>
  <c r="F144" i="2"/>
  <c r="H144" i="2" s="1"/>
  <c r="F145" i="2"/>
  <c r="F146" i="2"/>
  <c r="F147" i="2"/>
  <c r="F148" i="2"/>
  <c r="F149" i="2"/>
  <c r="F150" i="2"/>
  <c r="F151" i="2"/>
  <c r="H151" i="2" s="1"/>
  <c r="F152" i="2"/>
  <c r="H152" i="2" s="1"/>
  <c r="F153" i="2"/>
  <c r="H153" i="2" s="1"/>
  <c r="F154" i="2"/>
  <c r="H154" i="2" s="1"/>
  <c r="F155" i="2"/>
  <c r="H155" i="2" s="1"/>
  <c r="F156" i="2"/>
  <c r="H156" i="2" s="1"/>
  <c r="F157" i="2"/>
  <c r="H157" i="2" s="1"/>
  <c r="F158" i="2"/>
  <c r="H158" i="2" s="1"/>
  <c r="F159" i="2"/>
  <c r="H159" i="2" s="1"/>
  <c r="F160" i="2"/>
  <c r="H160" i="2" s="1"/>
  <c r="F161" i="2"/>
  <c r="F162" i="2"/>
  <c r="F163" i="2"/>
  <c r="F164" i="2"/>
  <c r="F165" i="2"/>
  <c r="F166" i="2"/>
  <c r="F167" i="2"/>
  <c r="H167" i="2" s="1"/>
  <c r="F168" i="2"/>
  <c r="H168" i="2" s="1"/>
  <c r="F169" i="2"/>
  <c r="H169" i="2" s="1"/>
  <c r="F170" i="2"/>
  <c r="H170" i="2" s="1"/>
  <c r="F171" i="2"/>
  <c r="H171" i="2" s="1"/>
  <c r="F172" i="2"/>
  <c r="H172" i="2" s="1"/>
  <c r="F173" i="2"/>
  <c r="H173" i="2" s="1"/>
  <c r="F174" i="2"/>
  <c r="H174" i="2" s="1"/>
  <c r="F175" i="2"/>
  <c r="H175" i="2" s="1"/>
  <c r="F176" i="2"/>
  <c r="H176" i="2" s="1"/>
  <c r="F177" i="2"/>
  <c r="F178" i="2"/>
  <c r="F179" i="2"/>
  <c r="F180" i="2"/>
  <c r="F181" i="2"/>
  <c r="F182" i="2"/>
  <c r="F183" i="2"/>
  <c r="F184" i="2"/>
  <c r="F185" i="2"/>
  <c r="F186" i="2"/>
  <c r="H186" i="2" s="1"/>
  <c r="W9" i="2" s="1"/>
  <c r="F187" i="2"/>
  <c r="H187" i="2" s="1"/>
  <c r="F188" i="2"/>
  <c r="H188" i="2" s="1"/>
  <c r="F189" i="2"/>
  <c r="H189" i="2" s="1"/>
  <c r="F190" i="2"/>
  <c r="H190" i="2" s="1"/>
  <c r="F191" i="2"/>
  <c r="H191" i="2" s="1"/>
  <c r="F192" i="2"/>
  <c r="H192" i="2" s="1"/>
  <c r="F193" i="2"/>
  <c r="H193" i="2" s="1"/>
  <c r="F194" i="2"/>
  <c r="H194" i="2" s="1"/>
  <c r="F195" i="2"/>
  <c r="H195" i="2" s="1"/>
  <c r="F196" i="2"/>
  <c r="F197" i="2"/>
  <c r="F198" i="2"/>
  <c r="F199" i="2"/>
  <c r="F200" i="2"/>
  <c r="F201" i="2"/>
  <c r="F202" i="2"/>
  <c r="H202" i="2" s="1"/>
  <c r="F203" i="2"/>
  <c r="H203" i="2" s="1"/>
  <c r="F204" i="2"/>
  <c r="H204" i="2" s="1"/>
  <c r="F205" i="2"/>
  <c r="H205" i="2" s="1"/>
  <c r="F206" i="2"/>
  <c r="H206" i="2" s="1"/>
  <c r="F207" i="2"/>
  <c r="H207" i="2" s="1"/>
  <c r="F208" i="2"/>
  <c r="H208" i="2" s="1"/>
  <c r="F209" i="2"/>
  <c r="H209" i="2" s="1"/>
  <c r="F210" i="2"/>
  <c r="H210" i="2" s="1"/>
  <c r="F211" i="2"/>
  <c r="H211" i="2" s="1"/>
  <c r="F212" i="2"/>
  <c r="F213" i="2"/>
  <c r="F214" i="2"/>
  <c r="F215" i="2"/>
  <c r="F216" i="2"/>
  <c r="F217" i="2"/>
  <c r="F218" i="2"/>
  <c r="H218" i="2" s="1"/>
  <c r="F219" i="2"/>
  <c r="H219" i="2" s="1"/>
  <c r="F220" i="2"/>
  <c r="H220" i="2" s="1"/>
  <c r="F221" i="2"/>
  <c r="H221" i="2" s="1"/>
  <c r="F222" i="2"/>
  <c r="H222" i="2" s="1"/>
  <c r="F223" i="2"/>
  <c r="H223" i="2" s="1"/>
  <c r="F224" i="2"/>
  <c r="H224" i="2" s="1"/>
  <c r="F225" i="2"/>
  <c r="H225" i="2" s="1"/>
  <c r="F226" i="2"/>
  <c r="H226" i="2" s="1"/>
  <c r="F227" i="2"/>
  <c r="H227" i="2" s="1"/>
  <c r="F228" i="2"/>
  <c r="F229" i="2"/>
  <c r="F230" i="2"/>
  <c r="F231" i="2"/>
  <c r="F232" i="2"/>
  <c r="F233" i="2"/>
  <c r="F234" i="2"/>
  <c r="H234" i="2" s="1"/>
  <c r="F235" i="2"/>
  <c r="H235" i="2" s="1"/>
  <c r="F236" i="2"/>
  <c r="H236" i="2" s="1"/>
  <c r="F237" i="2"/>
  <c r="H237" i="2" s="1"/>
  <c r="F238" i="2"/>
  <c r="H238" i="2" s="1"/>
  <c r="F239" i="2"/>
  <c r="H239" i="2" s="1"/>
  <c r="F240" i="2"/>
  <c r="H240" i="2" s="1"/>
  <c r="F241" i="2"/>
  <c r="H241" i="2" s="1"/>
  <c r="F242" i="2"/>
  <c r="H242" i="2" s="1"/>
  <c r="F243" i="2"/>
  <c r="H243" i="2" s="1"/>
  <c r="F244" i="2"/>
  <c r="F245" i="2"/>
  <c r="F246" i="2"/>
  <c r="F247" i="2"/>
  <c r="F248" i="2"/>
  <c r="F249" i="2"/>
  <c r="F250" i="2"/>
  <c r="H250" i="2" s="1"/>
  <c r="F251" i="2"/>
  <c r="H251" i="2" s="1"/>
  <c r="F252" i="2"/>
  <c r="H252" i="2" s="1"/>
  <c r="F253" i="2"/>
  <c r="H253" i="2" s="1"/>
  <c r="F254" i="2"/>
  <c r="H254" i="2" s="1"/>
  <c r="F255" i="2"/>
  <c r="H255" i="2" s="1"/>
  <c r="F256" i="2"/>
  <c r="H256" i="2" s="1"/>
  <c r="F257" i="2"/>
  <c r="H257" i="2" s="1"/>
  <c r="F258" i="2"/>
  <c r="H258" i="2" s="1"/>
  <c r="F259" i="2"/>
  <c r="H259" i="2" s="1"/>
  <c r="F260" i="2"/>
  <c r="F261" i="2"/>
  <c r="F262" i="2"/>
  <c r="F263" i="2"/>
  <c r="F264" i="2"/>
  <c r="F265" i="2"/>
  <c r="F266" i="2"/>
  <c r="H266" i="2" s="1"/>
  <c r="F267" i="2"/>
  <c r="H267" i="2" s="1"/>
  <c r="F268" i="2"/>
  <c r="H268" i="2" s="1"/>
  <c r="F269" i="2"/>
  <c r="H269" i="2" s="1"/>
  <c r="F270" i="2"/>
  <c r="H270" i="2" s="1"/>
  <c r="F271" i="2"/>
  <c r="H271" i="2" s="1"/>
  <c r="F272" i="2"/>
  <c r="H272" i="2" s="1"/>
  <c r="F273" i="2"/>
  <c r="H273" i="2" s="1"/>
  <c r="F274" i="2"/>
  <c r="H274" i="2" s="1"/>
  <c r="F275" i="2"/>
  <c r="H275" i="2" s="1"/>
  <c r="F276" i="2"/>
  <c r="F277" i="2"/>
  <c r="F278" i="2"/>
  <c r="F279" i="2"/>
  <c r="H279" i="2" s="1"/>
  <c r="F280" i="2"/>
  <c r="H280" i="2" s="1"/>
  <c r="F281" i="2"/>
  <c r="H281" i="2" s="1"/>
  <c r="F282" i="2"/>
  <c r="P10" i="2" s="1"/>
  <c r="F283" i="2"/>
  <c r="Q10" i="2" s="1"/>
  <c r="F284" i="2"/>
  <c r="H284" i="2" s="1"/>
  <c r="F285" i="2"/>
  <c r="H285" i="2" s="1"/>
  <c r="F286" i="2"/>
  <c r="H286" i="2" s="1"/>
  <c r="F287" i="2"/>
  <c r="H287" i="2" s="1"/>
  <c r="F288" i="2"/>
  <c r="H288" i="2" s="1"/>
  <c r="F289" i="2"/>
  <c r="H289" i="2" s="1"/>
  <c r="F290" i="2"/>
  <c r="H290" i="2" s="1"/>
  <c r="F291" i="2"/>
  <c r="H291" i="2" s="1"/>
  <c r="F292" i="2"/>
  <c r="H292" i="2" s="1"/>
  <c r="F293" i="2"/>
  <c r="H293" i="2" s="1"/>
  <c r="F294" i="2"/>
  <c r="H294" i="2" s="1"/>
  <c r="F295" i="2"/>
  <c r="H295" i="2" s="1"/>
  <c r="F296" i="2"/>
  <c r="H296" i="2" s="1"/>
  <c r="F297" i="2"/>
  <c r="H297" i="2" s="1"/>
  <c r="F298" i="2"/>
  <c r="H298" i="2" s="1"/>
  <c r="F299" i="2"/>
  <c r="H299" i="2" s="1"/>
  <c r="F300" i="2"/>
  <c r="H300" i="2" s="1"/>
  <c r="F301" i="2"/>
  <c r="H301" i="2" s="1"/>
  <c r="F302" i="2"/>
  <c r="H302" i="2" s="1"/>
  <c r="F303" i="2"/>
  <c r="H303" i="2" s="1"/>
  <c r="F304" i="2"/>
  <c r="H304" i="2" s="1"/>
  <c r="F305" i="2"/>
  <c r="H305" i="2" s="1"/>
  <c r="F306" i="2"/>
  <c r="H306" i="2" s="1"/>
  <c r="F307" i="2"/>
  <c r="H307" i="2" s="1"/>
  <c r="F308" i="2"/>
  <c r="H308" i="2" s="1"/>
  <c r="F309" i="2"/>
  <c r="H309" i="2" s="1"/>
  <c r="F310" i="2"/>
  <c r="H310" i="2" s="1"/>
  <c r="F311" i="2"/>
  <c r="H311" i="2" s="1"/>
  <c r="F312" i="2"/>
  <c r="H312" i="2" s="1"/>
  <c r="F313" i="2"/>
  <c r="H313" i="2" s="1"/>
  <c r="F314" i="2"/>
  <c r="H314" i="2" s="1"/>
  <c r="F315" i="2"/>
  <c r="H315" i="2" s="1"/>
  <c r="F316" i="2"/>
  <c r="H316" i="2" s="1"/>
  <c r="F317" i="2"/>
  <c r="H317" i="2" s="1"/>
  <c r="F318" i="2"/>
  <c r="H318" i="2" s="1"/>
  <c r="F319" i="2"/>
  <c r="H319" i="2" s="1"/>
  <c r="F320" i="2"/>
  <c r="H320" i="2" s="1"/>
  <c r="F321" i="2"/>
  <c r="H321" i="2" s="1"/>
  <c r="F322" i="2"/>
  <c r="H322" i="2" s="1"/>
  <c r="F323" i="2"/>
  <c r="H323" i="2" s="1"/>
  <c r="F324" i="2"/>
  <c r="H324" i="2" s="1"/>
  <c r="F325" i="2"/>
  <c r="H325" i="2" s="1"/>
  <c r="F326" i="2"/>
  <c r="H326" i="2" s="1"/>
  <c r="F327" i="2"/>
  <c r="H327" i="2" s="1"/>
  <c r="F328" i="2"/>
  <c r="H328" i="2" s="1"/>
  <c r="F329" i="2"/>
  <c r="H329" i="2" s="1"/>
  <c r="F330" i="2"/>
  <c r="H330" i="2" s="1"/>
  <c r="F331" i="2"/>
  <c r="H331" i="2" s="1"/>
  <c r="F332" i="2"/>
  <c r="H332" i="2" s="1"/>
  <c r="F333" i="2"/>
  <c r="H333" i="2" s="1"/>
  <c r="F334" i="2"/>
  <c r="H334" i="2" s="1"/>
  <c r="F335" i="2"/>
  <c r="H335" i="2" s="1"/>
  <c r="F336" i="2"/>
  <c r="H336" i="2" s="1"/>
  <c r="F337" i="2"/>
  <c r="H337" i="2" s="1"/>
  <c r="F338" i="2"/>
  <c r="H338" i="2" s="1"/>
  <c r="F339" i="2"/>
  <c r="H339" i="2" s="1"/>
  <c r="F340" i="2"/>
  <c r="H340" i="2" s="1"/>
  <c r="F341" i="2"/>
  <c r="H341" i="2" s="1"/>
  <c r="F342" i="2"/>
  <c r="H342" i="2" s="1"/>
  <c r="F343" i="2"/>
  <c r="H343" i="2" s="1"/>
  <c r="F344" i="2"/>
  <c r="H344" i="2" s="1"/>
  <c r="F345" i="2"/>
  <c r="H345" i="2" s="1"/>
  <c r="F346" i="2"/>
  <c r="H346" i="2" s="1"/>
  <c r="F347" i="2"/>
  <c r="H347" i="2" s="1"/>
  <c r="F348" i="2"/>
  <c r="H348" i="2" s="1"/>
  <c r="F349" i="2"/>
  <c r="H349" i="2" s="1"/>
  <c r="F350" i="2"/>
  <c r="H350" i="2" s="1"/>
  <c r="F351" i="2"/>
  <c r="H351" i="2" s="1"/>
  <c r="F352" i="2"/>
  <c r="H352" i="2" s="1"/>
  <c r="F353" i="2"/>
  <c r="H353" i="2" s="1"/>
  <c r="F354" i="2"/>
  <c r="H354" i="2" s="1"/>
  <c r="F355" i="2"/>
  <c r="H355" i="2" s="1"/>
  <c r="F356" i="2"/>
  <c r="H356" i="2" s="1"/>
  <c r="F357" i="2"/>
  <c r="H357" i="2" s="1"/>
  <c r="F358" i="2"/>
  <c r="H358" i="2" s="1"/>
  <c r="F359" i="2"/>
  <c r="H359" i="2" s="1"/>
  <c r="F360" i="2"/>
  <c r="H360" i="2" s="1"/>
  <c r="F361" i="2"/>
  <c r="H361" i="2" s="1"/>
  <c r="F362" i="2"/>
  <c r="H362" i="2" s="1"/>
  <c r="F363" i="2"/>
  <c r="H363" i="2" s="1"/>
  <c r="F364" i="2"/>
  <c r="H364" i="2" s="1"/>
  <c r="F365" i="2"/>
  <c r="H365" i="2" s="1"/>
  <c r="F366" i="2"/>
  <c r="H366" i="2" s="1"/>
  <c r="F367" i="2"/>
  <c r="H367" i="2" s="1"/>
  <c r="F368" i="2"/>
  <c r="H368" i="2" s="1"/>
  <c r="F369" i="2"/>
  <c r="H369" i="2" s="1"/>
  <c r="F370" i="2"/>
  <c r="H370" i="2" s="1"/>
  <c r="F371" i="2"/>
  <c r="H371" i="2" s="1"/>
  <c r="F372" i="2"/>
  <c r="H372" i="2" s="1"/>
  <c r="F373" i="2"/>
  <c r="H373" i="2" s="1"/>
  <c r="F374" i="2"/>
  <c r="H374" i="2" s="1"/>
  <c r="F375" i="2"/>
  <c r="H375" i="2" s="1"/>
  <c r="F376" i="2"/>
  <c r="H376" i="2" s="1"/>
  <c r="F377" i="2"/>
  <c r="H377" i="2" s="1"/>
  <c r="W11" i="2" s="1"/>
  <c r="F378" i="2"/>
  <c r="H378" i="2" s="1"/>
  <c r="F379" i="2"/>
  <c r="H379" i="2" s="1"/>
  <c r="F380" i="2"/>
  <c r="H380" i="2" s="1"/>
  <c r="F381" i="2"/>
  <c r="H381" i="2" s="1"/>
  <c r="F382" i="2"/>
  <c r="H382" i="2" s="1"/>
  <c r="F383" i="2"/>
  <c r="H383" i="2" s="1"/>
  <c r="F384" i="2"/>
  <c r="F385" i="2"/>
  <c r="F386" i="2"/>
  <c r="F387" i="2"/>
  <c r="F388" i="2"/>
  <c r="F389" i="2"/>
  <c r="F390" i="2"/>
  <c r="H390" i="2" s="1"/>
  <c r="F391" i="2"/>
  <c r="H391" i="2" s="1"/>
  <c r="F392" i="2"/>
  <c r="H392" i="2" s="1"/>
  <c r="F393" i="2"/>
  <c r="H393" i="2" s="1"/>
  <c r="F394" i="2"/>
  <c r="H394" i="2" s="1"/>
  <c r="F395" i="2"/>
  <c r="H395" i="2" s="1"/>
  <c r="F396" i="2"/>
  <c r="H396" i="2" s="1"/>
  <c r="F397" i="2"/>
  <c r="H397" i="2" s="1"/>
  <c r="F398" i="2"/>
  <c r="H398" i="2" s="1"/>
  <c r="F399" i="2"/>
  <c r="H399" i="2" s="1"/>
  <c r="F400" i="2"/>
  <c r="F401" i="2"/>
  <c r="F402" i="2"/>
  <c r="F403" i="2"/>
  <c r="F404" i="2"/>
  <c r="F405" i="2"/>
  <c r="F406" i="2"/>
  <c r="H406" i="2" s="1"/>
  <c r="F407" i="2"/>
  <c r="H407" i="2" s="1"/>
  <c r="F408" i="2"/>
  <c r="H408" i="2" s="1"/>
  <c r="F409" i="2"/>
  <c r="H409" i="2" s="1"/>
  <c r="F410" i="2"/>
  <c r="H410" i="2" s="1"/>
  <c r="F411" i="2"/>
  <c r="H411" i="2" s="1"/>
  <c r="F412" i="2"/>
  <c r="H412" i="2" s="1"/>
  <c r="F413" i="2"/>
  <c r="H413" i="2" s="1"/>
  <c r="F414" i="2"/>
  <c r="H414" i="2" s="1"/>
  <c r="F415" i="2"/>
  <c r="H415" i="2" s="1"/>
  <c r="F416" i="2"/>
  <c r="F417" i="2"/>
  <c r="F418" i="2"/>
  <c r="F419" i="2"/>
  <c r="F420" i="2"/>
  <c r="F421" i="2"/>
  <c r="F422" i="2"/>
  <c r="H422" i="2" s="1"/>
  <c r="F423" i="2"/>
  <c r="H423" i="2" s="1"/>
  <c r="F424" i="2"/>
  <c r="H424" i="2" s="1"/>
  <c r="F425" i="2"/>
  <c r="H425" i="2" s="1"/>
  <c r="F426" i="2"/>
  <c r="H426" i="2" s="1"/>
  <c r="F427" i="2"/>
  <c r="H427" i="2" s="1"/>
  <c r="F428" i="2"/>
  <c r="H428" i="2" s="1"/>
  <c r="F429" i="2"/>
  <c r="H429" i="2" s="1"/>
  <c r="F430" i="2"/>
  <c r="H430" i="2" s="1"/>
  <c r="F431" i="2"/>
  <c r="H431" i="2" s="1"/>
  <c r="F432" i="2"/>
  <c r="F433" i="2"/>
  <c r="F434" i="2"/>
  <c r="F435" i="2"/>
  <c r="F436" i="2"/>
  <c r="F437" i="2"/>
  <c r="F438" i="2"/>
  <c r="H438" i="2" s="1"/>
  <c r="F439" i="2"/>
  <c r="H439" i="2" s="1"/>
  <c r="F440" i="2"/>
  <c r="H440" i="2" s="1"/>
  <c r="F441" i="2"/>
  <c r="H441" i="2" s="1"/>
  <c r="F442" i="2"/>
  <c r="H442" i="2" s="1"/>
  <c r="F443" i="2"/>
  <c r="H443" i="2" s="1"/>
  <c r="F444" i="2"/>
  <c r="H444" i="2" s="1"/>
  <c r="F445" i="2"/>
  <c r="H445" i="2" s="1"/>
  <c r="W12" i="2" s="1"/>
  <c r="F446" i="2"/>
  <c r="H446" i="2" s="1"/>
  <c r="F447" i="2"/>
  <c r="H447" i="2" s="1"/>
  <c r="F448" i="2"/>
  <c r="H448" i="2" s="1"/>
  <c r="F449" i="2"/>
  <c r="H449" i="2" s="1"/>
  <c r="F450" i="2"/>
  <c r="H450" i="2" s="1"/>
  <c r="F451" i="2"/>
  <c r="H451" i="2" s="1"/>
  <c r="F452" i="2"/>
  <c r="H452" i="2" s="1"/>
  <c r="F453" i="2"/>
  <c r="H453" i="2" s="1"/>
  <c r="F454" i="2"/>
  <c r="H454" i="2" s="1"/>
  <c r="F455" i="2"/>
  <c r="H455" i="2" s="1"/>
  <c r="F456" i="2"/>
  <c r="F457" i="2"/>
  <c r="F458" i="2"/>
  <c r="H458" i="2" s="1"/>
  <c r="F459" i="2"/>
  <c r="F460" i="2"/>
  <c r="F461" i="2"/>
  <c r="F462" i="2"/>
  <c r="H462" i="2" s="1"/>
  <c r="F463" i="2"/>
  <c r="H463" i="2" s="1"/>
  <c r="F464" i="2"/>
  <c r="H464" i="2" s="1"/>
  <c r="F465" i="2"/>
  <c r="H465" i="2" s="1"/>
  <c r="F466" i="2"/>
  <c r="H466" i="2" s="1"/>
  <c r="F467" i="2"/>
  <c r="H467" i="2" s="1"/>
  <c r="F468" i="2"/>
  <c r="H468" i="2" s="1"/>
  <c r="F469" i="2"/>
  <c r="H469" i="2" s="1"/>
  <c r="F470" i="2"/>
  <c r="H470" i="2" s="1"/>
  <c r="F471" i="2"/>
  <c r="H471" i="2" s="1"/>
  <c r="F472" i="2"/>
  <c r="F473" i="2"/>
  <c r="F474" i="2"/>
  <c r="H474" i="2" s="1"/>
  <c r="F475" i="2"/>
  <c r="F476" i="2"/>
  <c r="F477" i="2"/>
  <c r="F478" i="2"/>
  <c r="H478" i="2" s="1"/>
  <c r="F479" i="2"/>
  <c r="H479" i="2" s="1"/>
  <c r="F480" i="2"/>
  <c r="H480" i="2" s="1"/>
  <c r="F481" i="2"/>
  <c r="H481" i="2" s="1"/>
  <c r="F482" i="2"/>
  <c r="H482" i="2" s="1"/>
  <c r="F483" i="2"/>
  <c r="H483" i="2" s="1"/>
  <c r="F484" i="2"/>
  <c r="H484" i="2" s="1"/>
  <c r="F485" i="2"/>
  <c r="H485" i="2" s="1"/>
  <c r="F486" i="2"/>
  <c r="H486" i="2" s="1"/>
  <c r="F487" i="2"/>
  <c r="H487" i="2" s="1"/>
  <c r="F488" i="2"/>
  <c r="F489" i="2"/>
  <c r="F490" i="2"/>
  <c r="H490" i="2" s="1"/>
  <c r="F491" i="2"/>
  <c r="F492" i="2"/>
  <c r="F493" i="2"/>
  <c r="F494" i="2"/>
  <c r="H494" i="2" s="1"/>
  <c r="F495" i="2"/>
  <c r="H495" i="2" s="1"/>
  <c r="F496" i="2"/>
  <c r="H496" i="2" s="1"/>
  <c r="F497" i="2"/>
  <c r="H497" i="2" s="1"/>
  <c r="F498" i="2"/>
  <c r="H498" i="2" s="1"/>
  <c r="F499" i="2"/>
  <c r="H499" i="2" s="1"/>
  <c r="F500" i="2"/>
  <c r="H500" i="2" s="1"/>
  <c r="F501" i="2"/>
  <c r="H501" i="2" s="1"/>
  <c r="F502" i="2"/>
  <c r="H502" i="2" s="1"/>
  <c r="F503" i="2"/>
  <c r="H503" i="2" s="1"/>
  <c r="F504" i="2"/>
  <c r="F505" i="2"/>
  <c r="F506" i="2"/>
  <c r="H506" i="2" s="1"/>
  <c r="F507" i="2"/>
  <c r="F508" i="2"/>
  <c r="F509" i="2"/>
  <c r="F510" i="2"/>
  <c r="H510" i="2" s="1"/>
  <c r="F511" i="2"/>
  <c r="H511" i="2" s="1"/>
  <c r="F512" i="2"/>
  <c r="H512" i="2" s="1"/>
  <c r="F513" i="2"/>
  <c r="H513" i="2" s="1"/>
  <c r="F514" i="2"/>
  <c r="H514" i="2" s="1"/>
  <c r="F515" i="2"/>
  <c r="H515" i="2" s="1"/>
  <c r="F516" i="2"/>
  <c r="H516" i="2" s="1"/>
  <c r="F517" i="2"/>
  <c r="H517" i="2" s="1"/>
  <c r="F518" i="2"/>
  <c r="H518" i="2" s="1"/>
  <c r="F519" i="2"/>
  <c r="H519" i="2" s="1"/>
  <c r="F520" i="2"/>
  <c r="F521" i="2"/>
  <c r="F522" i="2"/>
  <c r="H522" i="2" s="1"/>
  <c r="F523" i="2"/>
  <c r="F524" i="2"/>
  <c r="F525" i="2"/>
  <c r="F526" i="2"/>
  <c r="H526" i="2" s="1"/>
  <c r="F527" i="2"/>
  <c r="H527" i="2" s="1"/>
  <c r="F528" i="2"/>
  <c r="H528" i="2" s="1"/>
  <c r="F2" i="2"/>
  <c r="P7" i="2" s="1"/>
  <c r="F3" i="2"/>
  <c r="F4" i="2"/>
  <c r="F5" i="2"/>
  <c r="H5" i="2" s="1"/>
  <c r="W7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W10" i="2" l="1"/>
  <c r="H283" i="2"/>
  <c r="H282" i="2"/>
  <c r="U12" i="2"/>
  <c r="L10" i="2"/>
  <c r="U7" i="2"/>
  <c r="U8" i="2"/>
  <c r="U9" i="2"/>
  <c r="U10" i="2"/>
  <c r="U11" i="2"/>
  <c r="P9" i="2"/>
  <c r="M7" i="2"/>
  <c r="N10" i="2"/>
  <c r="O7" i="2"/>
  <c r="N7" i="2"/>
  <c r="M9" i="2"/>
  <c r="L7" i="2"/>
  <c r="X7" i="2" s="1"/>
  <c r="N11" i="2"/>
  <c r="P12" i="2"/>
  <c r="L11" i="2"/>
  <c r="X11" i="2" s="1"/>
  <c r="M12" i="2"/>
  <c r="L9" i="2"/>
  <c r="X9" i="2" s="1"/>
  <c r="O12" i="2"/>
  <c r="M10" i="2"/>
  <c r="N12" i="2"/>
  <c r="L12" i="2"/>
  <c r="X12" i="2" s="1"/>
  <c r="Q9" i="2"/>
  <c r="Q11" i="2"/>
  <c r="O9" i="2"/>
  <c r="P11" i="2"/>
  <c r="N9" i="2"/>
  <c r="O11" i="2"/>
  <c r="Q7" i="2"/>
  <c r="M11" i="2"/>
  <c r="Q8" i="2"/>
  <c r="P8" i="2"/>
  <c r="O8" i="2"/>
  <c r="N8" i="2"/>
  <c r="Q12" i="2"/>
  <c r="O10" i="2"/>
  <c r="M8" i="2"/>
  <c r="X8" i="2" s="1"/>
  <c r="X10" i="2" l="1"/>
  <c r="S9" i="2"/>
  <c r="S10" i="2"/>
  <c r="S11" i="2"/>
  <c r="S12" i="2"/>
  <c r="S7" i="2"/>
  <c r="S8" i="2"/>
</calcChain>
</file>

<file path=xl/sharedStrings.xml><?xml version="1.0" encoding="utf-8"?>
<sst xmlns="http://schemas.openxmlformats.org/spreadsheetml/2006/main" count="6050" uniqueCount="1691">
  <si>
    <t>Operating Margin</t>
  </si>
  <si>
    <t>Profit Growth Compared to Previous</t>
  </si>
  <si>
    <t>Revenue Growth Compared to Previous</t>
  </si>
  <si>
    <t>Profit Margin</t>
  </si>
  <si>
    <t>CF From Operations/Total Liability</t>
  </si>
  <si>
    <t>CF From Operation/Net CF</t>
  </si>
  <si>
    <t>CF From Investment/Net CF</t>
  </si>
  <si>
    <t>CF From Financing/Net CF</t>
  </si>
  <si>
    <t>Debt/Capital</t>
  </si>
  <si>
    <t>Long-Term Borrowings Ratio</t>
  </si>
  <si>
    <t>BETA</t>
  </si>
  <si>
    <t>EBIT/Interest</t>
  </si>
  <si>
    <t>Current Ratio</t>
  </si>
  <si>
    <t>Cash Ratio</t>
  </si>
  <si>
    <t>S&amp;P</t>
  </si>
  <si>
    <t>Moody's</t>
  </si>
  <si>
    <t>Fitch</t>
  </si>
  <si>
    <t>Minimum Rating</t>
  </si>
  <si>
    <t>Current Bond OAS</t>
  </si>
  <si>
    <t>Name</t>
  </si>
  <si>
    <t>Chinese Name</t>
  </si>
  <si>
    <t>Sector</t>
  </si>
  <si>
    <t>Industry</t>
  </si>
  <si>
    <t>Sector Number</t>
  </si>
  <si>
    <t>6-Cluster Label P15 Iter1000</t>
  </si>
  <si>
    <t>6-Cluster Label P15 Iter3000</t>
  </si>
  <si>
    <t>Ticker</t>
  </si>
  <si>
    <t>728 HK</t>
  </si>
  <si>
    <t>700 HK</t>
  </si>
  <si>
    <t>AMCX     UW</t>
  </si>
  <si>
    <t>ANGI     UW</t>
  </si>
  <si>
    <t>BBGI     UQ</t>
  </si>
  <si>
    <t>BIDU     UW</t>
  </si>
  <si>
    <t>CCOI     UW</t>
  </si>
  <si>
    <t>CHTR     UW</t>
  </si>
  <si>
    <t>CMCSA    UW</t>
  </si>
  <si>
    <t>CMLS     UQ</t>
  </si>
  <si>
    <t>DISCA    UW</t>
  </si>
  <si>
    <t>DISCB    UW</t>
  </si>
  <si>
    <t>DISCK    UW</t>
  </si>
  <si>
    <t>DISH     UW</t>
  </si>
  <si>
    <t>EA       UW</t>
  </si>
  <si>
    <t>FOX      UW</t>
  </si>
  <si>
    <t>FOXA     UW</t>
  </si>
  <si>
    <t>GOGO     UW</t>
  </si>
  <si>
    <t>GOOG     UW</t>
  </si>
  <si>
    <t>GOOGL    UW</t>
  </si>
  <si>
    <t>HMTV     UQ</t>
  </si>
  <si>
    <t>IHRT     UW</t>
  </si>
  <si>
    <t>LBTYA    UW</t>
  </si>
  <si>
    <t>LBTYB    UW</t>
  </si>
  <si>
    <t>LBTYK    UW</t>
  </si>
  <si>
    <t>NCMI     UW</t>
  </si>
  <si>
    <t>NFLX     UW</t>
  </si>
  <si>
    <t>SALM     UQ</t>
  </si>
  <si>
    <t>SBGI     UW</t>
  </si>
  <si>
    <t>SIRI     UW</t>
  </si>
  <si>
    <t>SSP      UW</t>
  </si>
  <si>
    <t>STGW     UW</t>
  </si>
  <si>
    <t>TIGO     UW</t>
  </si>
  <si>
    <t>TMUS     UW</t>
  </si>
  <si>
    <t>TRIP     UW</t>
  </si>
  <si>
    <t>UONE     UR</t>
  </si>
  <si>
    <t>UONEK    UR</t>
  </si>
  <si>
    <t>VEON     UW</t>
  </si>
  <si>
    <t>VIAC     UW</t>
  </si>
  <si>
    <t>VIACA    UW</t>
  </si>
  <si>
    <t>VOD      UW</t>
  </si>
  <si>
    <t>WB       UW</t>
  </si>
  <si>
    <t>1728 HK</t>
  </si>
  <si>
    <t>1212 HK</t>
  </si>
  <si>
    <t>880 HK</t>
  </si>
  <si>
    <t>6862 HK</t>
  </si>
  <si>
    <t>1928 HK</t>
  </si>
  <si>
    <t>3308 HK</t>
  </si>
  <si>
    <t>1958 HK</t>
  </si>
  <si>
    <t>2282 HK</t>
  </si>
  <si>
    <t>881 HK</t>
  </si>
  <si>
    <t>489 HK</t>
  </si>
  <si>
    <t>175 HK</t>
  </si>
  <si>
    <t>3918 HK</t>
  </si>
  <si>
    <t>3690 HK</t>
  </si>
  <si>
    <t>1128 HK</t>
  </si>
  <si>
    <t>179 HK</t>
  </si>
  <si>
    <t>9988 HK</t>
  </si>
  <si>
    <t>6288 HK</t>
  </si>
  <si>
    <t>1910 HK</t>
  </si>
  <si>
    <t>AMZN     UW</t>
  </si>
  <si>
    <t>ARKO     UR</t>
  </si>
  <si>
    <t>BBBY     UW</t>
  </si>
  <si>
    <t>BKNG     UW</t>
  </si>
  <si>
    <t>BLMN     UW</t>
  </si>
  <si>
    <t>CHDN     UW</t>
  </si>
  <si>
    <t>CNTY     UR</t>
  </si>
  <si>
    <t>CONN     UW</t>
  </si>
  <si>
    <t>CROX     UW</t>
  </si>
  <si>
    <t>CZR      UW</t>
  </si>
  <si>
    <t>EBAY     UW</t>
  </si>
  <si>
    <t>EXPE     UW</t>
  </si>
  <si>
    <t>FLL      UR</t>
  </si>
  <si>
    <t>FOSL     UW</t>
  </si>
  <si>
    <t>FRG      UQ</t>
  </si>
  <si>
    <t>FTDR     UW</t>
  </si>
  <si>
    <t>GDEN     UQ</t>
  </si>
  <si>
    <t>GT       UW</t>
  </si>
  <si>
    <t>HAS      UW</t>
  </si>
  <si>
    <t>HMHC     UW</t>
  </si>
  <si>
    <t>INSE     UR</t>
  </si>
  <si>
    <t>JD       UW</t>
  </si>
  <si>
    <t>LCUT     UW</t>
  </si>
  <si>
    <t>LGIH     UW</t>
  </si>
  <si>
    <t>LIND     UR</t>
  </si>
  <si>
    <t>LKQ      UW</t>
  </si>
  <si>
    <t>MAR      UW</t>
  </si>
  <si>
    <t>MAT      UW</t>
  </si>
  <si>
    <t>MELI     UW</t>
  </si>
  <si>
    <t>NATH     UW</t>
  </si>
  <si>
    <t>NWL      UW</t>
  </si>
  <si>
    <t>ORLY     UW</t>
  </si>
  <si>
    <t>PENN     UW</t>
  </si>
  <si>
    <t>PLYA     UW</t>
  </si>
  <si>
    <t>PZZA     UW</t>
  </si>
  <si>
    <t>QRTEA    UW</t>
  </si>
  <si>
    <t>QRTEB    UW</t>
  </si>
  <si>
    <t>RCII     UW</t>
  </si>
  <si>
    <t>ROST     UW</t>
  </si>
  <si>
    <t>SBUX     UW</t>
  </si>
  <si>
    <t>SGMS     UW</t>
  </si>
  <si>
    <t>TAST     UW</t>
  </si>
  <si>
    <t>TH       UR</t>
  </si>
  <si>
    <t>TSCO     UW</t>
  </si>
  <si>
    <t>TSLA     UW</t>
  </si>
  <si>
    <t>VC       UW</t>
  </si>
  <si>
    <t>WEN      UW</t>
  </si>
  <si>
    <t>WW       UW</t>
  </si>
  <si>
    <t>WYNN     UW</t>
  </si>
  <si>
    <t>151 HK</t>
  </si>
  <si>
    <t>1117 HK</t>
  </si>
  <si>
    <t>322 HK</t>
  </si>
  <si>
    <t>2319 HK</t>
  </si>
  <si>
    <t>1112 HK</t>
  </si>
  <si>
    <t>288 HK</t>
  </si>
  <si>
    <t>CENT     UW</t>
  </si>
  <si>
    <t>CENTA    UW</t>
  </si>
  <si>
    <t>CHEF     UW</t>
  </si>
  <si>
    <t>COKE     UW</t>
  </si>
  <si>
    <t>COST     UW</t>
  </si>
  <si>
    <t>IMKTA    UW</t>
  </si>
  <si>
    <t>KHC      UW</t>
  </si>
  <si>
    <t>MDLZ     UW</t>
  </si>
  <si>
    <t>PEP      UW</t>
  </si>
  <si>
    <t>PPC      UW</t>
  </si>
  <si>
    <t>REYN     UW</t>
  </si>
  <si>
    <t>SMPL     UR</t>
  </si>
  <si>
    <t>STKL     UW</t>
  </si>
  <si>
    <t>WBA      UW</t>
  </si>
  <si>
    <t>1623 HK</t>
  </si>
  <si>
    <t>1171 HK</t>
  </si>
  <si>
    <t>857 HK</t>
  </si>
  <si>
    <t>386 HK</t>
  </si>
  <si>
    <t>196 HK</t>
  </si>
  <si>
    <t>2883 HK</t>
  </si>
  <si>
    <t>3337 HK</t>
  </si>
  <si>
    <t>883 HK</t>
  </si>
  <si>
    <t>ARLP     UW</t>
  </si>
  <si>
    <t>BRY      UW</t>
  </si>
  <si>
    <t>CDEV     UR</t>
  </si>
  <si>
    <t>CLMT     UW</t>
  </si>
  <si>
    <t>FANG     UW</t>
  </si>
  <si>
    <t>KLXE     UW</t>
  </si>
  <si>
    <t>MMLP     UW</t>
  </si>
  <si>
    <t>NFE      UW</t>
  </si>
  <si>
    <t>OMP      UW</t>
  </si>
  <si>
    <t>PDCE     UW</t>
  </si>
  <si>
    <t>PTEN     UW</t>
  </si>
  <si>
    <t>REGI     UW</t>
  </si>
  <si>
    <t>ROCC     UW</t>
  </si>
  <si>
    <t>VNOM     UW</t>
  </si>
  <si>
    <t>1339 HK</t>
  </si>
  <si>
    <t>1551 HK</t>
  </si>
  <si>
    <t>412 HK</t>
  </si>
  <si>
    <t>11 HK</t>
  </si>
  <si>
    <t>1111 HK</t>
  </si>
  <si>
    <t>1288 HK</t>
  </si>
  <si>
    <t>1299 HK</t>
  </si>
  <si>
    <t>1359 HK</t>
  </si>
  <si>
    <t>1398 HK</t>
  </si>
  <si>
    <t>1508 HK</t>
  </si>
  <si>
    <t>1606 HK</t>
  </si>
  <si>
    <t>165 HK</t>
  </si>
  <si>
    <t>1658 HK</t>
  </si>
  <si>
    <t>1788 HK</t>
  </si>
  <si>
    <t>1963 HK</t>
  </si>
  <si>
    <t>1988 HK</t>
  </si>
  <si>
    <t>2016 HK</t>
  </si>
  <si>
    <t>23 HK</t>
  </si>
  <si>
    <t>2378 HK</t>
  </si>
  <si>
    <t>2611 HK</t>
  </si>
  <si>
    <t>2628 HK</t>
  </si>
  <si>
    <t>2799 HK</t>
  </si>
  <si>
    <t>2888 HK</t>
  </si>
  <si>
    <t>3328 HK</t>
  </si>
  <si>
    <t>3360 HK</t>
  </si>
  <si>
    <t>3877 HK</t>
  </si>
  <si>
    <t>3908 HK</t>
  </si>
  <si>
    <t>3958 HK</t>
  </si>
  <si>
    <t>3968 HK</t>
  </si>
  <si>
    <t>3988 HK</t>
  </si>
  <si>
    <t>5 HK</t>
  </si>
  <si>
    <t>6030 HK</t>
  </si>
  <si>
    <t>6060 HK</t>
  </si>
  <si>
    <t>6066 HK</t>
  </si>
  <si>
    <t>6099 HK</t>
  </si>
  <si>
    <t>665 HK</t>
  </si>
  <si>
    <t>6818 HK</t>
  </si>
  <si>
    <t>6837 HK</t>
  </si>
  <si>
    <t>6886 HK</t>
  </si>
  <si>
    <t>939 HK</t>
  </si>
  <si>
    <t>945 HK</t>
  </si>
  <si>
    <t>966 HK</t>
  </si>
  <si>
    <t>998 HK</t>
  </si>
  <si>
    <t>ACGL     UW</t>
  </si>
  <si>
    <t>ANAT     UW</t>
  </si>
  <si>
    <t>BCOR     UW</t>
  </si>
  <si>
    <t>BGCP     UW</t>
  </si>
  <si>
    <t>BHF      UW</t>
  </si>
  <si>
    <t>BOKF     UW</t>
  </si>
  <si>
    <t>BPOP     UW</t>
  </si>
  <si>
    <t>BRP      UW</t>
  </si>
  <si>
    <t>CACC     UW</t>
  </si>
  <si>
    <t>CATY     UW</t>
  </si>
  <si>
    <t>CBSH     UW</t>
  </si>
  <si>
    <t>CG       UW</t>
  </si>
  <si>
    <t>CINF     UW</t>
  </si>
  <si>
    <t>CME      UW</t>
  </si>
  <si>
    <t>COOP     UR</t>
  </si>
  <si>
    <t>COWN     UW</t>
  </si>
  <si>
    <t>CVBF     UW</t>
  </si>
  <si>
    <t>ECPG     UW</t>
  </si>
  <si>
    <t>ESGR     UW</t>
  </si>
  <si>
    <t>EWBC     UW</t>
  </si>
  <si>
    <t>FCFS     UW</t>
  </si>
  <si>
    <t>FCNCA    UW</t>
  </si>
  <si>
    <t>FITB     UW</t>
  </si>
  <si>
    <t>FOCS     UW</t>
  </si>
  <si>
    <t>FUTU     UQ</t>
  </si>
  <si>
    <t>HBAN     UW</t>
  </si>
  <si>
    <t>HWC      UW</t>
  </si>
  <si>
    <t>INDB     UW</t>
  </si>
  <si>
    <t>ISBC     UW</t>
  </si>
  <si>
    <t>NAVI     UW</t>
  </si>
  <si>
    <t>NDAQ     UW</t>
  </si>
  <si>
    <t>NMIH     UQ</t>
  </si>
  <si>
    <t>NTRS     UW</t>
  </si>
  <si>
    <t>ONB      UW</t>
  </si>
  <si>
    <t>PACW     UW</t>
  </si>
  <si>
    <t>PBCT     UW</t>
  </si>
  <si>
    <t>PFG      UW</t>
  </si>
  <si>
    <t>PRAA     UW</t>
  </si>
  <si>
    <t>SBNY     UW</t>
  </si>
  <si>
    <t>SIGI     UW</t>
  </si>
  <si>
    <t>SIVB     UW</t>
  </si>
  <si>
    <t>SLM      UW</t>
  </si>
  <si>
    <t>SNEX     UW</t>
  </si>
  <si>
    <t>TCBI     UW</t>
  </si>
  <si>
    <t>TREE     UW</t>
  </si>
  <si>
    <t>TRMK     UW</t>
  </si>
  <si>
    <t>UMBF     UW</t>
  </si>
  <si>
    <t>UMPQ     UW</t>
  </si>
  <si>
    <t>VCTR     UW</t>
  </si>
  <si>
    <t>VLY      UW</t>
  </si>
  <si>
    <t>VRTS     UW</t>
  </si>
  <si>
    <t>WLTW     UW</t>
  </si>
  <si>
    <t>WRLD     UW</t>
  </si>
  <si>
    <t>WTFC     UW</t>
  </si>
  <si>
    <t>XP       UW</t>
  </si>
  <si>
    <t>ZION     UW</t>
  </si>
  <si>
    <t>AHCO     UR</t>
  </si>
  <si>
    <t>ALKS     UW</t>
  </si>
  <si>
    <t>AMGN     UW</t>
  </si>
  <si>
    <t>ANIP     UQ</t>
  </si>
  <si>
    <t>BIIB     UW</t>
  </si>
  <si>
    <t>ENDP     UW</t>
  </si>
  <si>
    <t>GILD     UW</t>
  </si>
  <si>
    <t>GRFS     UW</t>
  </si>
  <si>
    <t>HOLX     UW</t>
  </si>
  <si>
    <t>HQY      UW</t>
  </si>
  <si>
    <t>ICLR     UW</t>
  </si>
  <si>
    <t>ILMN     UW</t>
  </si>
  <si>
    <t>INOV     UW</t>
  </si>
  <si>
    <t>JAZZ     UW</t>
  </si>
  <si>
    <t>LNTH     UQ</t>
  </si>
  <si>
    <t>MGLN     UW</t>
  </si>
  <si>
    <t>OPCH     UW</t>
  </si>
  <si>
    <t>PETQ     UW</t>
  </si>
  <si>
    <t>PODD     UW</t>
  </si>
  <si>
    <t>PPD      UW</t>
  </si>
  <si>
    <t>RDNT     UQ</t>
  </si>
  <si>
    <t>REGN     UW</t>
  </si>
  <si>
    <t>SNY      UW</t>
  </si>
  <si>
    <t>SYNH     UW</t>
  </si>
  <si>
    <t>TVTY     UW</t>
  </si>
  <si>
    <t>VREX     UW</t>
  </si>
  <si>
    <t>VTRS     UW</t>
  </si>
  <si>
    <t>XRAY     UW</t>
  </si>
  <si>
    <t>670 HK</t>
  </si>
  <si>
    <t>1055 HK</t>
  </si>
  <si>
    <t>659 HK</t>
  </si>
  <si>
    <t>2588 HK</t>
  </si>
  <si>
    <t>1052 HK</t>
  </si>
  <si>
    <t>548 HK</t>
  </si>
  <si>
    <t>1800 HK</t>
  </si>
  <si>
    <t>66 HK</t>
  </si>
  <si>
    <t>390 HK</t>
  </si>
  <si>
    <t>656 HK</t>
  </si>
  <si>
    <t>144 HK</t>
  </si>
  <si>
    <t>3311 HK</t>
  </si>
  <si>
    <t>1186 HK</t>
  </si>
  <si>
    <t>3996 HK</t>
  </si>
  <si>
    <t>152 HK</t>
  </si>
  <si>
    <t>1618 HK</t>
  </si>
  <si>
    <t>2338 HK</t>
  </si>
  <si>
    <t>2727 HK</t>
  </si>
  <si>
    <t>1766 HK</t>
  </si>
  <si>
    <t>2068 HK</t>
  </si>
  <si>
    <t>576 HK</t>
  </si>
  <si>
    <t>1 HK</t>
  </si>
  <si>
    <t>1848 HK</t>
  </si>
  <si>
    <t>AAL      UW</t>
  </si>
  <si>
    <t>AIMC     UW</t>
  </si>
  <si>
    <t>ALGT     UW</t>
  </si>
  <si>
    <t>AMWD     UW</t>
  </si>
  <si>
    <t>ATSG     UW</t>
  </si>
  <si>
    <t>BBCP     UR</t>
  </si>
  <si>
    <t>CAR      UW</t>
  </si>
  <si>
    <t>CMCO     UW</t>
  </si>
  <si>
    <t>CSGP     UW</t>
  </si>
  <si>
    <t>CSX      UW</t>
  </si>
  <si>
    <t>CTAS     UW</t>
  </si>
  <si>
    <t>CVGI     UW</t>
  </si>
  <si>
    <t>CWST     UW</t>
  </si>
  <si>
    <t>DSKE     UR</t>
  </si>
  <si>
    <t>DXPE     UW</t>
  </si>
  <si>
    <t>ECHO     UW</t>
  </si>
  <si>
    <t>ECOL     UW</t>
  </si>
  <si>
    <t>HA       UW</t>
  </si>
  <si>
    <t>HEES     UW</t>
  </si>
  <si>
    <t>IEA      UR</t>
  </si>
  <si>
    <t>IEP      UW</t>
  </si>
  <si>
    <t>JBHT     UW</t>
  </si>
  <si>
    <t>JBLU     UW</t>
  </si>
  <si>
    <t>KTOS     UW</t>
  </si>
  <si>
    <t>MANT     UW</t>
  </si>
  <si>
    <t>MATW     UW</t>
  </si>
  <si>
    <t>MLKN     UW</t>
  </si>
  <si>
    <t>OMAB     UW</t>
  </si>
  <si>
    <t>PCAR     UW</t>
  </si>
  <si>
    <t>RYAAY    UW</t>
  </si>
  <si>
    <t>SRCL     UW</t>
  </si>
  <si>
    <t>TILE     UW</t>
  </si>
  <si>
    <t>UAL      UW</t>
  </si>
  <si>
    <t>VRSK     UW</t>
  </si>
  <si>
    <t>WSC      UR</t>
  </si>
  <si>
    <t>YELL     UW</t>
  </si>
  <si>
    <t>763 HK</t>
  </si>
  <si>
    <t>992 HK</t>
  </si>
  <si>
    <t>1810 HK</t>
  </si>
  <si>
    <t>2018 HK</t>
  </si>
  <si>
    <t>2382 HK</t>
  </si>
  <si>
    <t>981 HK</t>
  </si>
  <si>
    <t>AAPL     UW</t>
  </si>
  <si>
    <t>ACIW     UW</t>
  </si>
  <si>
    <t>ADBE     UW</t>
  </si>
  <si>
    <t>ADI      UW</t>
  </si>
  <si>
    <t>ADP      UW</t>
  </si>
  <si>
    <t>AMAT     UW</t>
  </si>
  <si>
    <t>AMD      UW</t>
  </si>
  <si>
    <t>AMKR     UW</t>
  </si>
  <si>
    <t>ASML     UW</t>
  </si>
  <si>
    <t>AVGO     UW</t>
  </si>
  <si>
    <t>AVT      UW</t>
  </si>
  <si>
    <t>BRKS     UW</t>
  </si>
  <si>
    <t>CASA     UW</t>
  </si>
  <si>
    <t>CCMP     UW</t>
  </si>
  <si>
    <t>CDK      UW</t>
  </si>
  <si>
    <t>CDNS     UW</t>
  </si>
  <si>
    <t>CNDT     UW</t>
  </si>
  <si>
    <t>COHR     UW</t>
  </si>
  <si>
    <t>COHU     UW</t>
  </si>
  <si>
    <t>COMM     UW</t>
  </si>
  <si>
    <t>CRWD     UW</t>
  </si>
  <si>
    <t>CSCO     UW</t>
  </si>
  <si>
    <t>CSGS     UW</t>
  </si>
  <si>
    <t>CTXS     UW</t>
  </si>
  <si>
    <t>DOX      UW</t>
  </si>
  <si>
    <t>EEFT     UW</t>
  </si>
  <si>
    <t>ENTG     UW</t>
  </si>
  <si>
    <t>ERIC     UW</t>
  </si>
  <si>
    <t>FISV     UW</t>
  </si>
  <si>
    <t>FLEX     UW</t>
  </si>
  <si>
    <t>IIVI     UW</t>
  </si>
  <si>
    <t>INTC     UW</t>
  </si>
  <si>
    <t>ITRI     UW</t>
  </si>
  <si>
    <t>KLAC     UW</t>
  </si>
  <si>
    <t>LITE     UW</t>
  </si>
  <si>
    <t>LRCX     UW</t>
  </si>
  <si>
    <t>LSCC     UW</t>
  </si>
  <si>
    <t>MCHP     UW</t>
  </si>
  <si>
    <t>MGI      UW</t>
  </si>
  <si>
    <t>MKSI     UW</t>
  </si>
  <si>
    <t>MRVL     UW</t>
  </si>
  <si>
    <t>MTSI     UW</t>
  </si>
  <si>
    <t>MU       UW</t>
  </si>
  <si>
    <t>NLOK     UW</t>
  </si>
  <si>
    <t>NTAP     UW</t>
  </si>
  <si>
    <t>NUAN     UW</t>
  </si>
  <si>
    <t>NVDA     UW</t>
  </si>
  <si>
    <t>NXPI     UW</t>
  </si>
  <si>
    <t>ON       UW</t>
  </si>
  <si>
    <t>PAYA     UR</t>
  </si>
  <si>
    <t>PRTH     UR</t>
  </si>
  <si>
    <t>PTC      UW</t>
  </si>
  <si>
    <t>PYPL     UW</t>
  </si>
  <si>
    <t>QCOM     UW</t>
  </si>
  <si>
    <t>QRVO     UW</t>
  </si>
  <si>
    <t>SANM     UW</t>
  </si>
  <si>
    <t>SSNC     UW</t>
  </si>
  <si>
    <t>STNE     UW</t>
  </si>
  <si>
    <t>STX      UW</t>
  </si>
  <si>
    <t>SYNA     UW</t>
  </si>
  <si>
    <t>TRMB     UW</t>
  </si>
  <si>
    <t>TTMI     UW</t>
  </si>
  <si>
    <t>TXN      UW</t>
  </si>
  <si>
    <t>UCTT     UW</t>
  </si>
  <si>
    <t>VIAV     UW</t>
  </si>
  <si>
    <t>VNET     UW</t>
  </si>
  <si>
    <t>VRNT     UW</t>
  </si>
  <si>
    <t>VRRM     UR</t>
  </si>
  <si>
    <t>VRSN     UW</t>
  </si>
  <si>
    <t>VSAT     UW</t>
  </si>
  <si>
    <t>WDC      UW</t>
  </si>
  <si>
    <t>XELA     UR</t>
  </si>
  <si>
    <t>XLNX     UW</t>
  </si>
  <si>
    <t>XPER     UW</t>
  </si>
  <si>
    <t>ZBRA     UW</t>
  </si>
  <si>
    <t>1818 HK</t>
  </si>
  <si>
    <t>2600 HK</t>
  </si>
  <si>
    <t>2899 HK</t>
  </si>
  <si>
    <t>2233 HK</t>
  </si>
  <si>
    <t>2099 HK</t>
  </si>
  <si>
    <t>1378 HK</t>
  </si>
  <si>
    <t>975 HK</t>
  </si>
  <si>
    <t>486 HK</t>
  </si>
  <si>
    <t>CENX     UW</t>
  </si>
  <si>
    <t>FRTA     UW</t>
  </si>
  <si>
    <t>GSM      UR</t>
  </si>
  <si>
    <t>KALU     UW</t>
  </si>
  <si>
    <t>MEOH     UW</t>
  </si>
  <si>
    <t>MERC     UW</t>
  </si>
  <si>
    <t>SLGN     UW</t>
  </si>
  <si>
    <t>STLD     UW</t>
  </si>
  <si>
    <t>TRS      UW</t>
  </si>
  <si>
    <t>2608 HK</t>
  </si>
  <si>
    <t>1777 HK</t>
  </si>
  <si>
    <t>6111 HK</t>
  </si>
  <si>
    <t>12 HK</t>
  </si>
  <si>
    <t>405 HK</t>
  </si>
  <si>
    <t>1528 HK</t>
  </si>
  <si>
    <t>1668 HK</t>
  </si>
  <si>
    <t>1030 HK</t>
  </si>
  <si>
    <t>832 HK</t>
  </si>
  <si>
    <t>1813 HK</t>
  </si>
  <si>
    <t>817 HK</t>
  </si>
  <si>
    <t>337 HK</t>
  </si>
  <si>
    <t>1232 HK</t>
  </si>
  <si>
    <t>2007 HK</t>
  </si>
  <si>
    <t>2202 HK</t>
  </si>
  <si>
    <t>2772 HK</t>
  </si>
  <si>
    <t>1966 HK</t>
  </si>
  <si>
    <t>1918 HK</t>
  </si>
  <si>
    <t>2329 HK</t>
  </si>
  <si>
    <t>1396 HK</t>
  </si>
  <si>
    <t>1107 HK</t>
  </si>
  <si>
    <t>1589 HK</t>
  </si>
  <si>
    <t>2103 HK</t>
  </si>
  <si>
    <t>978 HK</t>
  </si>
  <si>
    <t>1125 HK</t>
  </si>
  <si>
    <t>1109 HK</t>
  </si>
  <si>
    <t>1862 HK</t>
  </si>
  <si>
    <t>3383 HK</t>
  </si>
  <si>
    <t>185 HK</t>
  </si>
  <si>
    <t>4 HK</t>
  </si>
  <si>
    <t>1238 HK</t>
  </si>
  <si>
    <t>2019 HK</t>
  </si>
  <si>
    <t>1996 HK</t>
  </si>
  <si>
    <t>59 HK</t>
  </si>
  <si>
    <t>3883 HK</t>
  </si>
  <si>
    <t>1622 HK</t>
  </si>
  <si>
    <t>813 HK</t>
  </si>
  <si>
    <t>19 HK</t>
  </si>
  <si>
    <t>87 HK</t>
  </si>
  <si>
    <t>960 HK</t>
  </si>
  <si>
    <t>81 HK</t>
  </si>
  <si>
    <t>3377 HK</t>
  </si>
  <si>
    <t>2768 HK</t>
  </si>
  <si>
    <t>6158 HK</t>
  </si>
  <si>
    <t>106 HK</t>
  </si>
  <si>
    <t>3301 HK</t>
  </si>
  <si>
    <t>884 HK</t>
  </si>
  <si>
    <t>1233 HK</t>
  </si>
  <si>
    <t>3900 HK</t>
  </si>
  <si>
    <t>1628 HK</t>
  </si>
  <si>
    <t>3380 HK</t>
  </si>
  <si>
    <t>123 HK</t>
  </si>
  <si>
    <t>1098 HK</t>
  </si>
  <si>
    <t>1638 HK</t>
  </si>
  <si>
    <t>2868 HK</t>
  </si>
  <si>
    <t>688 HK</t>
  </si>
  <si>
    <t>2048 HK</t>
  </si>
  <si>
    <t>754 HK</t>
  </si>
  <si>
    <t>1972 HK</t>
  </si>
  <si>
    <t>1113 HK</t>
  </si>
  <si>
    <t>16 HK</t>
  </si>
  <si>
    <t>95 HK</t>
  </si>
  <si>
    <t>14 HK</t>
  </si>
  <si>
    <t>ASPS     UW</t>
  </si>
  <si>
    <t>EQIX     UW</t>
  </si>
  <si>
    <t>IRCP     UW</t>
  </si>
  <si>
    <t>LAMR     UW</t>
  </si>
  <si>
    <t>SBAC     UW</t>
  </si>
  <si>
    <t>2380 HK</t>
  </si>
  <si>
    <t>1071 HK</t>
  </si>
  <si>
    <t>991 HK</t>
  </si>
  <si>
    <t>451 HK</t>
  </si>
  <si>
    <t>902 HK</t>
  </si>
  <si>
    <t>916 HK</t>
  </si>
  <si>
    <t>836 HK</t>
  </si>
  <si>
    <t>3 HK</t>
  </si>
  <si>
    <t>2688 HK</t>
  </si>
  <si>
    <t>1193 HK</t>
  </si>
  <si>
    <t>392 HK</t>
  </si>
  <si>
    <t>855 HK</t>
  </si>
  <si>
    <t>603 HK</t>
  </si>
  <si>
    <t>182 HK</t>
  </si>
  <si>
    <t>1038 HK</t>
  </si>
  <si>
    <t>135 HK</t>
  </si>
  <si>
    <t>AY       UW</t>
  </si>
  <si>
    <t>EXC      UW</t>
  </si>
  <si>
    <t>LNT      UW</t>
  </si>
  <si>
    <t>MGEE     UW</t>
  </si>
  <si>
    <t>MSEX     UW</t>
  </si>
  <si>
    <t>OTTR     UW</t>
  </si>
  <si>
    <t>XEL      UW</t>
  </si>
  <si>
    <t>YORW     UW</t>
  </si>
  <si>
    <t xml:space="preserve"> </t>
  </si>
  <si>
    <t>CHINA TELECOM CORP LTD-H</t>
  </si>
  <si>
    <t>TENCENT HOLDINGS LTD</t>
  </si>
  <si>
    <t>AMC NETWORKS INC-A</t>
  </si>
  <si>
    <t>ANGI INC</t>
  </si>
  <si>
    <t>BEASLEY BROADCAST GRP INC -A</t>
  </si>
  <si>
    <t>BAIDU INC - SPON ADR</t>
  </si>
  <si>
    <t>COGENT COMMUNICATIONS HOLDIN</t>
  </si>
  <si>
    <t>CHARTER COMMUNICATIONS INC-A</t>
  </si>
  <si>
    <t>COMCAST CORP-CLASS A</t>
  </si>
  <si>
    <t>CUMULUS MEDIA INC-CL A</t>
  </si>
  <si>
    <t>DISCOVERY INC - A</t>
  </si>
  <si>
    <t>DISCOVERY INC-B</t>
  </si>
  <si>
    <t>DISCOVERY INC-C</t>
  </si>
  <si>
    <t>DISH NETWORK CORP-A</t>
  </si>
  <si>
    <t>ELECTRONIC ARTS INC</t>
  </si>
  <si>
    <t>FOX CORP - CLASS B</t>
  </si>
  <si>
    <t>FOX CORP - CLASS A</t>
  </si>
  <si>
    <t>GOGO INC</t>
  </si>
  <si>
    <t>ALPHABET INC-CL C</t>
  </si>
  <si>
    <t>ALPHABET INC-CL A</t>
  </si>
  <si>
    <t>HEMISPHERE MEDIA GROUP INC</t>
  </si>
  <si>
    <t>IHEARTMEDIA INC - CLASS A</t>
  </si>
  <si>
    <t>LIBERTY GLOBAL PLC-A</t>
  </si>
  <si>
    <t>LIBERTY GLOBAL PLC-B</t>
  </si>
  <si>
    <t>LIBERTY GLOBAL PLC- C</t>
  </si>
  <si>
    <t>NATIONAL CINEMEDIA INC</t>
  </si>
  <si>
    <t>NETFLIX INC</t>
  </si>
  <si>
    <t>SALEM MEDIA GROUP INC</t>
  </si>
  <si>
    <t>SINCLAIR BROADCAST GROUP -A</t>
  </si>
  <si>
    <t>SIRIUS XM HOLDINGS INC</t>
  </si>
  <si>
    <t>EW SCRIPPS CO/THE-A</t>
  </si>
  <si>
    <t>STAGWELL INC</t>
  </si>
  <si>
    <t>MILLICOM INTL CELLULAR S.A.</t>
  </si>
  <si>
    <t>T-MOBILE US INC</t>
  </si>
  <si>
    <t>TRIPADVISOR INC</t>
  </si>
  <si>
    <t>URBAN ONE INC</t>
  </si>
  <si>
    <t>VEON LTD</t>
  </si>
  <si>
    <t>VIACOMCBS INC - CLASS B</t>
  </si>
  <si>
    <t>VIACOMCBS INC - CLASS A</t>
  </si>
  <si>
    <t>VODAFONE GROUP PLC-SP ADR</t>
  </si>
  <si>
    <t>WEIBO CORP-SPON ADR</t>
  </si>
  <si>
    <t>CHINA ZHENGTONG AUTO SERVICE</t>
  </si>
  <si>
    <t>LIFESTYLE INTL HLDGS LTD</t>
  </si>
  <si>
    <t>SJM HOLDINGS LTD</t>
  </si>
  <si>
    <t>HAIDILAO INTERNATIONAL HOLDI</t>
  </si>
  <si>
    <t>SANDS CHINA LTD</t>
  </si>
  <si>
    <t>GOLDEN EAGLE RETAIL GROUP</t>
  </si>
  <si>
    <t>BAIC MOTOR CORP LTD-H</t>
  </si>
  <si>
    <t>MGM CHINA HOLDINGS LTD</t>
  </si>
  <si>
    <t>ZHONGSHENG GROUP HOLDINGS</t>
  </si>
  <si>
    <t>DONGFENG MOTOR GRP CO LTD-H</t>
  </si>
  <si>
    <t>GEELY AUTOMOBILE HOLDINGS LT</t>
  </si>
  <si>
    <t>NAGACORP LTD</t>
  </si>
  <si>
    <t>MEITUAN-CLASS B</t>
  </si>
  <si>
    <t>WYNN MACAU LTD</t>
  </si>
  <si>
    <t>JOHNSON ELECTRIC HOLDINGS</t>
  </si>
  <si>
    <t>ALIBABA GROUP HOLDING LTD</t>
  </si>
  <si>
    <t>FAST RETAILING CO LTD-HDR</t>
  </si>
  <si>
    <t>SAMSONITE INTERNATIONAL SA</t>
  </si>
  <si>
    <t>AMAZON.COM INC</t>
  </si>
  <si>
    <t>ARKO CORP</t>
  </si>
  <si>
    <t>BED BATH &amp; BEYOND INC</t>
  </si>
  <si>
    <t>BOOKING HOLDINGS INC</t>
  </si>
  <si>
    <t>BLOOMIN' BRANDS INC</t>
  </si>
  <si>
    <t>CHURCHILL DOWNS INC</t>
  </si>
  <si>
    <t>CENTURY CASINOS INC</t>
  </si>
  <si>
    <t>CONN'S INC</t>
  </si>
  <si>
    <t>CROCS INC</t>
  </si>
  <si>
    <t>CAESARS ENTERTAINMENT INC</t>
  </si>
  <si>
    <t>EBAY INC</t>
  </si>
  <si>
    <t>EXPEDIA GROUP INC</t>
  </si>
  <si>
    <t>FULL HOUSE RESORTS INC</t>
  </si>
  <si>
    <t>FOSSIL GROUP INC</t>
  </si>
  <si>
    <t>FRANCHISE GROUP INC</t>
  </si>
  <si>
    <t>FRONTDOOR INC</t>
  </si>
  <si>
    <t>GOLDEN ENTERTAINMENT INC</t>
  </si>
  <si>
    <t>GOODYEAR TIRE &amp; RUBBER CO</t>
  </si>
  <si>
    <t>HASBRO INC</t>
  </si>
  <si>
    <t>HOUGHTON MIFFLIN HARCOURT CO</t>
  </si>
  <si>
    <t>INSPIRED ENTERTAINMENT INC</t>
  </si>
  <si>
    <t>JD.COM INC-ADR</t>
  </si>
  <si>
    <t>LIFETIME BRANDS INC</t>
  </si>
  <si>
    <t>LGI HOMES INC</t>
  </si>
  <si>
    <t>LINDBLAD EXPEDITIONS HOLDING</t>
  </si>
  <si>
    <t>LKQ CORP</t>
  </si>
  <si>
    <t>MARRIOTT INTERNATIONAL -CL A</t>
  </si>
  <si>
    <t>MATTEL INC</t>
  </si>
  <si>
    <t>MERCADOLIBRE INC</t>
  </si>
  <si>
    <t>NATHAN'S FAMOUS INC</t>
  </si>
  <si>
    <t>NEWELL BRANDS INC</t>
  </si>
  <si>
    <t>O'REILLY AUTOMOTIVE INC</t>
  </si>
  <si>
    <t>PENN NATIONAL GAMING INC</t>
  </si>
  <si>
    <t>PLAYA HOTELS &amp; RESORTS NV</t>
  </si>
  <si>
    <t>PAPA JOHN'S INTL INC</t>
  </si>
  <si>
    <t>QURATE RETAIL INC-SERIES A</t>
  </si>
  <si>
    <t>QURATE RETAIL GROUP INC-B</t>
  </si>
  <si>
    <t>RENT-A-CENTER INC</t>
  </si>
  <si>
    <t>ROSS STORES INC</t>
  </si>
  <si>
    <t>STARBUCKS CORP</t>
  </si>
  <si>
    <t>SCIENTIFIC GAMES CORP</t>
  </si>
  <si>
    <t>CARROLS RESTAURANT GROUP INC</t>
  </si>
  <si>
    <t>TARGET HOSPITALITY CORP</t>
  </si>
  <si>
    <t>TRACTOR SUPPLY COMPANY</t>
  </si>
  <si>
    <t>TESLA INC</t>
  </si>
  <si>
    <t>VISTEON CORP</t>
  </si>
  <si>
    <t>WENDY'S CO/THE</t>
  </si>
  <si>
    <t>WW INTERNATIONAL INC</t>
  </si>
  <si>
    <t>WYNN RESORTS LTD</t>
  </si>
  <si>
    <t>WANT WANT CHINA HOLDINGS LTD</t>
  </si>
  <si>
    <t>CHINA MODERN DAIRY HOLDINGS</t>
  </si>
  <si>
    <t>TINGYI (CAYMAN ISLN) HLDG CO</t>
  </si>
  <si>
    <t>CHINA MENGNIU DAIRY CO</t>
  </si>
  <si>
    <t>HEALTH AND HAPPINESS H&amp;H INT</t>
  </si>
  <si>
    <t>WH GROUP LTD</t>
  </si>
  <si>
    <t>CENTRAL GARDEN &amp; PET CO</t>
  </si>
  <si>
    <t>CENTRAL GARDEN AND PET CO-A</t>
  </si>
  <si>
    <t>CHEFS' WAREHOUSE INC/THE</t>
  </si>
  <si>
    <t>COCA-COLA CONSOLIDATED INC</t>
  </si>
  <si>
    <t>COSTCO WHOLESALE CORP</t>
  </si>
  <si>
    <t>INGLES MARKETS INC-CLASS A</t>
  </si>
  <si>
    <t>KRAFT HEINZ CO/THE</t>
  </si>
  <si>
    <t>MONDELEZ INTERNATIONAL INC-A</t>
  </si>
  <si>
    <t>PEPSICO INC</t>
  </si>
  <si>
    <t>PILGRIM'S PRIDE CORP</t>
  </si>
  <si>
    <t>REYNOLDS CONSUMER PRODUCTS I</t>
  </si>
  <si>
    <t>SIMPLY GOOD FOODS CO/THE</t>
  </si>
  <si>
    <t>SUNOPTA INC</t>
  </si>
  <si>
    <t>WALGREENS BOOTS ALLIANCE INC</t>
  </si>
  <si>
    <t>HILONG HOLDING LTD</t>
  </si>
  <si>
    <t>YANZHOU COAL MINING CO-H</t>
  </si>
  <si>
    <t>PETROCHINA CO LTD-H</t>
  </si>
  <si>
    <t>CHINA PETROLEUM &amp; CHEMICAL-H</t>
  </si>
  <si>
    <t>HONGHUA GROUP</t>
  </si>
  <si>
    <t>CHINA OILFIELD SERVICES-H</t>
  </si>
  <si>
    <t>ANTON OILFIELD SERVICES GP</t>
  </si>
  <si>
    <t>CNOOC LTD</t>
  </si>
  <si>
    <t>ALLIANCE RESOURCE PARTNERS</t>
  </si>
  <si>
    <t>BERRY CORP</t>
  </si>
  <si>
    <t>CENTENNIAL RESOURCE DEVELO-A</t>
  </si>
  <si>
    <t>CALUMET SPECIALTY PRODUCTS</t>
  </si>
  <si>
    <t>DIAMONDBACK ENERGY INC</t>
  </si>
  <si>
    <t>KLX ENERGY SERVICES HOLDING</t>
  </si>
  <si>
    <t>MARTIN MIDSTREAM PARTNERS LP</t>
  </si>
  <si>
    <t>NEW FORTRESS ENERGY INC</t>
  </si>
  <si>
    <t>OASIS MIDSTREAM PARTNERS LP</t>
  </si>
  <si>
    <t>PDC ENERGY INC</t>
  </si>
  <si>
    <t>PATTERSON-UTI ENERGY INC</t>
  </si>
  <si>
    <t>RENEWABLE ENERGY GROUP INC</t>
  </si>
  <si>
    <t>RANGER OIL CORP-A</t>
  </si>
  <si>
    <t>VIPER ENERGY PARTNERS LP</t>
  </si>
  <si>
    <t>PEOPLE'S INSURANCE CO GROU-H</t>
  </si>
  <si>
    <t>GUANGZHOU RURAL COMMERCIAL-H</t>
  </si>
  <si>
    <t>CHINA SHANDONG HI-SPEED FINA</t>
  </si>
  <si>
    <t>HANG SENG BANK LTD</t>
  </si>
  <si>
    <t>CHONG HING BANK LTD</t>
  </si>
  <si>
    <t>AGRICULTURAL BANK OF CHINA-H</t>
  </si>
  <si>
    <t>AIA GROUP LTD</t>
  </si>
  <si>
    <t>CHINA CINDA ASSET MANAGEME-H</t>
  </si>
  <si>
    <t>IND &amp; COMM BK OF CHINA-H</t>
  </si>
  <si>
    <t>CHINA REINSURANCE GROUP CO-H</t>
  </si>
  <si>
    <t>CHINA DEVELOPMENT BANK FIN-H</t>
  </si>
  <si>
    <t>CHINA EVERBRIGHT LTD</t>
  </si>
  <si>
    <t>POSTAL SAVINGS BANK OF CHI-H</t>
  </si>
  <si>
    <t>GUOTAI JUNAN INTERNATIONAL</t>
  </si>
  <si>
    <t>BANK OF CHONGQING CO LTD-H</t>
  </si>
  <si>
    <t>CHINA MINSHENG BANKING COR-H</t>
  </si>
  <si>
    <t>CHINA ZHESHANG BANK CO LTD-H</t>
  </si>
  <si>
    <t>BANK OF EAST ASIA LTD</t>
  </si>
  <si>
    <t>PRUDENTIAL PLC</t>
  </si>
  <si>
    <t>GUOTAI JUNAN SECURITIES CO-H</t>
  </si>
  <si>
    <t>CHINA LIFE INSURANCE CO-H</t>
  </si>
  <si>
    <t>CHINA HUARONG ASSET MANAGE-H</t>
  </si>
  <si>
    <t>STANDARD CHARTERED PLC</t>
  </si>
  <si>
    <t>BANK OF COMMUNICATIONS CO-H</t>
  </si>
  <si>
    <t>FAR EAST HORIZON LTD</t>
  </si>
  <si>
    <t>CSSC HONG KONG SHIPPING CO L</t>
  </si>
  <si>
    <t>CHINA INTERNATIONAL CAPITA-H</t>
  </si>
  <si>
    <t>DFZQ-H</t>
  </si>
  <si>
    <t>CHINA MERCHANTS BANK-H</t>
  </si>
  <si>
    <t>BANK OF CHINA LTD-H</t>
  </si>
  <si>
    <t>HSBC HOLDINGS PLC</t>
  </si>
  <si>
    <t>CITIC SECURITIES CO LTD-H</t>
  </si>
  <si>
    <t>ZHONGAN ONLINE P&amp;C INSURAN-H</t>
  </si>
  <si>
    <t>CSC FINANCIAL CO LTD-H</t>
  </si>
  <si>
    <t>CHINA MERCHANTS SECURITIES-H</t>
  </si>
  <si>
    <t>HAITONG INTERNATIONAL SECURI</t>
  </si>
  <si>
    <t>CHINA EVERBRIGHT BANK CO L-H</t>
  </si>
  <si>
    <t>HAITONG SECURITIES CO LTD-H</t>
  </si>
  <si>
    <t>HUATAI SECURITIES CO LTD-H</t>
  </si>
  <si>
    <t>CHINA CONSTRUCTION BANK-H</t>
  </si>
  <si>
    <t>MANULIFE FINANCIAL CORP</t>
  </si>
  <si>
    <t>CHINA TAIPING INSURANCE HOLD</t>
  </si>
  <si>
    <t>CHINA CITIC BANK CORP LTD-H</t>
  </si>
  <si>
    <t>ARCH CAPITAL GROUP LTD</t>
  </si>
  <si>
    <t>AMERICAN NATIONAL GROUP INC</t>
  </si>
  <si>
    <t>BLUCORA INC</t>
  </si>
  <si>
    <t>BGC PARTNERS INC-CL A</t>
  </si>
  <si>
    <t>BRIGHTHOUSE FINANCIAL INC</t>
  </si>
  <si>
    <t>BOK FINANCIAL CORPORATION</t>
  </si>
  <si>
    <t>POPULAR INC</t>
  </si>
  <si>
    <t>BRP GROUP INC-A</t>
  </si>
  <si>
    <t>CREDIT ACCEPTANCE CORP</t>
  </si>
  <si>
    <t>CATHAY GENERAL BANCORP</t>
  </si>
  <si>
    <t>COMMERCE BANCSHARES INC</t>
  </si>
  <si>
    <t>CARLYLE GROUP INC/THE</t>
  </si>
  <si>
    <t>CINCINNATI FINANCIAL CORP</t>
  </si>
  <si>
    <t>CME GROUP INC</t>
  </si>
  <si>
    <t>MR COOPER GROUP INC</t>
  </si>
  <si>
    <t>COWEN INC - A</t>
  </si>
  <si>
    <t>CVB FINANCIAL CORP</t>
  </si>
  <si>
    <t>ENCORE CAPITAL GROUP INC</t>
  </si>
  <si>
    <t>ENSTAR GROUP LTD</t>
  </si>
  <si>
    <t>EAST WEST BANCORP INC</t>
  </si>
  <si>
    <t>FIRSTCASH INC</t>
  </si>
  <si>
    <t>FIRST CITIZENS BCSHS  -CL A</t>
  </si>
  <si>
    <t>FIFTH THIRD BANCORP</t>
  </si>
  <si>
    <t>FOCUS FINANCIAL PARTNERS-A</t>
  </si>
  <si>
    <t>FUTU HOLDINGS LTD-ADR</t>
  </si>
  <si>
    <t>HUNTINGTON BANCSHARES INC</t>
  </si>
  <si>
    <t>HANCOCK WHITNEY CORP</t>
  </si>
  <si>
    <t>INDEPENDENT BANK CORP/MA</t>
  </si>
  <si>
    <t>INVESTORS BANCORP INC</t>
  </si>
  <si>
    <t>NAVIENT CORP</t>
  </si>
  <si>
    <t>NASDAQ INC</t>
  </si>
  <si>
    <t>NMI HOLDINGS INC-CLASS A</t>
  </si>
  <si>
    <t>NORTHERN TRUST CORP</t>
  </si>
  <si>
    <t>OLD NATIONAL BANCORP</t>
  </si>
  <si>
    <t>PACWEST BANCORP</t>
  </si>
  <si>
    <t>PEOPLE'S UNITED FINANCIAL</t>
  </si>
  <si>
    <t>PRINCIPAL FINANCIAL GROUP</t>
  </si>
  <si>
    <t>PRA GROUP INC</t>
  </si>
  <si>
    <t>SIGNATURE BANK</t>
  </si>
  <si>
    <t>SELECTIVE INSURANCE GROUP</t>
  </si>
  <si>
    <t>SVB FINANCIAL GROUP</t>
  </si>
  <si>
    <t>SLM CORP</t>
  </si>
  <si>
    <t>STONEX GROUP INC</t>
  </si>
  <si>
    <t>TEXAS CAPITAL BANCSHARES INC</t>
  </si>
  <si>
    <t>LENDINGTREE INC</t>
  </si>
  <si>
    <t>TRUSTMARK CORP</t>
  </si>
  <si>
    <t>UMB FINANCIAL CORP</t>
  </si>
  <si>
    <t>UMPQUA HOLDINGS CORP</t>
  </si>
  <si>
    <t>VICTORY CAPITAL HOLDING - A</t>
  </si>
  <si>
    <t>VALLEY NATIONAL BANCORP</t>
  </si>
  <si>
    <t>VIRTUS INVESTMENT PARTNERS</t>
  </si>
  <si>
    <t>WILLIS TOWERS WATSON PLC</t>
  </si>
  <si>
    <t>WORLD ACCEPTANCE CORP</t>
  </si>
  <si>
    <t>WINTRUST FINANCIAL CORP</t>
  </si>
  <si>
    <t>XP INC - CLASS A</t>
  </si>
  <si>
    <t>ZIONS BANCORP NA</t>
  </si>
  <si>
    <t>ADAPTHEALTH CORP</t>
  </si>
  <si>
    <t>ALKERMES PLC</t>
  </si>
  <si>
    <t>AMGEN INC</t>
  </si>
  <si>
    <t>ANI PHARMACEUTICALS INC</t>
  </si>
  <si>
    <t>BIOGEN INC</t>
  </si>
  <si>
    <t>ENDO INTERNATIONAL PLC</t>
  </si>
  <si>
    <t>GILEAD SCIENCES INC</t>
  </si>
  <si>
    <t>GRIFOLS SA-ADR</t>
  </si>
  <si>
    <t>HOLOGIC INC</t>
  </si>
  <si>
    <t>HEALTHEQUITY INC</t>
  </si>
  <si>
    <t>ICON PLC</t>
  </si>
  <si>
    <t>ILLUMINA INC</t>
  </si>
  <si>
    <t>INOVALON HOLDINGS INC - A</t>
  </si>
  <si>
    <t>JAZZ PHARMACEUTICALS PLC</t>
  </si>
  <si>
    <t>LANTHEUS HOLDINGS INC</t>
  </si>
  <si>
    <t>MAGELLAN HEALTH INC</t>
  </si>
  <si>
    <t>OPTION CARE HEALTH INC</t>
  </si>
  <si>
    <t>PETIQ INC</t>
  </si>
  <si>
    <t>INSULET CORP</t>
  </si>
  <si>
    <t>PPD INC</t>
  </si>
  <si>
    <t>RADNET INC</t>
  </si>
  <si>
    <t>REGENERON PHARMACEUTICALS</t>
  </si>
  <si>
    <t>SANOFI-ADR</t>
  </si>
  <si>
    <t>SYNEOS HEALTH INC</t>
  </si>
  <si>
    <t>TIVITY HEALTH INC</t>
  </si>
  <si>
    <t>VAREX IMAGING CORP</t>
  </si>
  <si>
    <t>VIATRIS INC</t>
  </si>
  <si>
    <t>DENTSPLY SIRONA INC</t>
  </si>
  <si>
    <t>CHINA EASTERN AIRLINES CO-H</t>
  </si>
  <si>
    <t>CHINA SOUTHERN AIRLINES CO-H</t>
  </si>
  <si>
    <t>NWS HOLDINGS LTD</t>
  </si>
  <si>
    <t>BOC AVIATION LTD</t>
  </si>
  <si>
    <t>YUEXIU TRANSPORT INFRASTRUCT</t>
  </si>
  <si>
    <t>SHENZHEN EXPRESSWAY CO-H</t>
  </si>
  <si>
    <t>CHINA COMMUNICATIONS CONST-H</t>
  </si>
  <si>
    <t>MTR CORP</t>
  </si>
  <si>
    <t>CHINA RAILWAY GROUP LTD-H</t>
  </si>
  <si>
    <t>FOSUN INTERNATIONAL LTD</t>
  </si>
  <si>
    <t>CHINA MERCHANTS PORT HOLDING</t>
  </si>
  <si>
    <t>CHINA STATE CONSTRUCTION INT</t>
  </si>
  <si>
    <t>CHINA RAILWAY CONSTRUCTION-H</t>
  </si>
  <si>
    <t>CHINA ENERGY ENGINEERING C-H</t>
  </si>
  <si>
    <t>SHENZHEN INTL HOLDINGS</t>
  </si>
  <si>
    <t>METALLURGICAL CORP OF CHIN-H</t>
  </si>
  <si>
    <t>WEICHAI POWER CO LTD-H</t>
  </si>
  <si>
    <t>SHANGHAI ELECTRIC GRP CO L-H</t>
  </si>
  <si>
    <t>CRRC CORP LTD - H</t>
  </si>
  <si>
    <t>CHINA ALUMINUM INTERNATION-H</t>
  </si>
  <si>
    <t>ZHEJIANG EXPRESSWAY CO-H</t>
  </si>
  <si>
    <t>CK Hutchison Holdings Ltd</t>
  </si>
  <si>
    <t>CHINA AIRCRAFT LEASING GROUP</t>
  </si>
  <si>
    <t>AMERICAN AIRLINES GROUP INC</t>
  </si>
  <si>
    <t>ALTRA INDUSTRIAL MOTION CORP</t>
  </si>
  <si>
    <t>ALLEGIANT TRAVEL CO</t>
  </si>
  <si>
    <t>AMERICAN WOODMARK CORP</t>
  </si>
  <si>
    <t>AIR TRANSPORT SERVICES GROUP</t>
  </si>
  <si>
    <t>CONCRETE PUMPING HOLDINGS IN</t>
  </si>
  <si>
    <t>AVIS BUDGET GROUP INC</t>
  </si>
  <si>
    <t>COLUMBUS MCKINNON CORP/NY</t>
  </si>
  <si>
    <t>COSTAR GROUP INC</t>
  </si>
  <si>
    <t>CSX CORP</t>
  </si>
  <si>
    <t>CINTAS CORP</t>
  </si>
  <si>
    <t>COMMERCIAL VEHICLE GROUP INC</t>
  </si>
  <si>
    <t>CASELLA WASTE SYSTEMS INC-A</t>
  </si>
  <si>
    <t>DASEKE INC</t>
  </si>
  <si>
    <t>DXP ENTERPRISES INC</t>
  </si>
  <si>
    <t>ECHO GLOBAL LOGISTICS INC</t>
  </si>
  <si>
    <t>US ECOLOGY INC</t>
  </si>
  <si>
    <t>HAWAIIAN HOLDINGS INC</t>
  </si>
  <si>
    <t>H&amp;E EQUIPMENT SERVICES INC</t>
  </si>
  <si>
    <t>INFRASTRUCTURE AND ENERGY AL</t>
  </si>
  <si>
    <t>ICAHN ENTERPRISES LP</t>
  </si>
  <si>
    <t>HUNT (JB) TRANSPRT SVCS INC</t>
  </si>
  <si>
    <t>JETBLUE AIRWAYS CORP</t>
  </si>
  <si>
    <t>KRATOS DEFENSE &amp; SECURITY</t>
  </si>
  <si>
    <t>MANTECH INTERNATIONAL CORP-A</t>
  </si>
  <si>
    <t>MATTHEWS INTL CORP-CLASS A</t>
  </si>
  <si>
    <t>MILLERKNOLL INC</t>
  </si>
  <si>
    <t>GRUPO AEROPORTUARIO CEN-ADR</t>
  </si>
  <si>
    <t>PACCAR INC</t>
  </si>
  <si>
    <t>RYANAIR HOLDINGS PLC-SP ADR</t>
  </si>
  <si>
    <t>STERICYCLE INC</t>
  </si>
  <si>
    <t>INTERFACE INC</t>
  </si>
  <si>
    <t>UNITED AIRLINES HOLDINGS INC</t>
  </si>
  <si>
    <t>VERISK ANALYTICS INC</t>
  </si>
  <si>
    <t>WILLSCOT MOBILE MINI HOLDING</t>
  </si>
  <si>
    <t>YELLOW CORP</t>
  </si>
  <si>
    <t>ZTE CORP-H</t>
  </si>
  <si>
    <t>LENOVO GROUP LTD</t>
  </si>
  <si>
    <t>XIAOMI CORP-CLASS B</t>
  </si>
  <si>
    <t>AAC TECHNOLOGIES HOLDINGS IN</t>
  </si>
  <si>
    <t>SUNNY OPTICAL TECH</t>
  </si>
  <si>
    <t>SEMICONDUCTOR MANUFACTURING</t>
  </si>
  <si>
    <t>APPLE INC</t>
  </si>
  <si>
    <t>ACI WORLDWIDE INC</t>
  </si>
  <si>
    <t>ADOBE INC</t>
  </si>
  <si>
    <t>ANALOG DEVICES INC</t>
  </si>
  <si>
    <t>AUTOMATIC DATA PROCESSING</t>
  </si>
  <si>
    <t>APPLIED MATERIALS INC</t>
  </si>
  <si>
    <t>ADVANCED MICRO DEVICES</t>
  </si>
  <si>
    <t>AMKOR TECHNOLOGY INC</t>
  </si>
  <si>
    <t>ASML HOLDING NV-NY REG SHS</t>
  </si>
  <si>
    <t>BROADCOM INC</t>
  </si>
  <si>
    <t>AVNET INC</t>
  </si>
  <si>
    <t>BROOKS AUTOMATION INC</t>
  </si>
  <si>
    <t>CASA SYSTEMS INC</t>
  </si>
  <si>
    <t>CMC MATERIALS INC</t>
  </si>
  <si>
    <t>CDK GLOBAL INC</t>
  </si>
  <si>
    <t>CADENCE DESIGN SYS INC</t>
  </si>
  <si>
    <t>CONDUENT INC</t>
  </si>
  <si>
    <t>COHERENT INC</t>
  </si>
  <si>
    <t>COHU INC</t>
  </si>
  <si>
    <t>COMMSCOPE HOLDING CO INC</t>
  </si>
  <si>
    <t>CROWDSTRIKE HOLDINGS INC - A</t>
  </si>
  <si>
    <t>CISCO SYSTEMS INC</t>
  </si>
  <si>
    <t>CSG SYSTEMS INTL INC</t>
  </si>
  <si>
    <t>CITRIX SYSTEMS INC</t>
  </si>
  <si>
    <t>AMDOCS LTD</t>
  </si>
  <si>
    <t>EURONET WORLDWIDE INC</t>
  </si>
  <si>
    <t>ENTEGRIS INC</t>
  </si>
  <si>
    <t>ERICSSON (LM) TEL-SP ADR</t>
  </si>
  <si>
    <t>FISERV INC</t>
  </si>
  <si>
    <t>FLEX LTD</t>
  </si>
  <si>
    <t>II-VI INC</t>
  </si>
  <si>
    <t>INTEL CORP</t>
  </si>
  <si>
    <t>ITRON INC</t>
  </si>
  <si>
    <t>KLA CORP</t>
  </si>
  <si>
    <t>LUMENTUM HOLDINGS INC</t>
  </si>
  <si>
    <t>LAM RESEARCH CORP</t>
  </si>
  <si>
    <t>LATTICE SEMICONDUCTOR CORP</t>
  </si>
  <si>
    <t>MICROCHIP TECHNOLOGY INC</t>
  </si>
  <si>
    <t>MONEYGRAM INTERNATIONAL INC</t>
  </si>
  <si>
    <t>MKS INSTRUMENTS INC</t>
  </si>
  <si>
    <t>MARVELL TECHNOLOGY INC</t>
  </si>
  <si>
    <t>MACOM TECHNOLOGY SOLUTIONS H</t>
  </si>
  <si>
    <t>MICRON TECHNOLOGY INC</t>
  </si>
  <si>
    <t>NORTONLIFELOCK INC</t>
  </si>
  <si>
    <t>NETAPP INC</t>
  </si>
  <si>
    <t>NUANCE COMMUNICATIONS INC</t>
  </si>
  <si>
    <t>NVIDIA CORP</t>
  </si>
  <si>
    <t>NXP SEMICONDUCTORS NV</t>
  </si>
  <si>
    <t>ON SEMICONDUCTOR CORP</t>
  </si>
  <si>
    <t>PAYA HOLDINGS INC</t>
  </si>
  <si>
    <t>PRIORITY TECHNOLOGY HOLDINGS</t>
  </si>
  <si>
    <t>PTC INC</t>
  </si>
  <si>
    <t>PAYPAL HOLDINGS INC</t>
  </si>
  <si>
    <t>QUALCOMM INC</t>
  </si>
  <si>
    <t>QORVO INC</t>
  </si>
  <si>
    <t>SANMINA CORP</t>
  </si>
  <si>
    <t>SS&amp;C TECHNOLOGIES HOLDINGS</t>
  </si>
  <si>
    <t>STONECO LTD-A</t>
  </si>
  <si>
    <t>SEAGATE TECHNOLOGY HOLDINGS</t>
  </si>
  <si>
    <t>SYNAPTICS INC</t>
  </si>
  <si>
    <t>TRIMBLE INC</t>
  </si>
  <si>
    <t>TTM TECHNOLOGIES</t>
  </si>
  <si>
    <t>TEXAS INSTRUMENTS INC</t>
  </si>
  <si>
    <t>ULTRA CLEAN HOLDINGS INC</t>
  </si>
  <si>
    <t>VIAVI SOLUTIONS INC</t>
  </si>
  <si>
    <t>VNET GROUP INC-ADR</t>
  </si>
  <si>
    <t>VERINT SYSTEMS INC</t>
  </si>
  <si>
    <t>VERRA MOBILITY CORP</t>
  </si>
  <si>
    <t>VERISIGN INC</t>
  </si>
  <si>
    <t>VIASAT INC</t>
  </si>
  <si>
    <t>WESTERN DIGITAL CORP</t>
  </si>
  <si>
    <t>EXELA TECHNOLOGIES INC</t>
  </si>
  <si>
    <t>XILINX INC</t>
  </si>
  <si>
    <t>XPERI HOLDING CORP</t>
  </si>
  <si>
    <t>ZEBRA TECHNOLOGIES CORP-CL A</t>
  </si>
  <si>
    <t>ZHAOJIN MINING INDUSTRY - H</t>
  </si>
  <si>
    <t>ALUMINUM CORP OF CHINA LTD-H</t>
  </si>
  <si>
    <t>ZIJIN MINING GROUP CO LTD-H</t>
  </si>
  <si>
    <t>WEST CHINA CEMENT LTD</t>
  </si>
  <si>
    <t>CHINA GOLD INTERNATIONAL RES</t>
  </si>
  <si>
    <t>CHINA HONGQIAO GROUP LTD</t>
  </si>
  <si>
    <t>MONGOLIAN MINING CORP</t>
  </si>
  <si>
    <t>UNITED CO RUSAL INTERNATIONA</t>
  </si>
  <si>
    <t>CENTURY ALUMINUM COMPANY</t>
  </si>
  <si>
    <t>FORTERRA INC</t>
  </si>
  <si>
    <t>FERROGLOBE PLC</t>
  </si>
  <si>
    <t>KAISER ALUMINUM CORP</t>
  </si>
  <si>
    <t>METHANEX CORP</t>
  </si>
  <si>
    <t>MERCER INTERNATIONAL INC</t>
  </si>
  <si>
    <t>SILGAN HOLDINGS INC</t>
  </si>
  <si>
    <t>STEEL DYNAMICS INC</t>
  </si>
  <si>
    <t>TRIMAS CORP</t>
  </si>
  <si>
    <t>SUNSHINE 100 CHINA HOLDINGS</t>
  </si>
  <si>
    <t>FANTASIA HOLDINGS GROUP CO</t>
  </si>
  <si>
    <t>DAFA PROPERTIES GROUP LTD</t>
  </si>
  <si>
    <t>HENDERSON LAND DEVELOPMENT</t>
  </si>
  <si>
    <t>YUEXIU REAL ESTATE INVESTMEN</t>
  </si>
  <si>
    <t>RED STAR MACALLINE GROUP C-H</t>
  </si>
  <si>
    <t>CHINA SOUTH CITY HOLDINGS</t>
  </si>
  <si>
    <t>SEAZEN GROUP LTD</t>
  </si>
  <si>
    <t>CENTRAL CHINA REAL ESTATE</t>
  </si>
  <si>
    <t>KWG GROUP HOLDINGS LTD</t>
  </si>
  <si>
    <t>CHINA JINMAO HOLDINGS GROUP</t>
  </si>
  <si>
    <t>GREENLAND HONG KONG HOLDINGS</t>
  </si>
  <si>
    <t>GOLDEN WHEEL TIANDI HOLDINGS</t>
  </si>
  <si>
    <t>COUNTRY GARDEN HOLDINGS CO</t>
  </si>
  <si>
    <t>CHINA VANKE CO LTD-H</t>
  </si>
  <si>
    <t>ZHONGLIANG HOLDINGS GROUP CO</t>
  </si>
  <si>
    <t>CHINA SCE GROUP HOLDINGS LTD</t>
  </si>
  <si>
    <t>SUNAC CHINA HOLDINGS LTD</t>
  </si>
  <si>
    <t>GUORUI PROPERTIES LTD</t>
  </si>
  <si>
    <t>GUANGDONG HONG KONG GREATER</t>
  </si>
  <si>
    <t>MODERN LAND CHINA CO LTD</t>
  </si>
  <si>
    <t>CHINA LOGISTICS PROPERTY HOL</t>
  </si>
  <si>
    <t>SINIC HOLDINGS GROUP CO-H</t>
  </si>
  <si>
    <t>CHINA MERCHANTS LAND LTD</t>
  </si>
  <si>
    <t>LAI FUNG HOLDINGS LTD</t>
  </si>
  <si>
    <t>CHINA RESOURCES LAND LTD</t>
  </si>
  <si>
    <t>JINGRUI HOLDINGS LTD</t>
  </si>
  <si>
    <t>AGILE GROUP HOLDINGS LTD</t>
  </si>
  <si>
    <t>ZENSUN ENTERPRISES LTD</t>
  </si>
  <si>
    <t>WHARF HOLDINGS LTD</t>
  </si>
  <si>
    <t>POWERLONG REAL ESTATE HOLDIN</t>
  </si>
  <si>
    <t>DEXIN CHINA HOLDINGS CO LTD</t>
  </si>
  <si>
    <t>REDSUN PROPERTIES GROUP LTD</t>
  </si>
  <si>
    <t>SKYFAME REALTY HOLDINGS LTD</t>
  </si>
  <si>
    <t>CHINA AOYUAN GROUP LTD</t>
  </si>
  <si>
    <t>REDCO PROPERTIES GROUP LTD</t>
  </si>
  <si>
    <t>SHIMAO GROUP HOLDINGS LTD</t>
  </si>
  <si>
    <t>SWIRE PACIFIC LTD - CL A</t>
  </si>
  <si>
    <t>SWIRE PACIFIC LTD-CL B</t>
  </si>
  <si>
    <t>LONGFOR GROUP HOLDINGS LTD</t>
  </si>
  <si>
    <t>CHINA OVERSEAS GRAND OCEANS</t>
  </si>
  <si>
    <t>SINO-OCEAN GROUP HOLDING LTD</t>
  </si>
  <si>
    <t>JIAYUAN INTERNATIONAL GROUP</t>
  </si>
  <si>
    <t>ZHENRO PROPERTIES GROUP LTD</t>
  </si>
  <si>
    <t>LANDSEA GREEN PROPERTIES CO</t>
  </si>
  <si>
    <t>RONSHINE CHINA HOLDINGS LTD</t>
  </si>
  <si>
    <t>CIFI HOLDINGS GROUP CO LTD</t>
  </si>
  <si>
    <t>TIMES CHINA HOLDINGS LTD</t>
  </si>
  <si>
    <t>GREENTOWN CHINA HOLDINGS</t>
  </si>
  <si>
    <t>YUZHOU GROUP HOLDINGS CO LTD</t>
  </si>
  <si>
    <t>LOGAN GROUP CO LTD</t>
  </si>
  <si>
    <t>YUEXIU PROPERTY CO LTD</t>
  </si>
  <si>
    <t>ROAD KING INFRASTRUCTURE LTD</t>
  </si>
  <si>
    <t>KAISA GROUP HOLDINGS LTD</t>
  </si>
  <si>
    <t>BEIJING CAPITAL LAND LTD-H</t>
  </si>
  <si>
    <t>CHINA OVERSEAS LAND &amp; INVEST</t>
  </si>
  <si>
    <t>E-HOUSE CHINA ENTERPRISE HOL</t>
  </si>
  <si>
    <t>HOPSON DEVELOPMENT HOLDINGS</t>
  </si>
  <si>
    <t>SWIRE PROPERTIES LTD</t>
  </si>
  <si>
    <t>CK ASSET HOLDINGS LTD</t>
  </si>
  <si>
    <t>SUN HUNG KAI PROPERTIES</t>
  </si>
  <si>
    <t>LVGEM CHINA REAL ESTATE INVE</t>
  </si>
  <si>
    <t>HYSAN DEVELOPMENT CO</t>
  </si>
  <si>
    <t>ALTISOURCE PORTFOLIO SOL</t>
  </si>
  <si>
    <t>EQUINIX INC</t>
  </si>
  <si>
    <t>IRSA PROPIEDADES COMERCI-ADR</t>
  </si>
  <si>
    <t>LAMAR ADVERTISING CO-A</t>
  </si>
  <si>
    <t>SBA COMMUNICATIONS CORP</t>
  </si>
  <si>
    <t>CHINA POWER INTERNATIONAL</t>
  </si>
  <si>
    <t>HUADIAN POWER INTL CORP-H</t>
  </si>
  <si>
    <t>DATANG INTL POWER GEN CO-H</t>
  </si>
  <si>
    <t>GCL NEW ENERGY HOLDINGS LTD</t>
  </si>
  <si>
    <t>HUANENG POWER INTL INC-H</t>
  </si>
  <si>
    <t>CHINA LONGYUAN POWER GROUP-H</t>
  </si>
  <si>
    <t>CHINA RESOURCES POWER HOLDIN</t>
  </si>
  <si>
    <t>HONG KONG &amp; CHINA GAS</t>
  </si>
  <si>
    <t>ENN ENERGY HOLDINGS LTD</t>
  </si>
  <si>
    <t>CHINA RESOURCES GAS GROUP LT</t>
  </si>
  <si>
    <t>BEIJING ENTERPRISES HLDGS</t>
  </si>
  <si>
    <t>CHINA WATER AFFAIRS GROUP</t>
  </si>
  <si>
    <t>CHINA OIL AND GAS GROUP LTD</t>
  </si>
  <si>
    <t>CONCORD NEW ENERGY GROUP LTD</t>
  </si>
  <si>
    <t>CK INFRASTRUCTURE HOLDINGS L</t>
  </si>
  <si>
    <t>KUNLUN ENERGY CO LTD</t>
  </si>
  <si>
    <t>ATLANTICA SUSTAINABLE INFRAS</t>
  </si>
  <si>
    <t>EXELON CORP</t>
  </si>
  <si>
    <t>ALLIANT ENERGY CORP</t>
  </si>
  <si>
    <t>MGE ENERGY INC</t>
  </si>
  <si>
    <t>MIDDLESEX WATER CO</t>
  </si>
  <si>
    <t>OTTER TAIL CORP</t>
  </si>
  <si>
    <t>XCEL ENERGY INC</t>
  </si>
  <si>
    <t>YORK WATER CO</t>
  </si>
  <si>
    <t>中國電信</t>
  </si>
  <si>
    <t>騰訊控股</t>
  </si>
  <si>
    <t>AMC網路公司</t>
  </si>
  <si>
    <t>Angi Inc</t>
  </si>
  <si>
    <t>比斯利廣播集團公司</t>
  </si>
  <si>
    <t>百度股份有限公司</t>
  </si>
  <si>
    <t>康源通訊控股公司</t>
  </si>
  <si>
    <t>Charter通訊公司</t>
  </si>
  <si>
    <t>康卡斯特</t>
  </si>
  <si>
    <t>Cumulus Media Inc</t>
  </si>
  <si>
    <t>探索公司</t>
  </si>
  <si>
    <t>DISH網絡公司</t>
  </si>
  <si>
    <t>美商藝電公司</t>
  </si>
  <si>
    <t>福斯公司</t>
  </si>
  <si>
    <t>Gogo公司</t>
  </si>
  <si>
    <t>Alphabet公司</t>
  </si>
  <si>
    <t>半球傳媒集團有限公司</t>
  </si>
  <si>
    <t>清晰頻道通信公司</t>
  </si>
  <si>
    <t>自由全球公司</t>
  </si>
  <si>
    <t>國家電影媒體公司</t>
  </si>
  <si>
    <t>網飛公司</t>
  </si>
  <si>
    <t>Salem傳媒集團有限公司</t>
  </si>
  <si>
    <t>辛克萊廣播集團公司</t>
  </si>
  <si>
    <t>天狼星XM控股</t>
  </si>
  <si>
    <t>EW Scripps Co/The</t>
  </si>
  <si>
    <t>Stagwell Inc</t>
  </si>
  <si>
    <t>米雷康姆國際移動通信有限責任</t>
  </si>
  <si>
    <t>T-Mobile美國公司</t>
  </si>
  <si>
    <t>貓途鷹公司</t>
  </si>
  <si>
    <t>Urban One公司</t>
  </si>
  <si>
    <t>VEON有限公司</t>
  </si>
  <si>
    <t>維亞康姆哥倫比亞廣播公司</t>
  </si>
  <si>
    <t>沃達豐集團公開有限公司</t>
  </si>
  <si>
    <t>微博公司</t>
  </si>
  <si>
    <t>正通汽車</t>
  </si>
  <si>
    <t>利福國際</t>
  </si>
  <si>
    <t>澳博控股</t>
  </si>
  <si>
    <t>海底撈</t>
  </si>
  <si>
    <t>金沙中國有限公司</t>
  </si>
  <si>
    <t>金鷹商貿集團</t>
  </si>
  <si>
    <t>北京汽車</t>
  </si>
  <si>
    <t>美高梅中國</t>
  </si>
  <si>
    <t>中升控股</t>
  </si>
  <si>
    <t>東風集團股份</t>
  </si>
  <si>
    <t>吉利汽車</t>
  </si>
  <si>
    <t>金界控股</t>
  </si>
  <si>
    <t>美團－Ｗ</t>
  </si>
  <si>
    <t>永利澳門</t>
  </si>
  <si>
    <t>德昌電機控股</t>
  </si>
  <si>
    <t>阿里巴巴</t>
  </si>
  <si>
    <t>FAST RETAIL-DRS</t>
  </si>
  <si>
    <t>新秀麗</t>
  </si>
  <si>
    <t>亞馬遜公司</t>
  </si>
  <si>
    <t>Arko Corp</t>
  </si>
  <si>
    <t>Bed Bath &amp; Beyond公司</t>
  </si>
  <si>
    <t>繽客控股公司</t>
  </si>
  <si>
    <t>Bloomin' Brands公司</t>
  </si>
  <si>
    <t>邱吉爾唐斯公司</t>
  </si>
  <si>
    <t>世紀賭場公司</t>
  </si>
  <si>
    <t>科恩公司</t>
  </si>
  <si>
    <t>卡駱馳公司</t>
  </si>
  <si>
    <t>凱撒娛樂公司</t>
  </si>
  <si>
    <t>電子灣拍賣網站公司</t>
  </si>
  <si>
    <t>智遊網集團公司</t>
  </si>
  <si>
    <t>滿屋渡假村</t>
  </si>
  <si>
    <t>富思集團</t>
  </si>
  <si>
    <t>特許集團公司</t>
  </si>
  <si>
    <t>前門公司</t>
  </si>
  <si>
    <t>黃金娛樂公司</t>
  </si>
  <si>
    <t>固特異</t>
  </si>
  <si>
    <t>孩之寶</t>
  </si>
  <si>
    <t>霍頓米夫林哈考特公司</t>
  </si>
  <si>
    <t>Inspired娛樂公司</t>
  </si>
  <si>
    <t>京東集團</t>
  </si>
  <si>
    <t>生牌家庭用品公司</t>
  </si>
  <si>
    <t>LGI房屋建築公司</t>
  </si>
  <si>
    <t>Capitol收購公司II</t>
  </si>
  <si>
    <t>LKQ公司</t>
  </si>
  <si>
    <t>萬豪國際集團(馬里蘭)</t>
  </si>
  <si>
    <t>美泰兒</t>
  </si>
  <si>
    <t>MercadoLibre Inc</t>
  </si>
  <si>
    <t>納森公司</t>
  </si>
  <si>
    <t>紐厄爾品牌公司</t>
  </si>
  <si>
    <t>奧賴利汽車公司</t>
  </si>
  <si>
    <t>佩恩國際遊戲公司</t>
  </si>
  <si>
    <t>河岸旅館及度假村公眾有限公司</t>
  </si>
  <si>
    <t>棒約翰國際公司</t>
  </si>
  <si>
    <t>Qurate零售公司</t>
  </si>
  <si>
    <t>Rent-A-Center公司</t>
  </si>
  <si>
    <t>Ross商店公司</t>
  </si>
  <si>
    <t>星巴克</t>
  </si>
  <si>
    <t>Scientific Games Corp</t>
  </si>
  <si>
    <t>Carrols Restaurant Group Inc</t>
  </si>
  <si>
    <t>Target Hospitality Corp</t>
  </si>
  <si>
    <t>曳引車供應公司</t>
  </si>
  <si>
    <t>特斯拉公司</t>
  </si>
  <si>
    <t>偉世通公司</t>
  </si>
  <si>
    <t>溫蒂公司</t>
  </si>
  <si>
    <t>慧儷輕體國際公司</t>
  </si>
  <si>
    <t>永利度假村有限公司</t>
  </si>
  <si>
    <t>中國旺旺</t>
  </si>
  <si>
    <t>現代牧業</t>
  </si>
  <si>
    <t>康師傅控股</t>
  </si>
  <si>
    <t>蒙牛乳業</t>
  </si>
  <si>
    <t>H&amp;H國際控股</t>
  </si>
  <si>
    <t>萬洲國際</t>
  </si>
  <si>
    <t>中央園藝及寵物公司</t>
  </si>
  <si>
    <t>The Chefs' Warehouse公司</t>
  </si>
  <si>
    <t>可口可樂聯合公司</t>
  </si>
  <si>
    <t>好市多</t>
  </si>
  <si>
    <t>英格爾斯市場公司</t>
  </si>
  <si>
    <t>卡夫亨氏公司</t>
  </si>
  <si>
    <t>億滋國際</t>
  </si>
  <si>
    <t>百事可樂</t>
  </si>
  <si>
    <t>Pilgrim's Pride Corp</t>
  </si>
  <si>
    <t>Reynolds Consumer Products I</t>
  </si>
  <si>
    <t>簡略好食品公司</t>
  </si>
  <si>
    <t>山歐普達公司</t>
  </si>
  <si>
    <t>沃博聯公司</t>
  </si>
  <si>
    <t>海隆控股</t>
  </si>
  <si>
    <t>兗州煤業股份</t>
  </si>
  <si>
    <t>中國石油股份</t>
  </si>
  <si>
    <t>中國石油化工股份</t>
  </si>
  <si>
    <t>宏華集團</t>
  </si>
  <si>
    <t>中海油田服務</t>
  </si>
  <si>
    <t>安東油田服務</t>
  </si>
  <si>
    <t>中國海洋石油</t>
  </si>
  <si>
    <t>Alliance Resource Partners L</t>
  </si>
  <si>
    <t>Berry Corp</t>
  </si>
  <si>
    <t>百年資源開發公司</t>
  </si>
  <si>
    <t>Calumet Specialty Products P</t>
  </si>
  <si>
    <t>響尾蛇能源公司</t>
  </si>
  <si>
    <t>KLX能源服務控股公司</t>
  </si>
  <si>
    <t>馬丁中游夥伴有限合夥</t>
  </si>
  <si>
    <t>New Fortress Energy Inc</t>
  </si>
  <si>
    <t>Oasis Midstream Partners LP</t>
  </si>
  <si>
    <t>PDC能源公司</t>
  </si>
  <si>
    <t>Patterson-UTI Energy Inc</t>
  </si>
  <si>
    <t>Renewable Energy Group Inc</t>
  </si>
  <si>
    <t>Ranger石油公司</t>
  </si>
  <si>
    <t>Viper能源夥伴有限合夥</t>
  </si>
  <si>
    <t>中國人民保險集團</t>
  </si>
  <si>
    <t>廣州農商銀行</t>
  </si>
  <si>
    <t>山高金融</t>
  </si>
  <si>
    <t>恒生銀行</t>
  </si>
  <si>
    <t>創興銀行</t>
  </si>
  <si>
    <t>農業銀行</t>
  </si>
  <si>
    <t>友邦保險</t>
  </si>
  <si>
    <t>中國信達</t>
  </si>
  <si>
    <t>工商銀行</t>
  </si>
  <si>
    <t>中國再保險</t>
  </si>
  <si>
    <t>國銀租賃</t>
  </si>
  <si>
    <t>中國光大控股</t>
  </si>
  <si>
    <t>郵儲銀行</t>
  </si>
  <si>
    <t>國泰君安國際控股有限公司</t>
  </si>
  <si>
    <t>重慶銀行</t>
  </si>
  <si>
    <t>民生銀行</t>
  </si>
  <si>
    <t>浙商銀行</t>
  </si>
  <si>
    <t>東亞銀行</t>
  </si>
  <si>
    <t>保誠</t>
  </si>
  <si>
    <t>國泰君安</t>
  </si>
  <si>
    <t>中國人壽</t>
  </si>
  <si>
    <t>中國華融</t>
  </si>
  <si>
    <t>渣打集團</t>
  </si>
  <si>
    <t>交通銀行</t>
  </si>
  <si>
    <t>遠東宏信</t>
  </si>
  <si>
    <t>中國船舶租賃</t>
  </si>
  <si>
    <t>中金公司</t>
  </si>
  <si>
    <t>東方證券</t>
  </si>
  <si>
    <t>招商銀行</t>
  </si>
  <si>
    <t>中國銀行</t>
  </si>
  <si>
    <t>匯豐控股</t>
  </si>
  <si>
    <t>中信証券</t>
  </si>
  <si>
    <t>眾安在線</t>
  </si>
  <si>
    <t>中信建投証券</t>
  </si>
  <si>
    <t>招商證券</t>
  </si>
  <si>
    <t>海通國際</t>
  </si>
  <si>
    <t>中國光大銀行</t>
  </si>
  <si>
    <t>海通證券</t>
  </si>
  <si>
    <t>華泰證券</t>
  </si>
  <si>
    <t>建設銀行</t>
  </si>
  <si>
    <t>宏利金融</t>
  </si>
  <si>
    <t>中國太平</t>
  </si>
  <si>
    <t>中信銀行</t>
  </si>
  <si>
    <t>艾奇資本集團有限公司</t>
  </si>
  <si>
    <t>American National Group Inc</t>
  </si>
  <si>
    <t>Blucora公司</t>
  </si>
  <si>
    <t>BGC合夥公司</t>
  </si>
  <si>
    <t>明屋金融公司</t>
  </si>
  <si>
    <t>BOK Financial Corp</t>
  </si>
  <si>
    <t>Popular Inc</t>
  </si>
  <si>
    <t>BRP Group Inc</t>
  </si>
  <si>
    <t>Credit Acceptance公司</t>
  </si>
  <si>
    <t>國泰萬通金控</t>
  </si>
  <si>
    <t>Commerce Bancshares Inc/MO</t>
  </si>
  <si>
    <t>凱雷集團公司</t>
  </si>
  <si>
    <t>辛辛那提金融公司</t>
  </si>
  <si>
    <t>芝加哥商品期貨交易所集團</t>
  </si>
  <si>
    <t>庫珀先生集團公司</t>
  </si>
  <si>
    <t>考恩公司</t>
  </si>
  <si>
    <t>CVB金融公司</t>
  </si>
  <si>
    <t>安可資本集團</t>
  </si>
  <si>
    <t>恩斯塔集團有限公司</t>
  </si>
  <si>
    <t>華美銀行集團</t>
  </si>
  <si>
    <t>第一現金公司</t>
  </si>
  <si>
    <t>第一國民銀行控股公司</t>
  </si>
  <si>
    <t>五三銀行</t>
  </si>
  <si>
    <t>Focus Financial Partners Inc</t>
  </si>
  <si>
    <t>富途控股有限公司</t>
  </si>
  <si>
    <t>杭庭頓</t>
  </si>
  <si>
    <t>漢考克惠特尼公司</t>
  </si>
  <si>
    <t>麻州羅克蘭獨立銀行公司</t>
  </si>
  <si>
    <t>投資人銀行公司</t>
  </si>
  <si>
    <t>Navient Corp</t>
  </si>
  <si>
    <t>那斯達克有限公司</t>
  </si>
  <si>
    <t>NMI控股公司</t>
  </si>
  <si>
    <t>北方信託公司</t>
  </si>
  <si>
    <t>印第安那老國家銀行</t>
  </si>
  <si>
    <t>西太平洋銀行公司</t>
  </si>
  <si>
    <t>人民聯合金融公司</t>
  </si>
  <si>
    <t>信安金融保險集團</t>
  </si>
  <si>
    <t>PRA集團</t>
  </si>
  <si>
    <t>Signature銀行</t>
  </si>
  <si>
    <t>Selective保險集團公司</t>
  </si>
  <si>
    <t>矽谷銀行金融集團</t>
  </si>
  <si>
    <t>SLM公司</t>
  </si>
  <si>
    <t>StoneX集團公司</t>
  </si>
  <si>
    <t>德州資本Bancshares</t>
  </si>
  <si>
    <t>LendingTree公司</t>
  </si>
  <si>
    <t>信賴標章公司</t>
  </si>
  <si>
    <t>UMB金融公司</t>
  </si>
  <si>
    <t>Umpqua控股公司</t>
  </si>
  <si>
    <t>Victory Capital Holdings Inc</t>
  </si>
  <si>
    <t>Valley National Bancorp</t>
  </si>
  <si>
    <t>Virtus投資合夥人公司</t>
  </si>
  <si>
    <t>威利斯韜睿惠悅公司</t>
  </si>
  <si>
    <t>全球應急公司</t>
  </si>
  <si>
    <t>誠信金融公司</t>
  </si>
  <si>
    <t>XP Inc</t>
  </si>
  <si>
    <t>齊昂銀行</t>
  </si>
  <si>
    <t>AdaptHealth Corp</t>
  </si>
  <si>
    <t>Alkermes有限公司</t>
  </si>
  <si>
    <t>安進公司</t>
  </si>
  <si>
    <t>ANI製藥公司</t>
  </si>
  <si>
    <t>生物基因公司</t>
  </si>
  <si>
    <t>Endo國際公開有限公司</t>
  </si>
  <si>
    <t>吉利德科學公司</t>
  </si>
  <si>
    <t>基立福公司</t>
  </si>
  <si>
    <t>Hologic公司</t>
  </si>
  <si>
    <t>HealthEquity公司</t>
  </si>
  <si>
    <t>愛康公司</t>
  </si>
  <si>
    <t>伊魯米納公司</t>
  </si>
  <si>
    <t>Inovalon Holdings Inc</t>
  </si>
  <si>
    <t>爵士製藥公眾有限公司</t>
  </si>
  <si>
    <t>藍瑟斯控股公司</t>
  </si>
  <si>
    <t>麥哲倫健康公司</t>
  </si>
  <si>
    <t>Option護理健康公司</t>
  </si>
  <si>
    <t>PetIQ公司</t>
  </si>
  <si>
    <t>Insulet公司</t>
  </si>
  <si>
    <t>PPD Inc</t>
  </si>
  <si>
    <t>雷網公司</t>
  </si>
  <si>
    <t>Regeneron Pharmaceuticals In</t>
  </si>
  <si>
    <t>賽諾菲</t>
  </si>
  <si>
    <t>Syneos健康公司</t>
  </si>
  <si>
    <t>Tivity健康公司</t>
  </si>
  <si>
    <t>瓦里安醫療影像公司</t>
  </si>
  <si>
    <t>暉致公司</t>
  </si>
  <si>
    <t>登士柏西諾德公司</t>
  </si>
  <si>
    <t>中國東方航空股份</t>
  </si>
  <si>
    <t>中國南方航空股份</t>
  </si>
  <si>
    <t>新創建集團</t>
  </si>
  <si>
    <t>中銀航空租賃有限公司</t>
  </si>
  <si>
    <t>越秀交通基建有限公司</t>
  </si>
  <si>
    <t>深圳高速公路股份</t>
  </si>
  <si>
    <t>中國交通建設</t>
  </si>
  <si>
    <t>港鐵公司</t>
  </si>
  <si>
    <t>中國中鐵</t>
  </si>
  <si>
    <t>復星國際</t>
  </si>
  <si>
    <t>招商局港口</t>
  </si>
  <si>
    <t>中國建築國際</t>
  </si>
  <si>
    <t>中國鐵建</t>
  </si>
  <si>
    <t>中國能源建設</t>
  </si>
  <si>
    <t>深圳國際</t>
  </si>
  <si>
    <t>中國中冶</t>
  </si>
  <si>
    <t>濰柴動力</t>
  </si>
  <si>
    <t>上海電氣</t>
  </si>
  <si>
    <t>中國中車</t>
  </si>
  <si>
    <t>中鋁國際</t>
  </si>
  <si>
    <t>浙江滬杭甬</t>
  </si>
  <si>
    <t>長江和記實業</t>
  </si>
  <si>
    <t>中國飛機租賃</t>
  </si>
  <si>
    <t>美國航空集團</t>
  </si>
  <si>
    <t>奧創工業動力公司</t>
  </si>
  <si>
    <t>忠實旅遊公司</t>
  </si>
  <si>
    <t>美國伍德馬克公司</t>
  </si>
  <si>
    <t>航空運輸服務集團公司</t>
  </si>
  <si>
    <t>Concrete Pumping Holdings In</t>
  </si>
  <si>
    <t>Avis預算集團公司</t>
  </si>
  <si>
    <t>哥倫布麥金農公司(紐約)</t>
  </si>
  <si>
    <t>科斯塔集團公司</t>
  </si>
  <si>
    <t>CSX Corp</t>
  </si>
  <si>
    <t>信達思公司</t>
  </si>
  <si>
    <t>Commercial Vehicle Group Inc</t>
  </si>
  <si>
    <t>卡塞拉廢棄物系統公司</t>
  </si>
  <si>
    <t>Daseke公司</t>
  </si>
  <si>
    <t>DXP企業公司</t>
  </si>
  <si>
    <t>Echo全球物流公司</t>
  </si>
  <si>
    <t>US Ecology Inc</t>
  </si>
  <si>
    <t>夏威夷控股公司</t>
  </si>
  <si>
    <t>H&amp;E設備服務公司</t>
  </si>
  <si>
    <t>Infrastructure and Energy Al</t>
  </si>
  <si>
    <t>Icahn Enterprises LP</t>
  </si>
  <si>
    <t>JB Hunt Transport Services I</t>
  </si>
  <si>
    <t>捷藍航空公司</t>
  </si>
  <si>
    <t>克瑞拓斯安全防衛公司</t>
  </si>
  <si>
    <t>ManTech International Corp/V</t>
  </si>
  <si>
    <t>Matthews國際公司</t>
  </si>
  <si>
    <t>赫曼米勒公司</t>
  </si>
  <si>
    <t>Grupo Aeroportuario del Cent</t>
  </si>
  <si>
    <t>帕卡公司</t>
  </si>
  <si>
    <t>瑞安航空控股公開有限公司</t>
  </si>
  <si>
    <t>Stericycle公司</t>
  </si>
  <si>
    <t>英特飛公司</t>
  </si>
  <si>
    <t>聯合航空控股公司</t>
  </si>
  <si>
    <t>Verisk Analytics Inc</t>
  </si>
  <si>
    <t>威爾史考特公司</t>
  </si>
  <si>
    <t>Yellow公司</t>
  </si>
  <si>
    <t>中興通訊</t>
  </si>
  <si>
    <t>聯想集團</t>
  </si>
  <si>
    <t>小米集團</t>
  </si>
  <si>
    <t>瑞聲科技</t>
  </si>
  <si>
    <t>舜宇光學科技</t>
  </si>
  <si>
    <t>中芯國際</t>
  </si>
  <si>
    <t>蘋果公司</t>
  </si>
  <si>
    <t>ACI全球公司</t>
  </si>
  <si>
    <t>奧多比系統公司</t>
  </si>
  <si>
    <t>亞德諾公司</t>
  </si>
  <si>
    <t>自動資料處理公司</t>
  </si>
  <si>
    <t>應用材料</t>
  </si>
  <si>
    <t>超微半導體公司</t>
  </si>
  <si>
    <t>艾克爾國際科技股份有限公司</t>
  </si>
  <si>
    <t>艾司摩爾控股公司</t>
  </si>
  <si>
    <t>博通公司</t>
  </si>
  <si>
    <t>安富利公司</t>
  </si>
  <si>
    <t>布魯克斯自動化公司</t>
  </si>
  <si>
    <t>Casa Systems Inc</t>
  </si>
  <si>
    <t>CMC材料公司</t>
  </si>
  <si>
    <t>CDK全球公司</t>
  </si>
  <si>
    <t>Cadence設計系統公司</t>
  </si>
  <si>
    <t>Conduent公司</t>
  </si>
  <si>
    <t>相干公司</t>
  </si>
  <si>
    <t>Cohu公司</t>
  </si>
  <si>
    <t>CommScope控股公司</t>
  </si>
  <si>
    <t>Crowdstrike控股公司</t>
  </si>
  <si>
    <t>Cisco Systems Inc/Delaware</t>
  </si>
  <si>
    <t>CSG系統國際公司</t>
  </si>
  <si>
    <t>思杰系統公司</t>
  </si>
  <si>
    <t>Amdocs Ltd</t>
  </si>
  <si>
    <t>Euronet Worldwide公司</t>
  </si>
  <si>
    <t>英特格公司</t>
  </si>
  <si>
    <t>愛立信集團</t>
  </si>
  <si>
    <t>Fiserv Inc</t>
  </si>
  <si>
    <t>偉創力股份有限公司</t>
  </si>
  <si>
    <t>II-VI公司</t>
  </si>
  <si>
    <t>英特爾</t>
  </si>
  <si>
    <t>英特隆公司</t>
  </si>
  <si>
    <t>科磊公司</t>
  </si>
  <si>
    <t>魯門特姆控股公司</t>
  </si>
  <si>
    <t>科林研發股份有限公司</t>
  </si>
  <si>
    <t>萊迪斯半導體公司</t>
  </si>
  <si>
    <t>超捷國際股份有限公司</t>
  </si>
  <si>
    <t>速匯金國際有限公司</t>
  </si>
  <si>
    <t>萬機科技股份有限公司</t>
  </si>
  <si>
    <t>Marvell Technology Inc</t>
  </si>
  <si>
    <t>和康電訊</t>
  </si>
  <si>
    <t>美光科技公司</t>
  </si>
  <si>
    <t>諾頓LifeLock公司</t>
  </si>
  <si>
    <t>網路應用公司</t>
  </si>
  <si>
    <t>紐昂斯溝通公司</t>
  </si>
  <si>
    <t>微狄亞視訊</t>
  </si>
  <si>
    <t>恩智浦半導體股份有限公司</t>
  </si>
  <si>
    <t>安森美半導體</t>
  </si>
  <si>
    <t>Paya Holdings Inc</t>
  </si>
  <si>
    <t>Priority Technology Holdings</t>
  </si>
  <si>
    <t>參數科技公司</t>
  </si>
  <si>
    <t>Paypal控股有限公司</t>
  </si>
  <si>
    <t>高通公司</t>
  </si>
  <si>
    <t>科沃公司</t>
  </si>
  <si>
    <t>森米納</t>
  </si>
  <si>
    <t>SS&amp;C科技控股公司</t>
  </si>
  <si>
    <t>StoneCo Ltd</t>
  </si>
  <si>
    <t>Seagate Technology Holdings</t>
  </si>
  <si>
    <t>新思國際公司</t>
  </si>
  <si>
    <t>天寶公司</t>
  </si>
  <si>
    <t>TTM科技公司</t>
  </si>
  <si>
    <t>德州儀器公司</t>
  </si>
  <si>
    <t>超乾淨控股公司</t>
  </si>
  <si>
    <t>Viavi解決方案公司</t>
  </si>
  <si>
    <t>世紀互聯集團</t>
  </si>
  <si>
    <t>威瑞特系統公司</t>
  </si>
  <si>
    <t>Verra Mobility Corp</t>
  </si>
  <si>
    <t>維聖公司</t>
  </si>
  <si>
    <t>Viasat公司</t>
  </si>
  <si>
    <t>威騰電子公司</t>
  </si>
  <si>
    <t>Exela科技公司</t>
  </si>
  <si>
    <t>賽靈思公司</t>
  </si>
  <si>
    <t>Xperi Holding Corp</t>
  </si>
  <si>
    <t>斑馬科技公司</t>
  </si>
  <si>
    <t>招金礦業</t>
  </si>
  <si>
    <t>中國鋁業</t>
  </si>
  <si>
    <t>紫金礦業</t>
  </si>
  <si>
    <t>西部水泥</t>
  </si>
  <si>
    <t>中國黃金國際</t>
  </si>
  <si>
    <t>中國宏橋</t>
  </si>
  <si>
    <t>MONGOL MINING</t>
  </si>
  <si>
    <t>俄鋁</t>
  </si>
  <si>
    <t>世紀鋁業公司</t>
  </si>
  <si>
    <t>Forterra公司</t>
  </si>
  <si>
    <t>Ferroglobe公開有限公司</t>
  </si>
  <si>
    <t>凱撒鋁業公司</t>
  </si>
  <si>
    <t>Methanex Corp</t>
  </si>
  <si>
    <t>Mercer國際公司</t>
  </si>
  <si>
    <t>Silgan控股公司</t>
  </si>
  <si>
    <t>鋼鐵動態公司</t>
  </si>
  <si>
    <t>TriMas公司</t>
  </si>
  <si>
    <t>陽光１００中國</t>
  </si>
  <si>
    <t>花樣年控股</t>
  </si>
  <si>
    <t>大發地產</t>
  </si>
  <si>
    <t>恒基地產</t>
  </si>
  <si>
    <t>越秀房產信託基金</t>
  </si>
  <si>
    <t>紅星美凱龍</t>
  </si>
  <si>
    <t>華南城</t>
  </si>
  <si>
    <t>新城發展</t>
  </si>
  <si>
    <t>建業地產</t>
  </si>
  <si>
    <t>合景泰富集團</t>
  </si>
  <si>
    <t>中國金茂</t>
  </si>
  <si>
    <t>綠地香港</t>
  </si>
  <si>
    <t>金輪天地控股</t>
  </si>
  <si>
    <t>碧桂園</t>
  </si>
  <si>
    <t>萬科企業</t>
  </si>
  <si>
    <t>中梁控股</t>
  </si>
  <si>
    <t>中駿集團控股</t>
  </si>
  <si>
    <t>融創中國</t>
  </si>
  <si>
    <t>國瑞置業</t>
  </si>
  <si>
    <t>粵港灣控股</t>
  </si>
  <si>
    <t>當代置業</t>
  </si>
  <si>
    <t>中國物流資產</t>
  </si>
  <si>
    <t>新力控股集團</t>
  </si>
  <si>
    <t>招商局置地</t>
  </si>
  <si>
    <t>麗豐控股</t>
  </si>
  <si>
    <t>華潤置地</t>
  </si>
  <si>
    <t>景瑞控股</t>
  </si>
  <si>
    <t>雅居樂集團</t>
  </si>
  <si>
    <t>正商實業</t>
  </si>
  <si>
    <t>九龍倉集團</t>
  </si>
  <si>
    <t>寶龍地產</t>
  </si>
  <si>
    <t>德信中國</t>
  </si>
  <si>
    <t>弘陽地產</t>
  </si>
  <si>
    <t>天譽置業</t>
  </si>
  <si>
    <t>中國奧園</t>
  </si>
  <si>
    <t>力高集團</t>
  </si>
  <si>
    <t>世茂集團</t>
  </si>
  <si>
    <t>太古股份公司</t>
  </si>
  <si>
    <t>龍湖集團</t>
  </si>
  <si>
    <t>中國海外宏洋集團</t>
  </si>
  <si>
    <t>遠洋集團</t>
  </si>
  <si>
    <t>佳源國際控股</t>
  </si>
  <si>
    <t>正榮地產</t>
  </si>
  <si>
    <t>朗詩地產</t>
  </si>
  <si>
    <t>融信中國</t>
  </si>
  <si>
    <t>旭輝控股集團</t>
  </si>
  <si>
    <t>時代中國控股</t>
  </si>
  <si>
    <t>綠城中國</t>
  </si>
  <si>
    <t>禹洲集團</t>
  </si>
  <si>
    <t>龍光集團</t>
  </si>
  <si>
    <t>越秀地產</t>
  </si>
  <si>
    <t>路勁</t>
  </si>
  <si>
    <t>佳兆業集團</t>
  </si>
  <si>
    <t>首創置業</t>
  </si>
  <si>
    <t>中國海外發展</t>
  </si>
  <si>
    <t>易居企業控股</t>
  </si>
  <si>
    <t>合生創展集團</t>
  </si>
  <si>
    <t>太古地產</t>
  </si>
  <si>
    <t>長實集團</t>
  </si>
  <si>
    <t>新鴻基地產</t>
  </si>
  <si>
    <t>綠景中國地產</t>
  </si>
  <si>
    <t>希慎興業</t>
  </si>
  <si>
    <t>Altisource投資組合解決方案有</t>
  </si>
  <si>
    <t>Equinix公司</t>
  </si>
  <si>
    <t>愛沙安那米亞商業地產有限責任</t>
  </si>
  <si>
    <t>拉瑪廣告</t>
  </si>
  <si>
    <t>SBA通訊公司</t>
  </si>
  <si>
    <t>中國電力</t>
  </si>
  <si>
    <t>華電國際電力股份</t>
  </si>
  <si>
    <t>大唐發電</t>
  </si>
  <si>
    <t>協鑫新能源</t>
  </si>
  <si>
    <t>華能國際電力股份</t>
  </si>
  <si>
    <t>龍源電力</t>
  </si>
  <si>
    <t>華潤電力</t>
  </si>
  <si>
    <t>香港中華煤氣</t>
  </si>
  <si>
    <t>新奧能源控股有限公司</t>
  </si>
  <si>
    <t>華潤燃氣</t>
  </si>
  <si>
    <t>北京控股</t>
  </si>
  <si>
    <t>中國水務</t>
  </si>
  <si>
    <t>中油燃氣</t>
  </si>
  <si>
    <t>協合新能源</t>
  </si>
  <si>
    <t>長江基建集團</t>
  </si>
  <si>
    <t>昆侖能源</t>
  </si>
  <si>
    <t>阿特蘭蒂卡持續基礎設施公開有</t>
  </si>
  <si>
    <t>愛克斯龍公司</t>
  </si>
  <si>
    <t>聯合能源公司</t>
  </si>
  <si>
    <t>MGE能源公司</t>
  </si>
  <si>
    <t>Middlesex水公司</t>
  </si>
  <si>
    <t>水獺尾巴公司</t>
  </si>
  <si>
    <t>Xcel 能源</t>
  </si>
  <si>
    <t>約克水務公司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</si>
  <si>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</si>
  <si>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</si>
  <si>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</si>
  <si>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</si>
  <si>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</si>
  <si>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</si>
  <si>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</si>
  <si>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</si>
  <si>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</si>
  <si>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</si>
  <si>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Utilities</t>
  </si>
  <si>
    <t>Diversified Telecommunication</t>
  </si>
  <si>
    <t>Interactive Media &amp; Services</t>
  </si>
  <si>
    <t>Media</t>
  </si>
  <si>
    <t>Entertainment</t>
  </si>
  <si>
    <t>Wireless Telecommunication Ser</t>
  </si>
  <si>
    <t>Specialty Retail</t>
  </si>
  <si>
    <t>Multiline Retail</t>
  </si>
  <si>
    <t>Hotels, Restaurants &amp; Leisure</t>
  </si>
  <si>
    <t>Automobiles</t>
  </si>
  <si>
    <t>Internet &amp; Direct Marketing Re</t>
  </si>
  <si>
    <t>Auto Components</t>
  </si>
  <si>
    <t>Textiles, Apparel &amp; Luxury Goo</t>
  </si>
  <si>
    <t>Diversified Consumer Services</t>
  </si>
  <si>
    <t>Leisure Products</t>
  </si>
  <si>
    <t>Household Durables</t>
  </si>
  <si>
    <t>Distributors</t>
  </si>
  <si>
    <t>Food Products</t>
  </si>
  <si>
    <t>Household Products</t>
  </si>
  <si>
    <t>Food &amp; Staples Retailing</t>
  </si>
  <si>
    <t>Beverages</t>
  </si>
  <si>
    <t>Energy Equipment &amp; Services</t>
  </si>
  <si>
    <t>Oil, Gas &amp; Consumable Fuels</t>
  </si>
  <si>
    <t>Insurance</t>
  </si>
  <si>
    <t>Banks</t>
  </si>
  <si>
    <t>Diversified Financial Services</t>
  </si>
  <si>
    <t>Capital Markets</t>
  </si>
  <si>
    <t>Consumer Finance</t>
  </si>
  <si>
    <t>Thrifts &amp; Mortgage Finance</t>
  </si>
  <si>
    <t>Health Care Providers &amp; Servic</t>
  </si>
  <si>
    <t>Biotechnology</t>
  </si>
  <si>
    <t>Pharmaceuticals</t>
  </si>
  <si>
    <t>Health Care Equipment &amp; Suppli</t>
  </si>
  <si>
    <t>Life Sciences Tools &amp; Services</t>
  </si>
  <si>
    <t>Health Care Technology</t>
  </si>
  <si>
    <t>Airlines</t>
  </si>
  <si>
    <t>Industrial Conglomerates</t>
  </si>
  <si>
    <t>Trading Companies &amp; Distributo</t>
  </si>
  <si>
    <t>Transportation Infrastructure</t>
  </si>
  <si>
    <t>Construction &amp; Engineering</t>
  </si>
  <si>
    <t>Road &amp; Rail</t>
  </si>
  <si>
    <t>Machinery</t>
  </si>
  <si>
    <t>Electrical Equipment</t>
  </si>
  <si>
    <t>Building Products</t>
  </si>
  <si>
    <t>Air Freight &amp; Logistics</t>
  </si>
  <si>
    <t>Professional Services</t>
  </si>
  <si>
    <t>Commercial Services &amp; Supplies</t>
  </si>
  <si>
    <t>Aerospace &amp; Defense</t>
  </si>
  <si>
    <t>Communications Equipment</t>
  </si>
  <si>
    <t>Technology Hardware, Storage &amp;</t>
  </si>
  <si>
    <t>Electronic Equipment, Instrume</t>
  </si>
  <si>
    <t>Semiconductors &amp; Semiconductor</t>
  </si>
  <si>
    <t>Software</t>
  </si>
  <si>
    <t>IT Services</t>
  </si>
  <si>
    <t>Metals &amp; Mining</t>
  </si>
  <si>
    <t>Construction Materials</t>
  </si>
  <si>
    <t>Chemicals</t>
  </si>
  <si>
    <t>Paper &amp; Forest Products</t>
  </si>
  <si>
    <t>Containers &amp; Packaging</t>
  </si>
  <si>
    <t>Real Estate Management &amp; Devel</t>
  </si>
  <si>
    <t>Equity Real Estate Investment</t>
  </si>
  <si>
    <t>Independent Power and Renewabl</t>
  </si>
  <si>
    <t>Gas Utilities</t>
  </si>
  <si>
    <t>Water Utilities</t>
  </si>
  <si>
    <t>Electric Utilities</t>
  </si>
  <si>
    <t>6-Cluster Label P15 Iter1000 Sector Score</t>
  </si>
  <si>
    <t>6-Cluster Label P15 Iter1000  - Cluster</t>
  </si>
  <si>
    <t>Consumer</t>
  </si>
  <si>
    <t>Science &amp; Technology</t>
  </si>
  <si>
    <t>Broader Category</t>
  </si>
  <si>
    <t>Stats:</t>
  </si>
  <si>
    <t>Cluster</t>
  </si>
  <si>
    <t>Leading Category</t>
  </si>
  <si>
    <t>Category Cluster Score</t>
  </si>
  <si>
    <t>Industrial Supply</t>
  </si>
  <si>
    <t>Technology</t>
  </si>
  <si>
    <t>Mean Rating</t>
  </si>
  <si>
    <t>-1 Sigma Rating</t>
  </si>
  <si>
    <t>+1 Sigma Rating</t>
  </si>
  <si>
    <t>Outlier?</t>
  </si>
  <si>
    <t>Outliers</t>
  </si>
  <si>
    <t>Outlier Ratio</t>
  </si>
  <si>
    <t>Numerical Value</t>
  </si>
  <si>
    <t>Number of Each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</si>
</sst>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4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43" fontId="1" fillId="0" borderId="1" xfId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ill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Border="1" applyAlignment="1">
      <alignment horizontal="center" vertical="center" wrapText="1"/>
    </xf>
    <xf numFmtId="0" fontId="0" fillId="4" borderId="0" xfId="0" applyFont="1" applyFill="1"/>
    <xf numFmtId="0" fontId="0" fillId="8" borderId="0" xfId="0" applyFill="1"/>
    <xf numFmtId="0" fontId="0" fillId="0" borderId="0" xfId="0" applyFont="1"/>
    <xf numFmtId="0" fontId="0" fillId="7" borderId="0" xfId="0" applyFont="1" applyFill="1"/>
    <xf numFmtId="43" fontId="0" fillId="0" borderId="0" xfId="1" applyFont="1" applyAlignment="1">
      <alignment horizontal="center" vertical="center"/>
    </xf>
    <xf numFmtId="43" fontId="1" fillId="0" borderId="0" xfId="1" applyFont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9" fontId="1" fillId="0" borderId="0" xfId="2" applyFont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9" fontId="0" fillId="0" borderId="0" xfId="2" applyFont="1" applyBorder="1" applyAlignment="1"/>
    <xf numFmtId="9" fontId="0" fillId="0" borderId="12" xfId="2" applyFont="1" applyBorder="1" applyAlignment="1"/>
    <xf numFmtId="9" fontId="0" fillId="0" borderId="0" xfId="2" applyFont="1" applyAlignment="1">
      <alignment vertical="center"/>
    </xf>
    <xf numFmtId="0" fontId="0" fillId="0" borderId="1" xfId="0" applyBorder="1" applyAlignment="1">
      <alignment horizontal="center" wrapText="1"/>
    </xf>
    <xf numFmtId="9" fontId="0" fillId="0" borderId="1" xfId="2" applyFont="1" applyBorder="1" applyAlignment="1">
      <alignment horizontal="center" wrapText="1"/>
    </xf>
    <xf numFmtId="43" fontId="0" fillId="0" borderId="1" xfId="1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9" fontId="0" fillId="0" borderId="1" xfId="2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9" fontId="0" fillId="0" borderId="3" xfId="2" applyFont="1" applyBorder="1" applyAlignment="1"/>
    <xf numFmtId="43" fontId="0" fillId="0" borderId="3" xfId="1" applyFont="1" applyBorder="1"/>
    <xf numFmtId="43" fontId="0" fillId="0" borderId="3" xfId="0" applyNumberFormat="1" applyBorder="1"/>
    <xf numFmtId="43" fontId="0" fillId="0" borderId="3" xfId="0" applyNumberFormat="1" applyBorder="1" applyAlignment="1">
      <alignment wrapText="1"/>
    </xf>
    <xf numFmtId="9" fontId="0" fillId="0" borderId="4" xfId="2" applyFont="1" applyBorder="1" applyAlignment="1">
      <alignment vertical="center"/>
    </xf>
    <xf numFmtId="0" fontId="0" fillId="0" borderId="12" xfId="0" applyBorder="1"/>
    <xf numFmtId="43" fontId="0" fillId="0" borderId="0" xfId="1" applyFont="1" applyBorder="1"/>
    <xf numFmtId="43" fontId="0" fillId="0" borderId="0" xfId="0" applyNumberFormat="1" applyBorder="1"/>
    <xf numFmtId="43" fontId="0" fillId="0" borderId="0" xfId="0" applyNumberFormat="1" applyBorder="1" applyAlignment="1">
      <alignment wrapText="1"/>
    </xf>
    <xf numFmtId="9" fontId="0" fillId="0" borderId="8" xfId="2" applyFont="1" applyBorder="1" applyAlignment="1">
      <alignment vertical="center"/>
    </xf>
    <xf numFmtId="9" fontId="0" fillId="0" borderId="6" xfId="2" applyFont="1" applyBorder="1" applyAlignment="1"/>
    <xf numFmtId="43" fontId="0" fillId="0" borderId="6" xfId="1" applyFont="1" applyBorder="1"/>
    <xf numFmtId="43" fontId="0" fillId="0" borderId="6" xfId="0" applyNumberFormat="1" applyBorder="1"/>
    <xf numFmtId="43" fontId="0" fillId="0" borderId="6" xfId="0" applyNumberFormat="1" applyBorder="1" applyAlignment="1">
      <alignment wrapText="1"/>
    </xf>
    <xf numFmtId="9" fontId="0" fillId="0" borderId="7" xfId="2" applyFont="1" applyBorder="1" applyAlignment="1">
      <alignment vertical="center"/>
    </xf>
    <xf numFmtId="0" fontId="0" fillId="0" borderId="4" xfId="0" applyBorder="1"/>
    <xf numFmtId="0" fontId="0" fillId="0" borderId="8" xfId="0" applyBorder="1"/>
    <xf numFmtId="43" fontId="0" fillId="0" borderId="2" xfId="1" applyFont="1" applyBorder="1"/>
    <xf numFmtId="43" fontId="0" fillId="0" borderId="4" xfId="1" applyFont="1" applyBorder="1"/>
    <xf numFmtId="43" fontId="0" fillId="0" borderId="12" xfId="1" applyFont="1" applyBorder="1"/>
    <xf numFmtId="43" fontId="0" fillId="0" borderId="8" xfId="1" applyFont="1" applyBorder="1"/>
    <xf numFmtId="43" fontId="0" fillId="0" borderId="5" xfId="1" applyFont="1" applyBorder="1"/>
    <xf numFmtId="43" fontId="0" fillId="0" borderId="7" xfId="1" applyFont="1" applyBorder="1"/>
    <xf numFmtId="43" fontId="0" fillId="0" borderId="2" xfId="1" applyFont="1" applyBorder="1" applyAlignment="1">
      <alignment horizontal="center" vertical="center" wrapText="1"/>
    </xf>
    <xf numFmtId="43" fontId="0" fillId="0" borderId="3" xfId="1" applyFont="1" applyBorder="1" applyAlignment="1">
      <alignment horizontal="center" vertical="center" wrapText="1"/>
    </xf>
    <xf numFmtId="43" fontId="0" fillId="0" borderId="4" xfId="1" applyFont="1" applyBorder="1" applyAlignment="1">
      <alignment horizontal="center" vertical="center" wrapText="1"/>
    </xf>
    <xf numFmtId="43" fontId="0" fillId="0" borderId="5" xfId="1" applyFont="1" applyBorder="1" applyAlignment="1">
      <alignment horizontal="center" vertical="center" wrapText="1"/>
    </xf>
    <xf numFmtId="43" fontId="0" fillId="0" borderId="6" xfId="1" applyFont="1" applyBorder="1" applyAlignment="1">
      <alignment horizontal="center" vertical="center" wrapText="1"/>
    </xf>
    <xf numFmtId="43" fontId="0" fillId="0" borderId="7" xfId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Font="1" applyBorder="1"/>
    <xf numFmtId="43" fontId="1" fillId="9" borderId="1" xfId="1" applyFont="1" applyFill="1" applyBorder="1" applyAlignment="1">
      <alignment horizontal="center" vertical="center" wrapText="1"/>
    </xf>
    <xf numFmtId="43" fontId="0" fillId="9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8"/>
  <sheetViews>
    <sheetView tabSelected="1" zoomScale="102" workbookViewId="0">
      <pane ySplit="1" topLeftCell="A2" activePane="bottomLeft" state="frozen"/>
      <selection activeCell="C1" sqref="C1"/>
      <selection pane="bottomLeft" activeCell="Z20" sqref="Z20"/>
    </sheetView>
  </sheetViews>
  <sheetFormatPr baseColWidth="10" defaultColWidth="8.83203125" defaultRowHeight="15" x14ac:dyDescent="0.2"/>
  <cols>
    <col min="1" max="1" width="11.33203125" bestFit="1" customWidth="1"/>
    <col min="2" max="2" width="9.1640625" style="2" bestFit="1" customWidth="1"/>
    <col min="3" max="3" width="12" style="2" bestFit="1" customWidth="1"/>
    <col min="4" max="4" width="11.1640625" style="2" bestFit="1" customWidth="1"/>
    <col min="5" max="5" width="11.6640625" style="2" bestFit="1" customWidth="1"/>
    <col min="6" max="6" width="13" style="2" bestFit="1" customWidth="1"/>
    <col min="7" max="7" width="12.6640625" style="2" bestFit="1" customWidth="1"/>
    <col min="8" max="8" width="13.6640625" style="2" customWidth="1"/>
    <col min="9" max="9" width="12.1640625" style="2" bestFit="1" customWidth="1"/>
    <col min="10" max="10" width="11.5" style="2" bestFit="1" customWidth="1"/>
    <col min="11" max="11" width="9.83203125" style="2" bestFit="1" customWidth="1"/>
    <col min="12" max="12" width="5.6640625" style="2" bestFit="1" customWidth="1"/>
    <col min="13" max="13" width="11.6640625" style="83" bestFit="1" customWidth="1"/>
    <col min="14" max="14" width="11.83203125" style="83" bestFit="1" customWidth="1"/>
    <col min="15" max="15" width="9.33203125" style="83" bestFit="1" customWidth="1"/>
    <col min="16" max="16" width="4.33203125" bestFit="1" customWidth="1"/>
    <col min="17" max="17" width="7.83203125" bestFit="1" customWidth="1"/>
    <col min="18" max="18" width="5" bestFit="1" customWidth="1"/>
    <col min="19" max="19" width="14" bestFit="1" customWidth="1"/>
    <col min="20" max="20" width="15.33203125" style="2" bestFit="1" customWidth="1"/>
    <col min="21" max="22" width="18.6640625" customWidth="1"/>
    <col min="23" max="23" width="20" bestFit="1" customWidth="1"/>
    <col min="24" max="24" width="12.83203125" customWidth="1"/>
    <col min="26" max="27" width="13.6640625" customWidth="1"/>
    <col min="28" max="28" width="14.33203125" customWidth="1"/>
  </cols>
  <sheetData>
    <row r="1" spans="1:28" s="7" customFormat="1" ht="64" x14ac:dyDescent="0.2">
      <c r="A1" s="4" t="s">
        <v>26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82" t="s">
        <v>11</v>
      </c>
      <c r="N1" s="82" t="s">
        <v>12</v>
      </c>
      <c r="O1" s="82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5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7" t="s">
        <v>1672</v>
      </c>
    </row>
    <row r="2" spans="1:28" x14ac:dyDescent="0.2">
      <c r="A2" s="1" t="s">
        <v>29</v>
      </c>
      <c r="B2" s="2">
        <v>15.72472180737461</v>
      </c>
      <c r="C2" s="2">
        <v>-36.928296967562538</v>
      </c>
      <c r="D2" s="2">
        <v>-8.0176229879153187</v>
      </c>
      <c r="E2" s="2">
        <v>8.5251421336603492</v>
      </c>
      <c r="F2" s="2">
        <v>17.46287189907239</v>
      </c>
      <c r="G2" s="2">
        <v>10.34794626568633</v>
      </c>
      <c r="H2" s="2">
        <v>-0.48597213776328152</v>
      </c>
      <c r="I2" s="2">
        <v>-8.8619741279230482</v>
      </c>
      <c r="J2" s="2">
        <v>76.238073805596102</v>
      </c>
      <c r="K2" s="2">
        <v>56.584821641304849</v>
      </c>
      <c r="L2" s="2">
        <v>0.98764663934707642</v>
      </c>
      <c r="M2" s="83">
        <v>3.193449246086141</v>
      </c>
      <c r="N2" s="83">
        <v>2.206987854979185</v>
      </c>
      <c r="O2" s="83">
        <v>1.011450629334967</v>
      </c>
      <c r="P2">
        <v>10</v>
      </c>
      <c r="Q2">
        <v>9</v>
      </c>
      <c r="S2">
        <v>9</v>
      </c>
      <c r="T2" s="2">
        <v>211.9605662027995</v>
      </c>
      <c r="U2" t="s">
        <v>557</v>
      </c>
      <c r="V2" t="s">
        <v>1083</v>
      </c>
      <c r="W2" t="s">
        <v>1597</v>
      </c>
      <c r="X2" t="s">
        <v>1610</v>
      </c>
      <c r="Y2">
        <v>1</v>
      </c>
      <c r="Z2">
        <v>1</v>
      </c>
      <c r="AA2">
        <v>0</v>
      </c>
    </row>
    <row r="3" spans="1:28" x14ac:dyDescent="0.2">
      <c r="A3" s="1" t="s">
        <v>33</v>
      </c>
      <c r="B3" s="2">
        <v>18.82088283286658</v>
      </c>
      <c r="C3" s="2">
        <v>-83.432835820895519</v>
      </c>
      <c r="D3" s="2">
        <v>4.0178775777749642</v>
      </c>
      <c r="E3" s="2">
        <v>1.094167782954852</v>
      </c>
      <c r="F3" s="2">
        <v>10.846887433395461</v>
      </c>
      <c r="G3" s="2">
        <v>-4.9898652252764819</v>
      </c>
      <c r="H3" s="2">
        <v>1.989687422211158</v>
      </c>
      <c r="I3" s="2">
        <v>4.0001778030653226</v>
      </c>
      <c r="J3" s="2">
        <v>131.69769948782599</v>
      </c>
      <c r="K3" s="2">
        <v>118.3843306742684</v>
      </c>
      <c r="L3" s="2">
        <v>0.63032686710357666</v>
      </c>
      <c r="M3" s="83">
        <v>1.711135294305925</v>
      </c>
      <c r="N3" s="83">
        <v>4.8318774287136153</v>
      </c>
      <c r="O3" s="83">
        <v>3.9314824814967761</v>
      </c>
      <c r="P3">
        <v>8</v>
      </c>
      <c r="S3">
        <v>8</v>
      </c>
      <c r="T3" s="2">
        <v>286.49513244628912</v>
      </c>
      <c r="U3" t="s">
        <v>561</v>
      </c>
      <c r="V3" t="s">
        <v>1087</v>
      </c>
      <c r="W3" t="s">
        <v>1597</v>
      </c>
      <c r="X3" t="s">
        <v>1608</v>
      </c>
      <c r="Y3">
        <v>1</v>
      </c>
      <c r="Z3">
        <v>1</v>
      </c>
      <c r="AA3">
        <v>0</v>
      </c>
    </row>
    <row r="4" spans="1:28" x14ac:dyDescent="0.2">
      <c r="A4" s="1" t="s">
        <v>34</v>
      </c>
      <c r="B4" s="2">
        <v>17.47510239723891</v>
      </c>
      <c r="C4" s="2">
        <v>93.165467625899282</v>
      </c>
      <c r="D4" s="2">
        <v>5.0978935407744119</v>
      </c>
      <c r="E4" s="2">
        <v>6.6989625132544646</v>
      </c>
      <c r="F4" s="2">
        <v>12.782093482554311</v>
      </c>
      <c r="G4" s="2">
        <v>-5.715070643642072</v>
      </c>
      <c r="H4" s="2">
        <v>3.2013343799058078</v>
      </c>
      <c r="I4" s="2">
        <v>3.5137362637362641</v>
      </c>
      <c r="J4" s="2">
        <v>73.525503156201367</v>
      </c>
      <c r="K4" s="2">
        <v>57.455306991387317</v>
      </c>
      <c r="L4" s="2">
        <v>0.90594655275344849</v>
      </c>
      <c r="M4" s="83">
        <v>2.184251559251559</v>
      </c>
      <c r="N4" s="83">
        <v>0.39554430379746841</v>
      </c>
      <c r="O4" s="83">
        <v>0.10298734177215189</v>
      </c>
      <c r="P4">
        <v>11</v>
      </c>
      <c r="Q4">
        <v>10</v>
      </c>
      <c r="S4">
        <v>10</v>
      </c>
      <c r="U4" t="s">
        <v>562</v>
      </c>
      <c r="V4" t="s">
        <v>1088</v>
      </c>
      <c r="W4" t="s">
        <v>1597</v>
      </c>
      <c r="X4" t="s">
        <v>1610</v>
      </c>
      <c r="Y4">
        <v>1</v>
      </c>
      <c r="Z4">
        <v>1</v>
      </c>
      <c r="AA4">
        <v>0</v>
      </c>
    </row>
    <row r="5" spans="1:28" x14ac:dyDescent="0.2">
      <c r="A5" s="1" t="s">
        <v>44</v>
      </c>
      <c r="B5" s="2">
        <v>28.307713982752361</v>
      </c>
      <c r="C5" s="2">
        <v>71.252842387879795</v>
      </c>
      <c r="D5" s="2">
        <v>-12.708383902131169</v>
      </c>
      <c r="E5" s="2">
        <v>-92.702748796891569</v>
      </c>
      <c r="F5" s="2">
        <v>-10.09255329344597</v>
      </c>
      <c r="G5" s="2">
        <v>-0.51390228315807829</v>
      </c>
      <c r="H5" s="2">
        <v>1.34937934506865</v>
      </c>
      <c r="I5" s="2">
        <v>0.1645229380894285</v>
      </c>
      <c r="J5" s="2">
        <v>211.33350698966751</v>
      </c>
      <c r="K5" s="2">
        <v>128.73685398195931</v>
      </c>
      <c r="L5" s="2">
        <v>0.63579314947128296</v>
      </c>
      <c r="M5" s="83">
        <v>0.60698641354034999</v>
      </c>
      <c r="N5" s="83">
        <v>1.1691054127152589</v>
      </c>
      <c r="O5" s="83">
        <v>0.99363209969529953</v>
      </c>
      <c r="P5">
        <v>7</v>
      </c>
      <c r="S5">
        <v>7</v>
      </c>
      <c r="U5" t="s">
        <v>572</v>
      </c>
      <c r="V5" t="s">
        <v>1095</v>
      </c>
      <c r="W5" t="s">
        <v>1597</v>
      </c>
      <c r="X5" t="s">
        <v>1612</v>
      </c>
      <c r="Y5">
        <v>1</v>
      </c>
      <c r="Z5">
        <v>1</v>
      </c>
      <c r="AA5">
        <v>0</v>
      </c>
    </row>
    <row r="6" spans="1:28" x14ac:dyDescent="0.2">
      <c r="A6" s="1" t="s">
        <v>49</v>
      </c>
      <c r="B6" s="2">
        <v>17.67681404996619</v>
      </c>
      <c r="C6" s="2">
        <v>-114.1302272293298</v>
      </c>
      <c r="D6" s="2">
        <v>3.800199280856043</v>
      </c>
      <c r="E6" s="2">
        <v>-13.58920209347168</v>
      </c>
      <c r="F6" s="2">
        <v>9.1404388755805854</v>
      </c>
      <c r="G6" s="2">
        <v>-1.208511375447511</v>
      </c>
      <c r="H6" s="2">
        <v>2.5620741425106832</v>
      </c>
      <c r="I6" s="2">
        <v>-0.35356276706317119</v>
      </c>
      <c r="J6" s="2">
        <v>55.290178121154668</v>
      </c>
      <c r="K6" s="2">
        <v>25.611792996427649</v>
      </c>
      <c r="L6" s="2">
        <v>0.77037608623504639</v>
      </c>
      <c r="M6" s="83">
        <v>1.7818258308792601</v>
      </c>
      <c r="N6" s="83">
        <v>1.0855383926572639</v>
      </c>
      <c r="O6" s="83">
        <v>0.65533915379449292</v>
      </c>
      <c r="P6">
        <v>9</v>
      </c>
      <c r="S6">
        <v>9</v>
      </c>
      <c r="U6" t="s">
        <v>577</v>
      </c>
      <c r="V6" t="s">
        <v>1099</v>
      </c>
      <c r="W6" t="s">
        <v>1597</v>
      </c>
      <c r="X6" t="s">
        <v>1608</v>
      </c>
      <c r="Y6">
        <v>1</v>
      </c>
      <c r="Z6">
        <v>1</v>
      </c>
      <c r="AA6">
        <v>0</v>
      </c>
    </row>
    <row r="7" spans="1:28" x14ac:dyDescent="0.2">
      <c r="A7" s="1" t="s">
        <v>50</v>
      </c>
      <c r="B7" s="2">
        <v>17.67681404996619</v>
      </c>
      <c r="C7" s="2">
        <v>-114.1302272293298</v>
      </c>
      <c r="D7" s="2">
        <v>3.800199280856043</v>
      </c>
      <c r="E7" s="2">
        <v>-13.58920209347168</v>
      </c>
      <c r="F7" s="2">
        <v>9.1404388755805854</v>
      </c>
      <c r="G7" s="2">
        <v>-1.208511375447511</v>
      </c>
      <c r="H7" s="2">
        <v>2.5620741425106832</v>
      </c>
      <c r="I7" s="2">
        <v>-0.35356276706317119</v>
      </c>
      <c r="J7" s="2">
        <v>55.290178121154668</v>
      </c>
      <c r="K7" s="2">
        <v>25.611792996427649</v>
      </c>
      <c r="L7" s="2">
        <v>0.64170169830322266</v>
      </c>
      <c r="M7" s="83">
        <v>1.7818258308792601</v>
      </c>
      <c r="N7" s="83">
        <v>1.0855383926572639</v>
      </c>
      <c r="O7" s="83">
        <v>0.65533915379449292</v>
      </c>
      <c r="P7">
        <v>9</v>
      </c>
      <c r="S7">
        <v>9</v>
      </c>
      <c r="U7" t="s">
        <v>578</v>
      </c>
      <c r="V7" t="s">
        <v>1099</v>
      </c>
      <c r="W7" t="s">
        <v>1597</v>
      </c>
      <c r="X7" t="s">
        <v>1608</v>
      </c>
      <c r="Y7">
        <v>1</v>
      </c>
      <c r="Z7">
        <v>1</v>
      </c>
      <c r="AA7">
        <v>0</v>
      </c>
    </row>
    <row r="8" spans="1:28" x14ac:dyDescent="0.2">
      <c r="A8" s="1" t="s">
        <v>51</v>
      </c>
      <c r="B8" s="2">
        <v>17.67681404996619</v>
      </c>
      <c r="C8" s="2">
        <v>-114.1302272293298</v>
      </c>
      <c r="D8" s="2">
        <v>3.800199280856043</v>
      </c>
      <c r="E8" s="2">
        <v>-13.58920209347168</v>
      </c>
      <c r="F8" s="2">
        <v>9.1404388755805854</v>
      </c>
      <c r="G8" s="2">
        <v>-1.208511375447511</v>
      </c>
      <c r="H8" s="2">
        <v>2.5620741425106832</v>
      </c>
      <c r="I8" s="2">
        <v>-0.35356276706317119</v>
      </c>
      <c r="J8" s="2">
        <v>55.290178121154668</v>
      </c>
      <c r="K8" s="2">
        <v>25.611792996427649</v>
      </c>
      <c r="L8" s="2">
        <v>0.776985764503479</v>
      </c>
      <c r="M8" s="83">
        <v>1.7818258308792601</v>
      </c>
      <c r="N8" s="83">
        <v>1.0855383926572639</v>
      </c>
      <c r="O8" s="83">
        <v>0.65533915379449292</v>
      </c>
      <c r="P8">
        <v>9</v>
      </c>
      <c r="S8">
        <v>9</v>
      </c>
      <c r="U8" t="s">
        <v>579</v>
      </c>
      <c r="V8" t="s">
        <v>1099</v>
      </c>
      <c r="W8" t="s">
        <v>1597</v>
      </c>
      <c r="X8" t="s">
        <v>1608</v>
      </c>
      <c r="Y8">
        <v>1</v>
      </c>
      <c r="Z8">
        <v>1</v>
      </c>
      <c r="AA8">
        <v>0</v>
      </c>
    </row>
    <row r="9" spans="1:28" x14ac:dyDescent="0.2">
      <c r="A9" s="1" t="s">
        <v>56</v>
      </c>
      <c r="B9" s="2">
        <v>10.671641791044779</v>
      </c>
      <c r="C9" s="2">
        <v>-85.667396061269145</v>
      </c>
      <c r="D9" s="2">
        <v>3.1562740569669012</v>
      </c>
      <c r="E9" s="2">
        <v>1.6293532338308461</v>
      </c>
      <c r="F9" s="2">
        <v>15.993025836107149</v>
      </c>
      <c r="G9" s="2">
        <v>-54.54054054054054</v>
      </c>
      <c r="H9" s="2">
        <v>20.027027027027032</v>
      </c>
      <c r="I9" s="2">
        <v>35.513513513513523</v>
      </c>
      <c r="J9" s="2">
        <v>134.196348398683</v>
      </c>
      <c r="K9" s="2">
        <v>86.306009871286165</v>
      </c>
      <c r="L9" s="2">
        <v>1.1169974803924561</v>
      </c>
      <c r="M9" s="83">
        <v>2.1776649746192889</v>
      </c>
      <c r="N9" s="83">
        <v>0.30533628039153771</v>
      </c>
      <c r="O9" s="83">
        <v>2.2418692769182191E-2</v>
      </c>
      <c r="P9">
        <v>10</v>
      </c>
      <c r="S9">
        <v>10</v>
      </c>
      <c r="T9" s="2">
        <v>244.5201110839844</v>
      </c>
      <c r="U9" t="s">
        <v>584</v>
      </c>
      <c r="V9" t="s">
        <v>1104</v>
      </c>
      <c r="W9" t="s">
        <v>1597</v>
      </c>
      <c r="X9" t="s">
        <v>1610</v>
      </c>
      <c r="Y9">
        <v>1</v>
      </c>
      <c r="Z9">
        <v>1</v>
      </c>
      <c r="AA9">
        <v>0</v>
      </c>
    </row>
    <row r="10" spans="1:28" x14ac:dyDescent="0.2">
      <c r="A10" s="1" t="s">
        <v>58</v>
      </c>
      <c r="B10" s="2">
        <v>-3.816228541689775</v>
      </c>
      <c r="C10" s="2">
        <v>4782.1108742004262</v>
      </c>
      <c r="D10" s="2">
        <v>-15.312299804421951</v>
      </c>
      <c r="E10" s="2">
        <v>-19.09665549356928</v>
      </c>
      <c r="F10" s="2">
        <v>1.7198892602400211</v>
      </c>
      <c r="G10" s="2">
        <v>-0.70510654885654889</v>
      </c>
      <c r="H10" s="2">
        <v>0.17946552321552331</v>
      </c>
      <c r="I10" s="2">
        <v>1.525641025641026</v>
      </c>
      <c r="J10" s="2">
        <v>150.9124345546247</v>
      </c>
      <c r="K10" s="2">
        <v>72.150922971665707</v>
      </c>
      <c r="L10" s="2">
        <v>1.1697816848754881</v>
      </c>
      <c r="M10" s="83">
        <v>-0.73608094847417271</v>
      </c>
      <c r="N10" s="83">
        <v>0.7047131325405781</v>
      </c>
      <c r="O10" s="83">
        <v>8.7893122703469023E-2</v>
      </c>
      <c r="P10">
        <v>8</v>
      </c>
      <c r="S10">
        <v>8</v>
      </c>
      <c r="T10" s="2">
        <v>359.36923217773438</v>
      </c>
      <c r="U10" t="s">
        <v>586</v>
      </c>
      <c r="V10" t="s">
        <v>1106</v>
      </c>
      <c r="W10" t="s">
        <v>1597</v>
      </c>
      <c r="X10" t="s">
        <v>1610</v>
      </c>
      <c r="Y10">
        <v>1</v>
      </c>
      <c r="Z10">
        <v>1</v>
      </c>
      <c r="AA10">
        <v>0</v>
      </c>
    </row>
    <row r="11" spans="1:28" x14ac:dyDescent="0.2">
      <c r="A11" s="1" t="s">
        <v>59</v>
      </c>
      <c r="B11" s="2">
        <v>10.69287940541837</v>
      </c>
      <c r="C11" s="2">
        <v>-330.87248322147661</v>
      </c>
      <c r="D11" s="2">
        <v>-3.8053505535055381</v>
      </c>
      <c r="E11" s="2">
        <v>-8.2474226804123703</v>
      </c>
      <c r="F11" s="2">
        <v>8.0902640914465902</v>
      </c>
      <c r="G11" s="2">
        <v>-2.840830449826989</v>
      </c>
      <c r="H11" s="2">
        <v>1.71280276816609</v>
      </c>
      <c r="I11" s="2">
        <v>2.1280276816609001</v>
      </c>
      <c r="J11" s="2">
        <v>74.691151919866442</v>
      </c>
      <c r="K11" s="2">
        <v>52.125261632587353</v>
      </c>
      <c r="L11" s="2">
        <v>1.2701355218887329</v>
      </c>
      <c r="M11" s="83">
        <v>0.71474358974358976</v>
      </c>
      <c r="N11" s="83">
        <v>0.88458588957055218</v>
      </c>
      <c r="O11" s="83">
        <v>0.33550613496932508</v>
      </c>
      <c r="Q11">
        <v>10</v>
      </c>
      <c r="R11">
        <v>11</v>
      </c>
      <c r="S11">
        <v>10</v>
      </c>
      <c r="T11" s="2">
        <v>265.37383651733398</v>
      </c>
      <c r="U11" t="s">
        <v>587</v>
      </c>
      <c r="V11" t="s">
        <v>1107</v>
      </c>
      <c r="W11" t="s">
        <v>1597</v>
      </c>
      <c r="X11" t="s">
        <v>1612</v>
      </c>
      <c r="Y11">
        <v>1</v>
      </c>
      <c r="Z11">
        <v>1</v>
      </c>
      <c r="AA11">
        <v>0</v>
      </c>
    </row>
    <row r="12" spans="1:28" x14ac:dyDescent="0.2">
      <c r="A12" s="1" t="s">
        <v>64</v>
      </c>
      <c r="B12" s="2">
        <v>7.9573934837092724</v>
      </c>
      <c r="C12" s="2">
        <v>-156.19967793880841</v>
      </c>
      <c r="D12" s="2">
        <v>-9.9627665575990125</v>
      </c>
      <c r="E12" s="2">
        <v>-4.3734335839599003</v>
      </c>
      <c r="F12" s="2">
        <v>18.04550155118924</v>
      </c>
      <c r="G12" s="2">
        <v>6.3952879581151834</v>
      </c>
      <c r="H12" s="2">
        <v>-5</v>
      </c>
      <c r="I12" s="2">
        <v>-0.39528795811518319</v>
      </c>
      <c r="J12" s="2">
        <v>90.848315114283125</v>
      </c>
      <c r="K12" s="2">
        <v>60.696859322383347</v>
      </c>
      <c r="L12" s="2">
        <v>0.98533046245574951</v>
      </c>
      <c r="M12" s="83">
        <v>0.92972181551976574</v>
      </c>
      <c r="N12" s="83">
        <v>0.6462585034013606</v>
      </c>
      <c r="O12" s="83">
        <v>0.3614512471655329</v>
      </c>
      <c r="P12">
        <v>11</v>
      </c>
      <c r="R12">
        <v>12</v>
      </c>
      <c r="S12">
        <v>11</v>
      </c>
      <c r="U12" t="s">
        <v>591</v>
      </c>
      <c r="V12" t="s">
        <v>1111</v>
      </c>
      <c r="W12" t="s">
        <v>1597</v>
      </c>
      <c r="X12" t="s">
        <v>1612</v>
      </c>
      <c r="Y12">
        <v>1</v>
      </c>
      <c r="Z12">
        <v>1</v>
      </c>
      <c r="AA12">
        <v>0</v>
      </c>
    </row>
    <row r="13" spans="1:28" x14ac:dyDescent="0.2">
      <c r="A13" s="1" t="s">
        <v>88</v>
      </c>
      <c r="B13" s="2">
        <v>2.0536909490975441</v>
      </c>
      <c r="C13" s="2">
        <v>-130.28778796021959</v>
      </c>
      <c r="D13" s="2">
        <v>-5.2795196539338063</v>
      </c>
      <c r="E13" s="2">
        <v>0.33720176489465481</v>
      </c>
      <c r="F13" s="2">
        <v>7.1778173971710224</v>
      </c>
      <c r="G13" s="2">
        <v>0.66807320128817038</v>
      </c>
      <c r="H13" s="2">
        <v>-1.5662147309522161</v>
      </c>
      <c r="I13" s="2">
        <v>1.8981415296640449</v>
      </c>
      <c r="J13" s="2">
        <v>86.325086727880944</v>
      </c>
      <c r="K13" s="2">
        <v>69.674090420171623</v>
      </c>
      <c r="L13" s="2">
        <v>0.43976816534996033</v>
      </c>
      <c r="M13" s="83">
        <v>1.5542739922203079</v>
      </c>
      <c r="N13" s="83">
        <v>1.5744850161864969</v>
      </c>
      <c r="O13" s="83">
        <v>0.75872688612095052</v>
      </c>
      <c r="P13">
        <v>8</v>
      </c>
      <c r="Q13">
        <v>6</v>
      </c>
      <c r="S13">
        <v>6</v>
      </c>
      <c r="T13" s="2">
        <v>405.4356689453125</v>
      </c>
      <c r="U13" t="s">
        <v>615</v>
      </c>
      <c r="V13" t="s">
        <v>1134</v>
      </c>
      <c r="W13" t="s">
        <v>1598</v>
      </c>
      <c r="X13" t="s">
        <v>1613</v>
      </c>
      <c r="Y13">
        <v>2</v>
      </c>
      <c r="Z13">
        <v>1</v>
      </c>
      <c r="AA13">
        <v>0</v>
      </c>
    </row>
    <row r="14" spans="1:28" x14ac:dyDescent="0.2">
      <c r="A14" s="1" t="s">
        <v>91</v>
      </c>
      <c r="B14" s="2">
        <v>-5.5186763478135257</v>
      </c>
      <c r="C14" s="2">
        <v>-221.552694661224</v>
      </c>
      <c r="D14" s="2">
        <v>-23.405096742538571</v>
      </c>
      <c r="E14" s="2">
        <v>-5.0058964328394877</v>
      </c>
      <c r="F14" s="2">
        <v>4.1433239335750409</v>
      </c>
      <c r="G14" s="2">
        <v>3.2094168226891342</v>
      </c>
      <c r="H14" s="2">
        <v>-1.771467535769595</v>
      </c>
      <c r="I14" s="2">
        <v>-0.43794928691953872</v>
      </c>
      <c r="J14" s="2">
        <v>99.55133777668766</v>
      </c>
      <c r="K14" s="2">
        <v>65.901858566666675</v>
      </c>
      <c r="L14" s="2">
        <v>2.227147102355957</v>
      </c>
      <c r="M14" s="83">
        <v>-2.715201266254927</v>
      </c>
      <c r="N14" s="83">
        <v>0.3408616319897611</v>
      </c>
      <c r="O14" s="83">
        <v>0.11575574884433699</v>
      </c>
      <c r="P14">
        <v>9</v>
      </c>
      <c r="Q14">
        <v>8</v>
      </c>
      <c r="S14">
        <v>8</v>
      </c>
      <c r="T14" s="2">
        <v>359.7490234375</v>
      </c>
      <c r="U14" t="s">
        <v>618</v>
      </c>
      <c r="V14" t="s">
        <v>1137</v>
      </c>
      <c r="W14" t="s">
        <v>1598</v>
      </c>
      <c r="X14" t="s">
        <v>1615</v>
      </c>
      <c r="Y14">
        <v>2</v>
      </c>
      <c r="Z14">
        <v>1</v>
      </c>
      <c r="AA14">
        <v>0</v>
      </c>
    </row>
    <row r="15" spans="1:28" x14ac:dyDescent="0.2">
      <c r="A15" s="1" t="s">
        <v>92</v>
      </c>
      <c r="B15" s="2">
        <v>5.7115749525616692</v>
      </c>
      <c r="C15" s="2">
        <v>-159.56363636363639</v>
      </c>
      <c r="D15" s="2">
        <v>-20.734000150409869</v>
      </c>
      <c r="E15" s="2">
        <v>-7.7703984819734337</v>
      </c>
      <c r="F15" s="2">
        <v>6.118225326607166</v>
      </c>
      <c r="G15" s="2">
        <v>-6.6000000000000014</v>
      </c>
      <c r="H15" s="2">
        <v>11.13488372093023</v>
      </c>
      <c r="I15" s="2">
        <v>-3.5348837209302331</v>
      </c>
      <c r="J15" s="2">
        <v>81.820432823255587</v>
      </c>
      <c r="K15" s="2">
        <v>61.171083978558663</v>
      </c>
      <c r="L15" s="2">
        <v>1.654151558876038</v>
      </c>
      <c r="M15" s="83">
        <v>0.75249999999999995</v>
      </c>
      <c r="N15" s="83">
        <v>0.55421970768505424</v>
      </c>
      <c r="O15" s="83">
        <v>0.15888731730315889</v>
      </c>
      <c r="P15">
        <v>10</v>
      </c>
      <c r="Q15">
        <v>8</v>
      </c>
      <c r="S15">
        <v>8</v>
      </c>
      <c r="T15" s="2">
        <v>255.8063049316406</v>
      </c>
      <c r="U15" t="s">
        <v>619</v>
      </c>
      <c r="V15" t="s">
        <v>1138</v>
      </c>
      <c r="W15" t="s">
        <v>1598</v>
      </c>
      <c r="X15" t="s">
        <v>1615</v>
      </c>
      <c r="Y15">
        <v>2</v>
      </c>
      <c r="Z15">
        <v>1</v>
      </c>
      <c r="AA15">
        <v>0</v>
      </c>
    </row>
    <row r="16" spans="1:28" x14ac:dyDescent="0.2">
      <c r="A16" s="1" t="s">
        <v>93</v>
      </c>
      <c r="B16" s="2">
        <v>-4.1739519108154648E-2</v>
      </c>
      <c r="C16" s="2">
        <v>150.59775515531189</v>
      </c>
      <c r="D16" s="2">
        <v>39.427293597950737</v>
      </c>
      <c r="E16" s="2">
        <v>-15.77622359235937</v>
      </c>
      <c r="F16" s="2">
        <v>1.626105815156643</v>
      </c>
      <c r="G16" s="2">
        <v>1.120442951350006</v>
      </c>
      <c r="H16" s="2">
        <v>-0.65783252457384589</v>
      </c>
      <c r="I16" s="2">
        <v>0.53738957322383973</v>
      </c>
      <c r="J16" s="2">
        <v>79.756923022967001</v>
      </c>
      <c r="K16" s="2">
        <v>71.263293965567897</v>
      </c>
      <c r="L16" s="2">
        <v>2.7761795520782471</v>
      </c>
      <c r="M16" s="83">
        <v>-2.946362286562732E-3</v>
      </c>
      <c r="N16" s="83">
        <v>1.572760666855044</v>
      </c>
      <c r="O16" s="83">
        <v>1.0540199125708489</v>
      </c>
      <c r="P16">
        <v>7</v>
      </c>
      <c r="S16">
        <v>7</v>
      </c>
      <c r="U16" t="s">
        <v>620</v>
      </c>
      <c r="V16" t="s">
        <v>1139</v>
      </c>
      <c r="W16" t="s">
        <v>1598</v>
      </c>
      <c r="X16" t="s">
        <v>1615</v>
      </c>
      <c r="Y16">
        <v>2</v>
      </c>
      <c r="Z16">
        <v>1</v>
      </c>
      <c r="AA16">
        <v>0</v>
      </c>
    </row>
    <row r="17" spans="1:27" x14ac:dyDescent="0.2">
      <c r="A17" s="1" t="s">
        <v>94</v>
      </c>
      <c r="B17" s="2">
        <v>8.7141426429986417</v>
      </c>
      <c r="C17" s="2">
        <v>-24.16417283917183</v>
      </c>
      <c r="D17" s="2">
        <v>-0.39533801819963132</v>
      </c>
      <c r="E17" s="2">
        <v>3.627939878965023</v>
      </c>
      <c r="F17" s="2">
        <v>5.193731922062236</v>
      </c>
      <c r="G17" s="2">
        <v>5.0299032541776612</v>
      </c>
      <c r="H17" s="2">
        <v>-3.5696695564769452</v>
      </c>
      <c r="I17" s="2">
        <v>-0.46023369770071609</v>
      </c>
      <c r="J17" s="2">
        <v>68.917494428312949</v>
      </c>
      <c r="K17" s="2">
        <v>62.460132914109337</v>
      </c>
      <c r="L17" s="2">
        <v>1.5985662937164311</v>
      </c>
      <c r="M17" s="83">
        <v>2.2758556516148678</v>
      </c>
      <c r="N17" s="83">
        <v>6.5253343193443021</v>
      </c>
      <c r="O17" s="83">
        <v>3.3801688543785048E-2</v>
      </c>
      <c r="P17">
        <v>7</v>
      </c>
      <c r="S17">
        <v>7</v>
      </c>
      <c r="U17" t="s">
        <v>621</v>
      </c>
      <c r="V17" t="s">
        <v>1140</v>
      </c>
      <c r="W17" t="s">
        <v>1598</v>
      </c>
      <c r="X17" t="s">
        <v>1613</v>
      </c>
      <c r="Y17">
        <v>2</v>
      </c>
      <c r="Z17">
        <v>1</v>
      </c>
      <c r="AA17">
        <v>0</v>
      </c>
    </row>
    <row r="18" spans="1:27" x14ac:dyDescent="0.2">
      <c r="A18" s="1" t="s">
        <v>99</v>
      </c>
      <c r="B18" s="2">
        <v>8.3414948761436118</v>
      </c>
      <c r="C18" s="2">
        <v>-102.5249055307454</v>
      </c>
      <c r="D18" s="2">
        <v>-24.084215871173651</v>
      </c>
      <c r="E18" s="2">
        <v>0.1170484676205719</v>
      </c>
      <c r="F18" s="2">
        <v>5.765716081288196</v>
      </c>
      <c r="G18" s="2">
        <v>1.1457881993118391</v>
      </c>
      <c r="H18" s="2">
        <v>-0.33375812412386902</v>
      </c>
      <c r="I18" s="2">
        <v>0.18796992481203009</v>
      </c>
      <c r="J18" s="2">
        <v>69.515546925844845</v>
      </c>
      <c r="K18" s="2">
        <v>58.812130789780639</v>
      </c>
      <c r="L18" s="2">
        <v>2.1278145313262939</v>
      </c>
      <c r="M18" s="83">
        <v>1.1144680851063831</v>
      </c>
      <c r="N18" s="83">
        <v>1.92049812378871</v>
      </c>
      <c r="O18" s="83">
        <v>1.554492598243371</v>
      </c>
      <c r="P18">
        <v>6</v>
      </c>
      <c r="S18">
        <v>6</v>
      </c>
      <c r="T18" s="2">
        <v>581.760986328125</v>
      </c>
      <c r="U18" t="s">
        <v>626</v>
      </c>
      <c r="V18" t="s">
        <v>1145</v>
      </c>
      <c r="W18" t="s">
        <v>1598</v>
      </c>
      <c r="X18" t="s">
        <v>1615</v>
      </c>
      <c r="Y18">
        <v>2</v>
      </c>
      <c r="Z18">
        <v>1</v>
      </c>
      <c r="AA18">
        <v>0</v>
      </c>
    </row>
    <row r="19" spans="1:27" x14ac:dyDescent="0.2">
      <c r="A19" s="1" t="s">
        <v>102</v>
      </c>
      <c r="B19" s="2">
        <v>13.90773405698779</v>
      </c>
      <c r="C19" s="2">
        <v>-26.797385620915041</v>
      </c>
      <c r="D19" s="2">
        <v>7.9853479853479792</v>
      </c>
      <c r="E19" s="2">
        <v>7.5983717774762551</v>
      </c>
      <c r="F19" s="2">
        <v>14.12005457025921</v>
      </c>
      <c r="G19" s="2">
        <v>1.2176470588235291</v>
      </c>
      <c r="H19" s="2">
        <v>-0.1764705882352941</v>
      </c>
      <c r="I19" s="2">
        <v>-4.1176470588235287E-2</v>
      </c>
      <c r="J19" s="2">
        <v>106.524064171123</v>
      </c>
      <c r="K19" s="2">
        <v>70.177935943060504</v>
      </c>
      <c r="L19" s="2">
        <v>0.94123083353042603</v>
      </c>
      <c r="M19" s="83">
        <v>3.596491228070176</v>
      </c>
      <c r="N19" s="83">
        <v>1.5533498759305211</v>
      </c>
      <c r="O19" s="83">
        <v>1.481389578163772</v>
      </c>
      <c r="P19">
        <v>9</v>
      </c>
      <c r="Q19">
        <v>7</v>
      </c>
      <c r="S19">
        <v>7</v>
      </c>
      <c r="U19" t="s">
        <v>629</v>
      </c>
      <c r="V19" t="s">
        <v>1148</v>
      </c>
      <c r="W19" t="s">
        <v>1598</v>
      </c>
      <c r="X19" t="s">
        <v>1620</v>
      </c>
      <c r="Y19">
        <v>2</v>
      </c>
      <c r="Z19">
        <v>1</v>
      </c>
      <c r="AA19">
        <v>0</v>
      </c>
    </row>
    <row r="20" spans="1:27" x14ac:dyDescent="0.2">
      <c r="A20" s="1" t="s">
        <v>103</v>
      </c>
      <c r="B20" s="2">
        <v>-9.715265322586454</v>
      </c>
      <c r="C20" s="2">
        <v>245.45707421924391</v>
      </c>
      <c r="D20" s="2">
        <v>-28.68832249514594</v>
      </c>
      <c r="E20" s="2">
        <v>-19.68018670181732</v>
      </c>
      <c r="F20" s="2">
        <v>2.605897621245</v>
      </c>
      <c r="G20" s="2">
        <v>-4.5240147783251237</v>
      </c>
      <c r="H20" s="2">
        <v>4.4155172413793107</v>
      </c>
      <c r="I20" s="2">
        <v>1.108497536945813</v>
      </c>
      <c r="J20" s="2">
        <v>89.215747247963179</v>
      </c>
      <c r="K20" s="2">
        <v>81.938878983340643</v>
      </c>
      <c r="L20" s="2">
        <v>2.521192312240601</v>
      </c>
      <c r="M20" s="83">
        <v>-0.97582115468094344</v>
      </c>
      <c r="N20" s="83">
        <v>1.1854725261765771</v>
      </c>
      <c r="O20" s="83">
        <v>0.87233917094168301</v>
      </c>
      <c r="P20">
        <v>7</v>
      </c>
      <c r="Q20">
        <v>5</v>
      </c>
      <c r="S20">
        <v>5</v>
      </c>
      <c r="T20" s="2">
        <v>389.56161499023438</v>
      </c>
      <c r="U20" t="s">
        <v>630</v>
      </c>
      <c r="V20" t="s">
        <v>1149</v>
      </c>
      <c r="W20" t="s">
        <v>1598</v>
      </c>
      <c r="X20" t="s">
        <v>1615</v>
      </c>
      <c r="Y20">
        <v>2</v>
      </c>
      <c r="Z20">
        <v>1</v>
      </c>
      <c r="AA20">
        <v>0</v>
      </c>
    </row>
    <row r="21" spans="1:27" x14ac:dyDescent="0.2">
      <c r="A21" s="1" t="s">
        <v>105</v>
      </c>
      <c r="B21" s="2">
        <v>9.1815796084599182</v>
      </c>
      <c r="C21" s="2">
        <v>-57.245212833410818</v>
      </c>
      <c r="D21" s="2">
        <v>15.787715294200909</v>
      </c>
      <c r="E21" s="2">
        <v>4.0713808560440574</v>
      </c>
      <c r="F21" s="2">
        <v>12.42602029063198</v>
      </c>
      <c r="G21" s="2">
        <v>-0.31186066471544799</v>
      </c>
      <c r="H21" s="2">
        <v>1.437455221575543</v>
      </c>
      <c r="I21" s="2">
        <v>-0.12559455686009449</v>
      </c>
      <c r="J21" s="2">
        <v>64.186187707987756</v>
      </c>
      <c r="K21" s="2">
        <v>44.580045912583067</v>
      </c>
      <c r="L21" s="2">
        <v>1.31409227848053</v>
      </c>
      <c r="M21" s="83">
        <v>2.4949734002883708</v>
      </c>
      <c r="N21" s="83">
        <v>1.600540664017299</v>
      </c>
      <c r="O21" s="83">
        <v>0.60319197317401063</v>
      </c>
      <c r="P21">
        <v>12</v>
      </c>
      <c r="Q21">
        <v>12</v>
      </c>
      <c r="R21">
        <v>12</v>
      </c>
      <c r="S21">
        <v>12</v>
      </c>
      <c r="T21" s="2">
        <v>132.55194364275249</v>
      </c>
      <c r="U21" t="s">
        <v>632</v>
      </c>
      <c r="V21" t="s">
        <v>1151</v>
      </c>
      <c r="W21" t="s">
        <v>1598</v>
      </c>
      <c r="X21" t="s">
        <v>1621</v>
      </c>
      <c r="Y21">
        <v>2</v>
      </c>
      <c r="Z21">
        <v>1</v>
      </c>
      <c r="AA21">
        <v>0</v>
      </c>
    </row>
    <row r="22" spans="1:27" x14ac:dyDescent="0.2">
      <c r="A22" s="1" t="s">
        <v>107</v>
      </c>
      <c r="B22" s="2">
        <v>3.203203203203203</v>
      </c>
      <c r="C22" s="2">
        <v>-21.081081081081091</v>
      </c>
      <c r="D22" s="2">
        <v>30.247718383311621</v>
      </c>
      <c r="E22" s="2">
        <v>-14.614614614614609</v>
      </c>
      <c r="F22" s="2">
        <v>12.81492248062016</v>
      </c>
      <c r="G22" s="2">
        <v>2.9388888888888891</v>
      </c>
      <c r="H22" s="2">
        <v>-1.661111111111111</v>
      </c>
      <c r="I22" s="2">
        <v>-0.27777777777777779</v>
      </c>
      <c r="J22" s="2">
        <v>139.88309352517979</v>
      </c>
      <c r="K22" s="2">
        <v>94.692995988892307</v>
      </c>
      <c r="L22" s="2">
        <v>1.361773610115051</v>
      </c>
      <c r="M22" s="83">
        <v>0.2091503267973856</v>
      </c>
      <c r="N22" s="83">
        <v>1.330891330891331</v>
      </c>
      <c r="O22" s="83">
        <v>0.57509157509157505</v>
      </c>
      <c r="R22">
        <v>6</v>
      </c>
      <c r="S22">
        <v>6</v>
      </c>
      <c r="T22" s="2">
        <v>604.447998046875</v>
      </c>
      <c r="U22" t="s">
        <v>634</v>
      </c>
      <c r="V22" t="s">
        <v>1153</v>
      </c>
      <c r="W22" t="s">
        <v>1598</v>
      </c>
      <c r="X22" t="s">
        <v>1615</v>
      </c>
      <c r="Y22">
        <v>2</v>
      </c>
      <c r="Z22">
        <v>1</v>
      </c>
      <c r="AA22">
        <v>0</v>
      </c>
    </row>
    <row r="23" spans="1:27" x14ac:dyDescent="0.2">
      <c r="A23" s="1" t="s">
        <v>109</v>
      </c>
      <c r="B23" s="2">
        <v>3.246360682762826</v>
      </c>
      <c r="C23" s="2">
        <v>-93.229764719126422</v>
      </c>
      <c r="D23" s="2">
        <v>4.6627985772252467</v>
      </c>
      <c r="E23" s="2">
        <v>-0.39094139259382532</v>
      </c>
      <c r="F23" s="2">
        <v>7.7619101230633332</v>
      </c>
      <c r="G23" s="2">
        <v>1.822185174643191</v>
      </c>
      <c r="H23" s="2">
        <v>-8.4658236083438365E-2</v>
      </c>
      <c r="I23" s="2">
        <v>-0.73752693855975282</v>
      </c>
      <c r="J23" s="2">
        <v>63.348712468566212</v>
      </c>
      <c r="K23" s="2">
        <v>45.65234352263397</v>
      </c>
      <c r="L23" s="2">
        <v>1.246729731559753</v>
      </c>
      <c r="M23" s="83">
        <v>1.4452740637842221</v>
      </c>
      <c r="N23" s="83">
        <v>2.3396068195701671</v>
      </c>
      <c r="O23" s="83">
        <v>0.1997167768090187</v>
      </c>
      <c r="P23">
        <v>7</v>
      </c>
      <c r="S23">
        <v>7</v>
      </c>
      <c r="U23" t="s">
        <v>636</v>
      </c>
      <c r="V23" t="s">
        <v>1155</v>
      </c>
      <c r="W23" t="s">
        <v>1598</v>
      </c>
      <c r="X23" t="s">
        <v>1622</v>
      </c>
      <c r="Y23">
        <v>2</v>
      </c>
      <c r="Z23">
        <v>1</v>
      </c>
      <c r="AA23">
        <v>0</v>
      </c>
    </row>
    <row r="24" spans="1:27" x14ac:dyDescent="0.2">
      <c r="A24" s="1" t="s">
        <v>113</v>
      </c>
      <c r="B24" s="2">
        <v>0.79462680919496731</v>
      </c>
      <c r="C24" s="2">
        <v>-120.97407698350349</v>
      </c>
      <c r="D24" s="2">
        <v>-49.59469769216097</v>
      </c>
      <c r="E24" s="2">
        <v>-2.525778072084004</v>
      </c>
      <c r="F24" s="2">
        <v>6.7529150014420498</v>
      </c>
      <c r="G24" s="2">
        <v>2.5569422776911082</v>
      </c>
      <c r="H24" s="2">
        <v>5.4602184087363503E-2</v>
      </c>
      <c r="I24" s="2">
        <v>-1.6115444617784711</v>
      </c>
      <c r="J24" s="2">
        <v>96.348505434782609</v>
      </c>
      <c r="K24" s="2">
        <v>40.589449819845349</v>
      </c>
      <c r="L24" s="2">
        <v>1.470792889595032</v>
      </c>
      <c r="M24" s="83">
        <v>0.18876404494382021</v>
      </c>
      <c r="N24" s="83">
        <v>0.49113351877607792</v>
      </c>
      <c r="O24" s="83">
        <v>0.15246870653685671</v>
      </c>
      <c r="P24">
        <v>12</v>
      </c>
      <c r="Q24">
        <v>12</v>
      </c>
      <c r="S24">
        <v>12</v>
      </c>
      <c r="T24" s="2">
        <v>107.33870405309339</v>
      </c>
      <c r="U24" t="s">
        <v>640</v>
      </c>
      <c r="V24" t="s">
        <v>1159</v>
      </c>
      <c r="W24" t="s">
        <v>1598</v>
      </c>
      <c r="X24" t="s">
        <v>1615</v>
      </c>
      <c r="Y24">
        <v>2</v>
      </c>
      <c r="Z24">
        <v>1</v>
      </c>
      <c r="AA24">
        <v>0</v>
      </c>
    </row>
    <row r="25" spans="1:27" x14ac:dyDescent="0.2">
      <c r="A25" s="1" t="s">
        <v>114</v>
      </c>
      <c r="B25" s="2">
        <v>8.3096259321153827</v>
      </c>
      <c r="C25" s="2">
        <v>-159.30720521563191</v>
      </c>
      <c r="D25" s="2">
        <v>1.755749881620239</v>
      </c>
      <c r="E25" s="2">
        <v>2.7625958295336042</v>
      </c>
      <c r="F25" s="2">
        <v>5.8582107584837884</v>
      </c>
      <c r="G25" s="2">
        <v>2.1830908114079892</v>
      </c>
      <c r="H25" s="2">
        <v>-1.0208621824703179</v>
      </c>
      <c r="I25" s="2">
        <v>-0.1622286289376707</v>
      </c>
      <c r="J25" s="2">
        <v>84.227356197741841</v>
      </c>
      <c r="K25" s="2">
        <v>56.221100583598627</v>
      </c>
      <c r="L25" s="2">
        <v>1.152674674987793</v>
      </c>
      <c r="M25" s="83">
        <v>1.920441481959543</v>
      </c>
      <c r="N25" s="83">
        <v>1.8318787586350389</v>
      </c>
      <c r="O25" s="83">
        <v>0.56233791433982683</v>
      </c>
      <c r="P25">
        <v>10</v>
      </c>
      <c r="Q25">
        <v>8</v>
      </c>
      <c r="R25">
        <v>10</v>
      </c>
      <c r="S25">
        <v>8</v>
      </c>
      <c r="T25" s="2">
        <v>189.30410257975259</v>
      </c>
      <c r="U25" t="s">
        <v>641</v>
      </c>
      <c r="V25" t="s">
        <v>1160</v>
      </c>
      <c r="W25" t="s">
        <v>1598</v>
      </c>
      <c r="X25" t="s">
        <v>1621</v>
      </c>
      <c r="Y25">
        <v>2</v>
      </c>
      <c r="Z25">
        <v>1</v>
      </c>
      <c r="AA25">
        <v>0</v>
      </c>
    </row>
    <row r="26" spans="1:27" x14ac:dyDescent="0.2">
      <c r="A26" s="1" t="s">
        <v>116</v>
      </c>
      <c r="B26" s="2">
        <v>26.29760464553593</v>
      </c>
      <c r="C26" s="2">
        <v>-37.491276229470053</v>
      </c>
      <c r="D26" s="2">
        <v>1.4492042140816339</v>
      </c>
      <c r="E26" s="2">
        <v>13.002661504960081</v>
      </c>
      <c r="F26" s="2">
        <v>7.1929078592522284</v>
      </c>
      <c r="G26" s="2">
        <v>7.3901855176540936</v>
      </c>
      <c r="H26" s="2">
        <v>-0.52064631956911989</v>
      </c>
      <c r="I26" s="2">
        <v>-5.8695391980849747</v>
      </c>
      <c r="J26" s="2">
        <v>173.89876911434101</v>
      </c>
      <c r="K26" s="2">
        <v>146.91210273361071</v>
      </c>
      <c r="L26" s="2">
        <v>0.99175316095352173</v>
      </c>
      <c r="M26" s="83">
        <v>2.5631544193943969</v>
      </c>
      <c r="N26" s="83">
        <v>6.1415965524317677</v>
      </c>
      <c r="O26" s="83">
        <v>5.2751214173336072</v>
      </c>
      <c r="P26">
        <v>7</v>
      </c>
      <c r="S26">
        <v>7</v>
      </c>
      <c r="T26" s="2">
        <v>1.6156878471374509</v>
      </c>
      <c r="U26" t="s">
        <v>643</v>
      </c>
      <c r="V26" t="s">
        <v>1162</v>
      </c>
      <c r="W26" t="s">
        <v>1598</v>
      </c>
      <c r="X26" t="s">
        <v>1615</v>
      </c>
      <c r="Y26">
        <v>2</v>
      </c>
      <c r="Z26">
        <v>1</v>
      </c>
      <c r="AA26">
        <v>0</v>
      </c>
    </row>
    <row r="27" spans="1:27" x14ac:dyDescent="0.2">
      <c r="A27" s="1" t="s">
        <v>118</v>
      </c>
      <c r="B27" s="2">
        <v>20.848269717599901</v>
      </c>
      <c r="C27" s="2">
        <v>25.97045955477979</v>
      </c>
      <c r="D27" s="2">
        <v>14.33014925637821</v>
      </c>
      <c r="E27" s="2">
        <v>15.10020299895911</v>
      </c>
      <c r="F27" s="2">
        <v>24.76002026468387</v>
      </c>
      <c r="G27" s="2">
        <v>6.6706871981073927</v>
      </c>
      <c r="H27" s="2">
        <v>-1.4460156055254281</v>
      </c>
      <c r="I27" s="2">
        <v>-4.2246715925819647</v>
      </c>
      <c r="J27" s="2">
        <v>97.775428298808038</v>
      </c>
      <c r="K27" s="2">
        <v>50.375858804643627</v>
      </c>
      <c r="L27" s="2">
        <v>1.026488184928894</v>
      </c>
      <c r="M27" s="83">
        <v>14.122891200541719</v>
      </c>
      <c r="N27" s="83">
        <v>0.85507989959746633</v>
      </c>
      <c r="O27" s="83">
        <v>8.8484055900549113E-2</v>
      </c>
      <c r="P27">
        <v>13</v>
      </c>
      <c r="Q27">
        <v>14</v>
      </c>
      <c r="S27">
        <v>13</v>
      </c>
      <c r="T27" s="2">
        <v>78.605654239654541</v>
      </c>
      <c r="U27" t="s">
        <v>645</v>
      </c>
      <c r="V27" t="s">
        <v>1164</v>
      </c>
      <c r="W27" t="s">
        <v>1598</v>
      </c>
      <c r="X27" t="s">
        <v>1613</v>
      </c>
      <c r="Y27">
        <v>2</v>
      </c>
      <c r="Z27">
        <v>1</v>
      </c>
      <c r="AA27">
        <v>0</v>
      </c>
    </row>
    <row r="28" spans="1:27" x14ac:dyDescent="0.2">
      <c r="A28" s="1" t="s">
        <v>120</v>
      </c>
      <c r="B28" s="2">
        <v>-69.63567347147945</v>
      </c>
      <c r="C28" s="2">
        <v>5921.8039935735596</v>
      </c>
      <c r="D28" s="2">
        <v>-57.077946257288161</v>
      </c>
      <c r="E28" s="2">
        <v>-96.039738056803174</v>
      </c>
      <c r="F28" s="2">
        <v>-6.5339068432177489</v>
      </c>
      <c r="G28" s="2">
        <v>-0.65779410119200421</v>
      </c>
      <c r="H28" s="2">
        <v>0.19359042710739879</v>
      </c>
      <c r="I28" s="2">
        <v>1.4642036740846049</v>
      </c>
      <c r="J28" s="2">
        <v>68.936102971851795</v>
      </c>
      <c r="K28" s="2">
        <v>59.877482820183388</v>
      </c>
      <c r="L28" s="2">
        <v>1.3179236650466919</v>
      </c>
      <c r="M28" s="83">
        <v>-2.3216055258597539</v>
      </c>
      <c r="N28" s="83">
        <v>1.998543589899189</v>
      </c>
      <c r="O28" s="83">
        <v>1.1144495604220559</v>
      </c>
      <c r="P28">
        <v>5</v>
      </c>
      <c r="S28">
        <v>5</v>
      </c>
      <c r="U28" t="s">
        <v>647</v>
      </c>
      <c r="V28" t="s">
        <v>1166</v>
      </c>
      <c r="W28" t="s">
        <v>1598</v>
      </c>
      <c r="X28" t="s">
        <v>1615</v>
      </c>
      <c r="Y28">
        <v>2</v>
      </c>
      <c r="Z28">
        <v>1</v>
      </c>
      <c r="AA28">
        <v>0</v>
      </c>
    </row>
    <row r="29" spans="1:27" x14ac:dyDescent="0.2">
      <c r="A29" s="1" t="s">
        <v>126</v>
      </c>
      <c r="B29" s="2">
        <v>6.6404456161238201</v>
      </c>
      <c r="C29" s="2">
        <v>-74.208157368304057</v>
      </c>
      <c r="D29" s="2">
        <v>-11.281621813298329</v>
      </c>
      <c r="E29" s="2">
        <v>3.947189386852624</v>
      </c>
      <c r="F29" s="2">
        <v>4.2981769467287529</v>
      </c>
      <c r="G29" s="2">
        <v>0.96004326143123231</v>
      </c>
      <c r="H29" s="2">
        <v>-1.0283602715856519</v>
      </c>
      <c r="I29" s="2">
        <v>1.068317010154419</v>
      </c>
      <c r="J29" s="2">
        <v>144.67163820062549</v>
      </c>
      <c r="K29" s="2">
        <v>75.988697679960509</v>
      </c>
      <c r="L29" s="2">
        <v>1.090370774269104</v>
      </c>
      <c r="M29" s="83">
        <v>3.573684210526316</v>
      </c>
      <c r="N29" s="83">
        <v>1.062557848314913</v>
      </c>
      <c r="O29" s="83">
        <v>0.63049218707464461</v>
      </c>
      <c r="P29">
        <v>14</v>
      </c>
      <c r="Q29">
        <v>14</v>
      </c>
      <c r="R29">
        <v>13</v>
      </c>
      <c r="S29">
        <v>13</v>
      </c>
      <c r="T29" s="2">
        <v>94.549390190526054</v>
      </c>
      <c r="U29" t="s">
        <v>653</v>
      </c>
      <c r="V29" t="s">
        <v>1171</v>
      </c>
      <c r="W29" t="s">
        <v>1598</v>
      </c>
      <c r="X29" t="s">
        <v>1615</v>
      </c>
      <c r="Y29">
        <v>2</v>
      </c>
      <c r="Z29">
        <v>1</v>
      </c>
      <c r="AA29">
        <v>0</v>
      </c>
    </row>
    <row r="30" spans="1:27" x14ac:dyDescent="0.2">
      <c r="A30" s="1" t="s">
        <v>127</v>
      </c>
      <c r="B30" s="2">
        <v>0.80763582966226144</v>
      </c>
      <c r="C30" s="2">
        <v>337.69230769230768</v>
      </c>
      <c r="D30" s="2">
        <v>-19.882352941176471</v>
      </c>
      <c r="E30" s="2">
        <v>-20.888399412628491</v>
      </c>
      <c r="F30" s="2">
        <v>4.4822992006090603</v>
      </c>
      <c r="G30" s="2">
        <v>0.61328125</v>
      </c>
      <c r="H30" s="2">
        <v>-0.22526041666666671</v>
      </c>
      <c r="I30" s="2">
        <v>0.61197916666666663</v>
      </c>
      <c r="J30" s="2">
        <v>136.67538506248181</v>
      </c>
      <c r="K30" s="2">
        <v>116.9338677354709</v>
      </c>
      <c r="L30" s="2">
        <v>2.087734699249268</v>
      </c>
      <c r="M30" s="83">
        <v>4.37375745526839E-2</v>
      </c>
      <c r="N30" s="83">
        <v>2.618247298919568</v>
      </c>
      <c r="O30" s="83">
        <v>1.2196878751500599</v>
      </c>
      <c r="P30">
        <v>7</v>
      </c>
      <c r="S30">
        <v>7</v>
      </c>
      <c r="T30" s="2">
        <v>225.1411350795201</v>
      </c>
      <c r="U30" t="s">
        <v>654</v>
      </c>
      <c r="V30" t="s">
        <v>1172</v>
      </c>
      <c r="W30" t="s">
        <v>1598</v>
      </c>
      <c r="X30" t="s">
        <v>1615</v>
      </c>
      <c r="Y30">
        <v>2</v>
      </c>
      <c r="Z30">
        <v>1</v>
      </c>
      <c r="AA30">
        <v>0</v>
      </c>
    </row>
    <row r="31" spans="1:27" x14ac:dyDescent="0.2">
      <c r="A31" s="1" t="s">
        <v>128</v>
      </c>
      <c r="B31" s="2">
        <v>0.26584779858119728</v>
      </c>
      <c r="C31" s="2">
        <v>-7.6944766440051326</v>
      </c>
      <c r="D31" s="2">
        <v>5.7929332462835603</v>
      </c>
      <c r="E31" s="2">
        <v>-1.903907070879391</v>
      </c>
      <c r="F31" s="2">
        <v>6.9970576613557363</v>
      </c>
      <c r="G31" s="2">
        <v>1.6768027101145351</v>
      </c>
      <c r="H31" s="2">
        <v>-0.77201161477657687</v>
      </c>
      <c r="I31" s="2">
        <v>9.5208904662042279E-2</v>
      </c>
      <c r="J31" s="2">
        <v>83.089778025778983</v>
      </c>
      <c r="K31" s="2">
        <v>73.238061903664303</v>
      </c>
      <c r="L31" s="2">
        <v>2.189412117004395</v>
      </c>
      <c r="M31" s="83">
        <v>0.1507898691492871</v>
      </c>
      <c r="N31" s="83">
        <v>0.71603098355517736</v>
      </c>
      <c r="O31" s="83">
        <v>0.41552759672766582</v>
      </c>
      <c r="P31">
        <v>6</v>
      </c>
      <c r="Q31">
        <v>5</v>
      </c>
      <c r="S31">
        <v>5</v>
      </c>
      <c r="T31" s="2">
        <v>650.9154052734375</v>
      </c>
      <c r="U31" t="s">
        <v>655</v>
      </c>
      <c r="V31" t="s">
        <v>1173</v>
      </c>
      <c r="W31" t="s">
        <v>1598</v>
      </c>
      <c r="X31" t="s">
        <v>1615</v>
      </c>
      <c r="Y31">
        <v>2</v>
      </c>
      <c r="Z31">
        <v>1</v>
      </c>
      <c r="AA31">
        <v>0</v>
      </c>
    </row>
    <row r="32" spans="1:27" x14ac:dyDescent="0.2">
      <c r="A32" s="1" t="s">
        <v>133</v>
      </c>
      <c r="B32" s="2">
        <v>15.18077083904085</v>
      </c>
      <c r="C32" s="2">
        <v>-13.953556302030091</v>
      </c>
      <c r="D32" s="2">
        <v>1.4524851345990351</v>
      </c>
      <c r="E32" s="2">
        <v>6.7960722679624528</v>
      </c>
      <c r="F32" s="2">
        <v>6.3326288690787704</v>
      </c>
      <c r="G32" s="2">
        <v>4.7764470722612291</v>
      </c>
      <c r="H32" s="2">
        <v>-1.146403735680452</v>
      </c>
      <c r="I32" s="2">
        <v>-2.630043336580778</v>
      </c>
      <c r="J32" s="2">
        <v>86.993574599231877</v>
      </c>
      <c r="K32" s="2">
        <v>71.221423149099422</v>
      </c>
      <c r="L32" s="2">
        <v>1.4583287239074709</v>
      </c>
      <c r="M32" s="83">
        <v>1.792921173809978</v>
      </c>
      <c r="N32" s="83">
        <v>1.663706001335566</v>
      </c>
      <c r="O32" s="83">
        <v>0.7427608466325355</v>
      </c>
      <c r="P32">
        <v>8</v>
      </c>
      <c r="S32">
        <v>8</v>
      </c>
      <c r="U32" t="s">
        <v>660</v>
      </c>
      <c r="V32" t="s">
        <v>1178</v>
      </c>
      <c r="W32" t="s">
        <v>1598</v>
      </c>
      <c r="X32" t="s">
        <v>1615</v>
      </c>
      <c r="Y32">
        <v>2</v>
      </c>
      <c r="Z32">
        <v>1</v>
      </c>
      <c r="AA32">
        <v>0</v>
      </c>
    </row>
    <row r="33" spans="1:27" x14ac:dyDescent="0.2">
      <c r="A33" s="1" t="s">
        <v>134</v>
      </c>
      <c r="B33" s="2">
        <v>15.685235871372971</v>
      </c>
      <c r="C33" s="2">
        <v>-37.233313269127883</v>
      </c>
      <c r="D33" s="2">
        <v>-2.4914793853129109</v>
      </c>
      <c r="E33" s="2">
        <v>5.4479132501864864</v>
      </c>
      <c r="F33" s="2">
        <v>6.6985810972289634</v>
      </c>
      <c r="G33" s="2">
        <v>-8.0681346073951019</v>
      </c>
      <c r="H33" s="2">
        <v>3.8928719805329708</v>
      </c>
      <c r="I33" s="2">
        <v>5.1752626268621311</v>
      </c>
      <c r="J33" s="2">
        <v>151.33628996462161</v>
      </c>
      <c r="K33" s="2">
        <v>101.97681028697509</v>
      </c>
      <c r="L33" s="2">
        <v>1.5945590734481809</v>
      </c>
      <c r="M33" s="83">
        <v>1.752996512853783</v>
      </c>
      <c r="N33" s="83">
        <v>0.8797203167313048</v>
      </c>
      <c r="O33" s="83">
        <v>0.48776091667426252</v>
      </c>
      <c r="P33">
        <v>8</v>
      </c>
      <c r="Q33">
        <v>7</v>
      </c>
      <c r="S33">
        <v>7</v>
      </c>
      <c r="T33" s="2">
        <v>370.72457885742188</v>
      </c>
      <c r="U33" t="s">
        <v>661</v>
      </c>
      <c r="V33" t="s">
        <v>1179</v>
      </c>
      <c r="W33" t="s">
        <v>1598</v>
      </c>
      <c r="X33" t="s">
        <v>1620</v>
      </c>
      <c r="Y33">
        <v>2</v>
      </c>
      <c r="Z33">
        <v>1</v>
      </c>
      <c r="AA33">
        <v>0</v>
      </c>
    </row>
    <row r="34" spans="1:27" x14ac:dyDescent="0.2">
      <c r="A34" s="1" t="s">
        <v>150</v>
      </c>
      <c r="B34" s="2">
        <v>14.323878815437959</v>
      </c>
      <c r="C34" s="2">
        <v>-2.6524473612250521</v>
      </c>
      <c r="D34" s="2">
        <v>4.7810485251857493</v>
      </c>
      <c r="E34" s="2">
        <v>10.11766043312681</v>
      </c>
      <c r="F34" s="2">
        <v>13.37222488219137</v>
      </c>
      <c r="G34" s="2">
        <v>3.9541728763040238</v>
      </c>
      <c r="H34" s="2">
        <v>-4.3289865871833086</v>
      </c>
      <c r="I34" s="2">
        <v>1.3748137108792851</v>
      </c>
      <c r="J34" s="2">
        <v>77.183264584561002</v>
      </c>
      <c r="K34" s="2">
        <v>44.773886652747578</v>
      </c>
      <c r="L34" s="2">
        <v>0.88009893894195557</v>
      </c>
      <c r="M34" s="83">
        <v>8.9361702127659566</v>
      </c>
      <c r="N34" s="83">
        <v>0.98412630498031828</v>
      </c>
      <c r="O34" s="83">
        <v>0.40865137771692622</v>
      </c>
      <c r="P34">
        <v>17</v>
      </c>
      <c r="Q34">
        <v>17</v>
      </c>
      <c r="S34">
        <v>17</v>
      </c>
      <c r="T34" s="2">
        <v>80.412237532992862</v>
      </c>
      <c r="U34" t="s">
        <v>677</v>
      </c>
      <c r="V34" t="s">
        <v>1194</v>
      </c>
      <c r="W34" t="s">
        <v>1599</v>
      </c>
      <c r="X34" t="s">
        <v>1627</v>
      </c>
      <c r="Y34">
        <v>3</v>
      </c>
      <c r="Z34">
        <v>1</v>
      </c>
      <c r="AA34">
        <v>0</v>
      </c>
    </row>
    <row r="35" spans="1:27" x14ac:dyDescent="0.2">
      <c r="A35" s="1" t="s">
        <v>155</v>
      </c>
      <c r="B35" s="2">
        <v>0.52630716007279765</v>
      </c>
      <c r="C35" s="2">
        <v>-88.548468106479163</v>
      </c>
      <c r="D35" s="2">
        <v>-10.874870311107211</v>
      </c>
      <c r="E35" s="2">
        <v>0.3738256464068469</v>
      </c>
      <c r="F35" s="2">
        <v>8.3043096399042984</v>
      </c>
      <c r="G35" s="2">
        <v>-11.92173913043478</v>
      </c>
      <c r="H35" s="2">
        <v>2.8195652173913039</v>
      </c>
      <c r="I35" s="2">
        <v>10.10217391304348</v>
      </c>
      <c r="J35" s="2">
        <v>65.783296368846223</v>
      </c>
      <c r="K35" s="2">
        <v>40.127790396219048</v>
      </c>
      <c r="L35" s="2">
        <v>0.78796440362930298</v>
      </c>
      <c r="M35" s="83">
        <v>1.047308319738989</v>
      </c>
      <c r="N35" s="83">
        <v>0.66763945326930185</v>
      </c>
      <c r="O35" s="83">
        <v>1.7325452530476539E-2</v>
      </c>
      <c r="P35">
        <v>13</v>
      </c>
      <c r="Q35">
        <v>13</v>
      </c>
      <c r="R35">
        <v>12</v>
      </c>
      <c r="S35">
        <v>12</v>
      </c>
      <c r="T35" s="2">
        <v>116.3430733680725</v>
      </c>
      <c r="U35" t="s">
        <v>682</v>
      </c>
      <c r="V35" t="s">
        <v>1199</v>
      </c>
      <c r="W35" t="s">
        <v>1599</v>
      </c>
      <c r="X35" t="s">
        <v>1626</v>
      </c>
      <c r="Y35">
        <v>3</v>
      </c>
      <c r="Z35">
        <v>1</v>
      </c>
      <c r="AA35">
        <v>0</v>
      </c>
    </row>
    <row r="36" spans="1:27" x14ac:dyDescent="0.2">
      <c r="A36" s="1" t="s">
        <v>167</v>
      </c>
      <c r="B36" s="2">
        <v>-3.1699144696234902</v>
      </c>
      <c r="C36" s="2">
        <v>241.743119266055</v>
      </c>
      <c r="D36" s="2">
        <v>-34.304582054104159</v>
      </c>
      <c r="E36" s="2">
        <v>-6.5690856185521556</v>
      </c>
      <c r="F36" s="2">
        <v>3.242294387939491</v>
      </c>
      <c r="G36" s="2">
        <v>0.69545957918050938</v>
      </c>
      <c r="H36" s="2">
        <v>-0.51273532668881505</v>
      </c>
      <c r="I36" s="2">
        <v>0.81727574750830567</v>
      </c>
      <c r="J36" s="2">
        <v>110.0476599734354</v>
      </c>
      <c r="K36" s="2">
        <v>75.441021954321741</v>
      </c>
      <c r="L36" s="2">
        <v>1.962498545646667</v>
      </c>
      <c r="M36" s="83">
        <v>-0.56927949326999205</v>
      </c>
      <c r="N36" s="83">
        <v>0.98236914600550962</v>
      </c>
      <c r="O36" s="83">
        <v>0.2009182736455464</v>
      </c>
      <c r="P36">
        <v>6</v>
      </c>
      <c r="Q36">
        <v>5</v>
      </c>
      <c r="S36">
        <v>5</v>
      </c>
      <c r="T36" s="2">
        <v>597.64774322509766</v>
      </c>
      <c r="U36" t="s">
        <v>694</v>
      </c>
      <c r="V36" t="s">
        <v>1211</v>
      </c>
      <c r="W36" t="s">
        <v>1600</v>
      </c>
      <c r="X36" t="s">
        <v>1629</v>
      </c>
      <c r="Y36">
        <v>4</v>
      </c>
      <c r="Z36">
        <v>1</v>
      </c>
      <c r="AA36">
        <v>0</v>
      </c>
    </row>
    <row r="37" spans="1:27" x14ac:dyDescent="0.2">
      <c r="A37" s="1" t="s">
        <v>170</v>
      </c>
      <c r="B37" s="2">
        <v>6.9184785357855922</v>
      </c>
      <c r="C37" s="2">
        <v>-96.129662867399077</v>
      </c>
      <c r="D37" s="2">
        <v>-20.65544587648947</v>
      </c>
      <c r="E37" s="2">
        <v>-1.0073764174832101</v>
      </c>
      <c r="F37" s="2">
        <v>10.340633574298209</v>
      </c>
      <c r="G37" s="2">
        <v>30.820647002854571</v>
      </c>
      <c r="H37" s="2">
        <v>1.2388201712654681</v>
      </c>
      <c r="I37" s="2">
        <v>-31.059467174120041</v>
      </c>
      <c r="J37" s="2">
        <v>109.52232935545339</v>
      </c>
      <c r="K37" s="2">
        <v>86.272294086999125</v>
      </c>
      <c r="L37" s="2">
        <v>0.94465255737304688</v>
      </c>
      <c r="M37" s="83">
        <v>1.005383434588027</v>
      </c>
      <c r="N37" s="83">
        <v>1.136134031413613</v>
      </c>
      <c r="O37" s="83">
        <v>4.1532984293193721E-2</v>
      </c>
      <c r="P37">
        <v>6</v>
      </c>
      <c r="Q37">
        <v>3</v>
      </c>
      <c r="S37">
        <v>3</v>
      </c>
      <c r="T37" s="2">
        <v>850.83709716796875</v>
      </c>
      <c r="U37" t="s">
        <v>697</v>
      </c>
      <c r="V37" t="s">
        <v>1214</v>
      </c>
      <c r="W37" t="s">
        <v>1600</v>
      </c>
      <c r="X37" t="s">
        <v>1629</v>
      </c>
      <c r="Y37">
        <v>4</v>
      </c>
      <c r="Z37">
        <v>1</v>
      </c>
      <c r="AA37">
        <v>0</v>
      </c>
    </row>
    <row r="38" spans="1:27" x14ac:dyDescent="0.2">
      <c r="A38" s="1" t="s">
        <v>188</v>
      </c>
      <c r="B38" s="2">
        <v>36.329887557156262</v>
      </c>
      <c r="C38" s="2">
        <v>11.23832376090192</v>
      </c>
      <c r="D38" s="2">
        <v>5.3724378090955316</v>
      </c>
      <c r="E38" s="2">
        <v>16.909146991450442</v>
      </c>
      <c r="F38" s="2">
        <v>9.4389171575755704</v>
      </c>
      <c r="G38" s="2">
        <v>1.776863930240167</v>
      </c>
      <c r="H38" s="2">
        <v>-0.88495066114534671</v>
      </c>
      <c r="I38" s="2">
        <v>0.1080867309051799</v>
      </c>
      <c r="J38" s="2">
        <v>90.634207697846691</v>
      </c>
      <c r="K38" s="2">
        <v>10.870179078131519</v>
      </c>
      <c r="L38" s="2">
        <v>0.69120170000000003</v>
      </c>
      <c r="N38" s="83">
        <v>4.7159007140156524</v>
      </c>
      <c r="O38" s="83">
        <v>0.74900294147462088</v>
      </c>
      <c r="P38">
        <v>16</v>
      </c>
      <c r="Q38">
        <v>17</v>
      </c>
      <c r="R38">
        <v>17</v>
      </c>
      <c r="S38">
        <v>16</v>
      </c>
      <c r="T38" s="2">
        <v>110.762903213501</v>
      </c>
      <c r="U38" t="s">
        <v>715</v>
      </c>
      <c r="V38" t="s">
        <v>1232</v>
      </c>
      <c r="W38" t="s">
        <v>1601</v>
      </c>
      <c r="X38" t="s">
        <v>1632</v>
      </c>
      <c r="Y38">
        <v>5</v>
      </c>
      <c r="Z38">
        <v>1</v>
      </c>
      <c r="AA38">
        <v>0</v>
      </c>
    </row>
    <row r="39" spans="1:27" x14ac:dyDescent="0.2">
      <c r="A39" s="1" t="s">
        <v>200</v>
      </c>
      <c r="B39" s="2">
        <v>13.25441490393945</v>
      </c>
      <c r="C39" s="2">
        <v>-68.562744246634821</v>
      </c>
      <c r="D39" s="2">
        <v>-16.027804564448729</v>
      </c>
      <c r="E39" s="2">
        <v>4.6833559738663562</v>
      </c>
      <c r="F39" s="2">
        <v>2.709661515790557</v>
      </c>
      <c r="G39" s="2">
        <v>0.97972575905974535</v>
      </c>
      <c r="H39" s="2">
        <v>-0.21929480901077381</v>
      </c>
      <c r="I39" s="2">
        <v>0.2395690499510284</v>
      </c>
      <c r="J39" s="2">
        <v>67.530946376681726</v>
      </c>
      <c r="K39" s="2">
        <v>9.5372916798681953</v>
      </c>
      <c r="L39" s="2">
        <v>1.14195</v>
      </c>
      <c r="P39">
        <v>14</v>
      </c>
      <c r="Q39">
        <v>15</v>
      </c>
      <c r="R39">
        <v>16</v>
      </c>
      <c r="S39">
        <v>14</v>
      </c>
      <c r="T39" s="2">
        <v>111.7135723255299</v>
      </c>
      <c r="U39" t="s">
        <v>727</v>
      </c>
      <c r="V39" t="s">
        <v>1244</v>
      </c>
      <c r="W39" t="s">
        <v>1601</v>
      </c>
      <c r="X39" t="s">
        <v>1631</v>
      </c>
      <c r="Y39">
        <v>5</v>
      </c>
      <c r="Z39">
        <v>1</v>
      </c>
      <c r="AA39">
        <v>0</v>
      </c>
    </row>
    <row r="40" spans="1:27" x14ac:dyDescent="0.2">
      <c r="A40" s="1" t="s">
        <v>205</v>
      </c>
      <c r="B40" s="2">
        <v>8.2644695797108696</v>
      </c>
      <c r="C40" s="2">
        <v>11.82338978596187</v>
      </c>
      <c r="D40" s="2">
        <v>1.9168381931774059</v>
      </c>
      <c r="E40" s="2">
        <v>11.43937204945559</v>
      </c>
      <c r="F40" s="2">
        <v>5.1494688524132339</v>
      </c>
      <c r="G40" s="2">
        <v>-7.5828271489980477</v>
      </c>
      <c r="H40" s="2">
        <v>6.1968812582114108</v>
      </c>
      <c r="I40" s="2">
        <v>2.3859458907866369</v>
      </c>
      <c r="J40" s="2">
        <v>70.288466527349854</v>
      </c>
      <c r="K40" s="2">
        <v>0.29435199557709768</v>
      </c>
      <c r="L40" s="2">
        <v>0.87018669999999998</v>
      </c>
      <c r="P40">
        <v>13</v>
      </c>
      <c r="Q40">
        <v>13</v>
      </c>
      <c r="S40">
        <v>13</v>
      </c>
      <c r="T40" s="2">
        <v>64.798475092107594</v>
      </c>
      <c r="U40" t="s">
        <v>732</v>
      </c>
      <c r="V40" t="s">
        <v>1249</v>
      </c>
      <c r="W40" t="s">
        <v>1601</v>
      </c>
      <c r="X40" t="s">
        <v>1633</v>
      </c>
      <c r="Y40">
        <v>5</v>
      </c>
      <c r="Z40">
        <v>1</v>
      </c>
      <c r="AA40">
        <v>0</v>
      </c>
    </row>
    <row r="41" spans="1:27" x14ac:dyDescent="0.2">
      <c r="A41" s="1" t="s">
        <v>208</v>
      </c>
      <c r="B41" s="2">
        <v>13.394023057120471</v>
      </c>
      <c r="C41" s="2">
        <v>-29.17513206013815</v>
      </c>
      <c r="D41" s="2">
        <v>-19.06098128888199</v>
      </c>
      <c r="E41" s="2">
        <v>9.7545050927135009</v>
      </c>
      <c r="F41" s="2">
        <v>6.5251519429009166</v>
      </c>
      <c r="G41" s="2">
        <v>1.1688592109418809</v>
      </c>
      <c r="H41" s="2">
        <v>-0.1445725666625845</v>
      </c>
      <c r="I41" s="2">
        <v>-2.4286644279296409E-2</v>
      </c>
      <c r="J41" s="2">
        <v>65.354031283537694</v>
      </c>
      <c r="K41" s="2">
        <v>3.9355410761606939</v>
      </c>
      <c r="L41" s="2">
        <v>0.93829660000000004</v>
      </c>
      <c r="P41">
        <v>16</v>
      </c>
      <c r="Q41">
        <v>15</v>
      </c>
      <c r="R41">
        <v>17</v>
      </c>
      <c r="S41">
        <v>15</v>
      </c>
      <c r="T41" s="2">
        <v>92.58728215273689</v>
      </c>
      <c r="U41" t="s">
        <v>735</v>
      </c>
      <c r="V41" t="s">
        <v>1252</v>
      </c>
      <c r="W41" t="s">
        <v>1601</v>
      </c>
      <c r="X41" t="s">
        <v>1631</v>
      </c>
      <c r="Y41">
        <v>5</v>
      </c>
      <c r="Z41">
        <v>1</v>
      </c>
      <c r="AA41">
        <v>0</v>
      </c>
    </row>
    <row r="42" spans="1:27" x14ac:dyDescent="0.2">
      <c r="A42" s="1" t="s">
        <v>224</v>
      </c>
      <c r="B42" s="2">
        <v>3.920517736813764</v>
      </c>
      <c r="C42" s="2">
        <v>2.8299903284134449</v>
      </c>
      <c r="D42" s="2">
        <v>-4.3369931923470064</v>
      </c>
      <c r="E42" s="2">
        <v>2.3698985859010708</v>
      </c>
      <c r="F42" s="2">
        <v>9.6866005257442449</v>
      </c>
      <c r="G42" s="2">
        <v>1.418059031613093</v>
      </c>
      <c r="H42" s="2">
        <v>-0.36162805329903108</v>
      </c>
      <c r="I42" s="2">
        <v>-5.643097831406161E-2</v>
      </c>
      <c r="J42" s="2">
        <v>67.163783139236088</v>
      </c>
      <c r="K42" s="2">
        <v>37.211683083078007</v>
      </c>
      <c r="L42" s="2">
        <v>1.134245753288269</v>
      </c>
      <c r="P42">
        <v>12</v>
      </c>
      <c r="R42">
        <v>12</v>
      </c>
      <c r="S42">
        <v>12</v>
      </c>
      <c r="T42" s="2">
        <v>119.6697082519532</v>
      </c>
      <c r="U42" t="s">
        <v>751</v>
      </c>
      <c r="V42" t="s">
        <v>1268</v>
      </c>
      <c r="W42" t="s">
        <v>1601</v>
      </c>
      <c r="X42" t="s">
        <v>1633</v>
      </c>
      <c r="Y42">
        <v>5</v>
      </c>
      <c r="Z42">
        <v>1</v>
      </c>
      <c r="AA42">
        <v>0</v>
      </c>
    </row>
    <row r="43" spans="1:27" x14ac:dyDescent="0.2">
      <c r="A43" s="1" t="s">
        <v>263</v>
      </c>
      <c r="B43" s="2">
        <v>10.16369411189836</v>
      </c>
      <c r="C43" s="2">
        <v>99.294947121034085</v>
      </c>
      <c r="D43" s="2">
        <v>18.280444806075401</v>
      </c>
      <c r="E43" s="2">
        <v>12.963387602231901</v>
      </c>
      <c r="F43" s="2">
        <v>15.35011095896879</v>
      </c>
      <c r="G43" s="2">
        <v>0.96703187744782115</v>
      </c>
      <c r="H43" s="2">
        <v>-0.1197759159188935</v>
      </c>
      <c r="I43" s="2">
        <v>0.15274403847107229</v>
      </c>
      <c r="J43" s="2">
        <v>87.345007254979549</v>
      </c>
      <c r="K43" s="2">
        <v>0.88089707530297079</v>
      </c>
      <c r="L43" s="2">
        <v>1.051628470420837</v>
      </c>
      <c r="P43">
        <v>9</v>
      </c>
      <c r="S43">
        <v>9</v>
      </c>
      <c r="T43" s="2">
        <v>442.27813720703119</v>
      </c>
      <c r="U43" t="s">
        <v>790</v>
      </c>
      <c r="V43" t="s">
        <v>1307</v>
      </c>
      <c r="W43" t="s">
        <v>1601</v>
      </c>
      <c r="X43" t="s">
        <v>1633</v>
      </c>
      <c r="Y43">
        <v>5</v>
      </c>
      <c r="Z43">
        <v>1</v>
      </c>
      <c r="AA43">
        <v>0</v>
      </c>
    </row>
    <row r="44" spans="1:27" x14ac:dyDescent="0.2">
      <c r="A44" s="1" t="s">
        <v>264</v>
      </c>
      <c r="B44" s="2">
        <v>8.720699735000597</v>
      </c>
      <c r="C44" s="2">
        <v>-78.754547057032511</v>
      </c>
      <c r="D44" s="2">
        <v>-14.770962413359729</v>
      </c>
      <c r="E44" s="2">
        <v>6.287238865567339</v>
      </c>
      <c r="F44" s="2">
        <v>7.5738880923160474</v>
      </c>
      <c r="G44" s="2">
        <v>0.55218178056922307</v>
      </c>
      <c r="H44" s="2">
        <v>-0.61398068146378093</v>
      </c>
      <c r="I44" s="2">
        <v>1.0617989008945581</v>
      </c>
      <c r="J44" s="2">
        <v>55.563438264153277</v>
      </c>
      <c r="K44" s="2">
        <v>1.2225039134714599</v>
      </c>
      <c r="L44" s="2">
        <v>1.37234890460968</v>
      </c>
      <c r="P44">
        <v>11</v>
      </c>
      <c r="S44">
        <v>11</v>
      </c>
      <c r="T44" s="2">
        <v>55.713001251220703</v>
      </c>
      <c r="U44" t="s">
        <v>791</v>
      </c>
      <c r="V44" t="s">
        <v>1308</v>
      </c>
      <c r="W44" t="s">
        <v>1601</v>
      </c>
      <c r="X44" t="s">
        <v>1631</v>
      </c>
      <c r="Y44">
        <v>5</v>
      </c>
      <c r="Z44">
        <v>1</v>
      </c>
      <c r="AA44">
        <v>0</v>
      </c>
    </row>
    <row r="45" spans="1:27" x14ac:dyDescent="0.2">
      <c r="A45" s="1" t="s">
        <v>282</v>
      </c>
      <c r="B45" s="2">
        <v>16.717141898553049</v>
      </c>
      <c r="C45" s="2">
        <v>-143.52303163951959</v>
      </c>
      <c r="D45" s="2">
        <v>-0.38739155438373141</v>
      </c>
      <c r="E45" s="2">
        <v>6.3361802007113832</v>
      </c>
      <c r="F45" s="2">
        <v>4.0089680018594569</v>
      </c>
      <c r="G45" s="2">
        <v>-1.184872446241368</v>
      </c>
      <c r="H45" s="2">
        <v>1.8631167483630899</v>
      </c>
      <c r="I45" s="2">
        <v>0.32175569787827829</v>
      </c>
      <c r="J45" s="2">
        <v>108.3628901565195</v>
      </c>
      <c r="K45" s="2">
        <v>90.060053081410516</v>
      </c>
      <c r="L45" s="2">
        <v>1.416401624679565</v>
      </c>
      <c r="M45" s="83">
        <v>0.90356147448655677</v>
      </c>
      <c r="N45" s="83">
        <v>1.9247183017712211</v>
      </c>
      <c r="O45" s="83">
        <v>0.96778894007452387</v>
      </c>
      <c r="P45">
        <v>5</v>
      </c>
      <c r="S45">
        <v>5</v>
      </c>
      <c r="U45" t="s">
        <v>809</v>
      </c>
      <c r="V45" t="s">
        <v>1326</v>
      </c>
      <c r="W45" t="s">
        <v>1602</v>
      </c>
      <c r="X45" t="s">
        <v>1638</v>
      </c>
      <c r="Y45">
        <v>6</v>
      </c>
      <c r="Z45">
        <v>1</v>
      </c>
      <c r="AA45">
        <v>0</v>
      </c>
    </row>
    <row r="46" spans="1:27" x14ac:dyDescent="0.2">
      <c r="A46" s="1" t="s">
        <v>283</v>
      </c>
      <c r="B46" s="2">
        <v>16.489124711409939</v>
      </c>
      <c r="C46" s="2">
        <v>-97.716301522465656</v>
      </c>
      <c r="D46" s="2">
        <v>9.9781727471156767</v>
      </c>
      <c r="E46" s="2">
        <v>0.49819757786868651</v>
      </c>
      <c r="F46" s="2">
        <v>16.27545530626071</v>
      </c>
      <c r="G46" s="2">
        <v>-1.4497692580759669</v>
      </c>
      <c r="H46" s="2">
        <v>2.594071707490238</v>
      </c>
      <c r="I46" s="2">
        <v>-0.14430244941427051</v>
      </c>
      <c r="J46" s="2">
        <v>63.802693789979728</v>
      </c>
      <c r="K46" s="2">
        <v>42.763167512096707</v>
      </c>
      <c r="L46" s="2">
        <v>0.45460584759712219</v>
      </c>
      <c r="M46" s="83">
        <v>4.1371951219512191</v>
      </c>
      <c r="N46" s="83">
        <v>1.403527244011582</v>
      </c>
      <c r="O46" s="83">
        <v>0.64999561288058261</v>
      </c>
      <c r="P46">
        <v>14</v>
      </c>
      <c r="Q46">
        <v>15</v>
      </c>
      <c r="S46">
        <v>14</v>
      </c>
      <c r="T46" s="2">
        <v>99.067100524902344</v>
      </c>
      <c r="U46" t="s">
        <v>810</v>
      </c>
      <c r="V46" t="s">
        <v>1327</v>
      </c>
      <c r="W46" t="s">
        <v>1602</v>
      </c>
      <c r="X46" t="s">
        <v>1637</v>
      </c>
      <c r="Y46">
        <v>6</v>
      </c>
      <c r="Z46">
        <v>1</v>
      </c>
      <c r="AA46">
        <v>0</v>
      </c>
    </row>
    <row r="47" spans="1:27" x14ac:dyDescent="0.2">
      <c r="A47" s="1" t="s">
        <v>295</v>
      </c>
      <c r="B47" s="2">
        <v>5.6943830163644407</v>
      </c>
      <c r="C47" s="2">
        <v>-41.379310344827587</v>
      </c>
      <c r="D47" s="2">
        <v>22.51422378759143</v>
      </c>
      <c r="E47" s="2">
        <v>0.75187969924812026</v>
      </c>
      <c r="F47" s="2">
        <v>6.6178208461356647</v>
      </c>
      <c r="G47" s="2">
        <v>0.11859381617958489</v>
      </c>
      <c r="H47" s="2">
        <v>1.9765636029930821E-2</v>
      </c>
      <c r="I47" s="2">
        <v>0.86164054779048427</v>
      </c>
      <c r="J47" s="2">
        <v>64.067150851291814</v>
      </c>
      <c r="K47" s="2">
        <v>56.367131186929363</v>
      </c>
      <c r="L47" s="2">
        <v>1.073859333992004</v>
      </c>
      <c r="M47" s="83">
        <v>0.99613152804642169</v>
      </c>
      <c r="N47" s="83">
        <v>6.0091434071222327</v>
      </c>
      <c r="O47" s="83">
        <v>4.5601539942252174</v>
      </c>
      <c r="P47">
        <v>7</v>
      </c>
      <c r="S47">
        <v>7</v>
      </c>
      <c r="U47" t="s">
        <v>822</v>
      </c>
      <c r="V47" t="s">
        <v>1339</v>
      </c>
      <c r="W47" t="s">
        <v>1602</v>
      </c>
      <c r="X47" t="s">
        <v>1639</v>
      </c>
      <c r="Y47">
        <v>6</v>
      </c>
      <c r="Z47">
        <v>1</v>
      </c>
      <c r="AA47">
        <v>0</v>
      </c>
    </row>
    <row r="48" spans="1:27" x14ac:dyDescent="0.2">
      <c r="A48" s="1" t="s">
        <v>296</v>
      </c>
      <c r="B48" s="2">
        <v>10.851646297725891</v>
      </c>
      <c r="C48" s="2">
        <v>221.3880930971749</v>
      </c>
      <c r="D48" s="2">
        <v>16.136300094988449</v>
      </c>
      <c r="E48" s="2">
        <v>3.2829617338470749</v>
      </c>
      <c r="F48" s="2">
        <v>3.587700633536766</v>
      </c>
      <c r="G48" s="2">
        <v>0.59443440583521756</v>
      </c>
      <c r="H48" s="2">
        <v>-0.34504224099599817</v>
      </c>
      <c r="I48" s="2">
        <v>0.75060783516078067</v>
      </c>
      <c r="J48" s="2">
        <v>119.02579021795709</v>
      </c>
      <c r="K48" s="2">
        <v>69.335205851178685</v>
      </c>
      <c r="L48" s="2">
        <v>1.5065129995346069</v>
      </c>
      <c r="M48" s="83">
        <v>2.3418260099939152</v>
      </c>
      <c r="N48" s="83">
        <v>1.117951615785483</v>
      </c>
      <c r="O48" s="83">
        <v>0.33720238448059131</v>
      </c>
      <c r="P48">
        <v>9</v>
      </c>
      <c r="S48">
        <v>9</v>
      </c>
      <c r="U48" t="s">
        <v>823</v>
      </c>
      <c r="V48" t="s">
        <v>1340</v>
      </c>
      <c r="W48" t="s">
        <v>1602</v>
      </c>
      <c r="X48" t="s">
        <v>1640</v>
      </c>
      <c r="Y48">
        <v>6</v>
      </c>
      <c r="Z48">
        <v>1</v>
      </c>
      <c r="AA48">
        <v>0</v>
      </c>
    </row>
    <row r="49" spans="1:27" x14ac:dyDescent="0.2">
      <c r="A49" s="1" t="s">
        <v>297</v>
      </c>
      <c r="B49" s="2">
        <v>3.3292282430213458</v>
      </c>
      <c r="C49" s="2">
        <v>-200.56925996204939</v>
      </c>
      <c r="D49" s="2">
        <v>-7.133988748712305</v>
      </c>
      <c r="E49" s="2">
        <v>-1.3845350052246601</v>
      </c>
      <c r="F49" s="2">
        <v>15.2948204408141</v>
      </c>
      <c r="G49" s="2">
        <v>3.7792669716909448</v>
      </c>
      <c r="H49" s="2">
        <v>-2.0410327712479588</v>
      </c>
      <c r="I49" s="2">
        <v>-0.73823420044298593</v>
      </c>
      <c r="J49" s="2">
        <v>82.102288081218504</v>
      </c>
      <c r="K49" s="2">
        <v>60.266296216901168</v>
      </c>
      <c r="L49" s="2">
        <v>1.6918458938598631</v>
      </c>
      <c r="M49" s="83">
        <v>0.7777341876988797</v>
      </c>
      <c r="N49" s="83">
        <v>0.67926272374244556</v>
      </c>
      <c r="O49" s="83">
        <v>0.25625323399830202</v>
      </c>
      <c r="P49">
        <v>7</v>
      </c>
      <c r="S49">
        <v>7</v>
      </c>
      <c r="U49" t="s">
        <v>824</v>
      </c>
      <c r="V49" t="s">
        <v>1341</v>
      </c>
      <c r="W49" t="s">
        <v>1602</v>
      </c>
      <c r="X49" t="s">
        <v>1636</v>
      </c>
      <c r="Y49">
        <v>6</v>
      </c>
      <c r="Z49">
        <v>1</v>
      </c>
      <c r="AA49">
        <v>0</v>
      </c>
    </row>
    <row r="50" spans="1:27" x14ac:dyDescent="0.2">
      <c r="A50" s="1" t="s">
        <v>301</v>
      </c>
      <c r="B50" s="2">
        <v>26.929913139629981</v>
      </c>
      <c r="C50" s="2">
        <v>-22.031162292858621</v>
      </c>
      <c r="D50" s="2">
        <v>-30.858077988708921</v>
      </c>
      <c r="E50" s="2">
        <v>-51.090666508267958</v>
      </c>
      <c r="F50" s="2">
        <v>29.452294086667241</v>
      </c>
      <c r="G50" s="2">
        <v>1.730834839988151</v>
      </c>
      <c r="H50" s="2">
        <v>5.5265426613142106</v>
      </c>
      <c r="I50" s="2">
        <v>-6.2573775013023623</v>
      </c>
      <c r="J50" s="2">
        <v>99.253737436416628</v>
      </c>
      <c r="K50" s="2">
        <v>81.305323299647853</v>
      </c>
      <c r="L50" s="2">
        <v>1.942361116409302</v>
      </c>
      <c r="M50" s="83">
        <v>2.711226625572142</v>
      </c>
      <c r="N50" s="83">
        <v>1.884939206940796</v>
      </c>
      <c r="O50" s="83">
        <v>1.2266756277876221</v>
      </c>
      <c r="P50">
        <v>8</v>
      </c>
      <c r="S50">
        <v>8</v>
      </c>
      <c r="U50" t="s">
        <v>828</v>
      </c>
      <c r="V50" t="s">
        <v>1345</v>
      </c>
      <c r="W50" t="s">
        <v>1602</v>
      </c>
      <c r="X50" t="s">
        <v>1636</v>
      </c>
      <c r="Y50">
        <v>6</v>
      </c>
      <c r="Z50">
        <v>1</v>
      </c>
      <c r="AA50">
        <v>0</v>
      </c>
    </row>
    <row r="51" spans="1:27" x14ac:dyDescent="0.2">
      <c r="A51" s="1" t="s">
        <v>334</v>
      </c>
      <c r="B51" s="2">
        <v>-7.3676416142169563</v>
      </c>
      <c r="C51" s="2">
        <v>-326.49006622516549</v>
      </c>
      <c r="D51" s="2">
        <v>-41.103358046227648</v>
      </c>
      <c r="E51" s="2">
        <v>-12.66197704553869</v>
      </c>
      <c r="F51" s="2">
        <v>3.9054993500254338</v>
      </c>
      <c r="G51" s="2">
        <v>-5.1185185185185187</v>
      </c>
      <c r="H51" s="2">
        <v>-23.533333333333331</v>
      </c>
      <c r="I51" s="2">
        <v>29.651851851851848</v>
      </c>
      <c r="J51" s="2">
        <v>101.14780805687209</v>
      </c>
      <c r="K51" s="2">
        <v>74.843197628007758</v>
      </c>
      <c r="L51" s="2">
        <v>2.3434290885925289</v>
      </c>
      <c r="M51" s="83">
        <v>-0.72495446265938068</v>
      </c>
      <c r="N51" s="83">
        <v>0.87433024841695084</v>
      </c>
      <c r="O51" s="83">
        <v>0.3370677057963955</v>
      </c>
      <c r="P51">
        <v>8</v>
      </c>
      <c r="S51">
        <v>8</v>
      </c>
      <c r="U51" t="s">
        <v>861</v>
      </c>
      <c r="V51" t="s">
        <v>1378</v>
      </c>
      <c r="W51" t="s">
        <v>1603</v>
      </c>
      <c r="X51" t="s">
        <v>1647</v>
      </c>
      <c r="Y51">
        <v>7</v>
      </c>
      <c r="Z51">
        <v>1</v>
      </c>
      <c r="AA51">
        <v>0</v>
      </c>
    </row>
    <row r="52" spans="1:27" x14ac:dyDescent="0.2">
      <c r="A52" s="1" t="s">
        <v>341</v>
      </c>
      <c r="B52" s="2">
        <v>2.4344955642665571</v>
      </c>
      <c r="C52" s="2">
        <v>-102.0169160702667</v>
      </c>
      <c r="D52" s="2">
        <v>-16.286701208981</v>
      </c>
      <c r="E52" s="2">
        <v>0.42638057905233478</v>
      </c>
      <c r="F52" s="2">
        <v>14.75860664086372</v>
      </c>
      <c r="G52" s="2">
        <v>1.8</v>
      </c>
      <c r="H52" s="2">
        <v>0.39254658385093172</v>
      </c>
      <c r="I52" s="2">
        <v>-1.1925465838509319</v>
      </c>
      <c r="J52" s="2">
        <v>84.639000635189504</v>
      </c>
      <c r="K52" s="2">
        <v>63.412902653296648</v>
      </c>
      <c r="L52" s="2">
        <v>2.235899686813354</v>
      </c>
      <c r="M52" s="83">
        <v>0.7884187082405345</v>
      </c>
      <c r="N52" s="83">
        <v>1.9145254326166761</v>
      </c>
      <c r="O52" s="83">
        <v>0.92396434189826948</v>
      </c>
      <c r="P52">
        <v>7</v>
      </c>
      <c r="S52">
        <v>7</v>
      </c>
      <c r="U52" t="s">
        <v>868</v>
      </c>
      <c r="V52" t="s">
        <v>1385</v>
      </c>
      <c r="W52" t="s">
        <v>1603</v>
      </c>
      <c r="X52" t="s">
        <v>1647</v>
      </c>
      <c r="Y52">
        <v>7</v>
      </c>
      <c r="Z52">
        <v>1</v>
      </c>
      <c r="AA52">
        <v>0</v>
      </c>
    </row>
    <row r="53" spans="1:27" x14ac:dyDescent="0.2">
      <c r="A53" s="1" t="s">
        <v>346</v>
      </c>
      <c r="B53" s="2">
        <v>5.2880799233611606</v>
      </c>
      <c r="C53" s="2">
        <v>-137.45743082867989</v>
      </c>
      <c r="D53" s="2">
        <v>-13.29350732183052</v>
      </c>
      <c r="E53" s="2">
        <v>-2.794152867113727</v>
      </c>
      <c r="F53" s="2">
        <v>16.41646352907819</v>
      </c>
      <c r="G53" s="2">
        <v>0.96420179682100893</v>
      </c>
      <c r="H53" s="2">
        <v>7.1100847843309112E-2</v>
      </c>
      <c r="I53" s="2">
        <v>-3.5302644664318088E-2</v>
      </c>
      <c r="J53" s="2">
        <v>85.500863011264187</v>
      </c>
      <c r="K53" s="2">
        <v>69.705486133692588</v>
      </c>
      <c r="L53" s="2">
        <v>1.5115305185317991</v>
      </c>
      <c r="M53" s="83">
        <v>1.000550250849652</v>
      </c>
      <c r="N53" s="83">
        <v>3.0026586261143162</v>
      </c>
      <c r="O53" s="83">
        <v>1.6302149973780811</v>
      </c>
      <c r="P53">
        <v>9</v>
      </c>
      <c r="Q53">
        <v>7</v>
      </c>
      <c r="S53">
        <v>7</v>
      </c>
      <c r="T53" s="2">
        <v>261.04803466796881</v>
      </c>
      <c r="U53" t="s">
        <v>873</v>
      </c>
      <c r="V53" t="s">
        <v>1390</v>
      </c>
      <c r="W53" t="s">
        <v>1603</v>
      </c>
      <c r="X53" t="s">
        <v>1644</v>
      </c>
      <c r="Y53">
        <v>7</v>
      </c>
      <c r="Z53">
        <v>1</v>
      </c>
      <c r="AA53">
        <v>0</v>
      </c>
    </row>
    <row r="54" spans="1:27" x14ac:dyDescent="0.2">
      <c r="A54" s="1" t="s">
        <v>347</v>
      </c>
      <c r="B54" s="2">
        <v>4.3029143051106589</v>
      </c>
      <c r="C54" s="2">
        <v>-88.316482105601025</v>
      </c>
      <c r="D54" s="2">
        <v>20.081478979807009</v>
      </c>
      <c r="E54" s="2">
        <v>4.1531058442984638E-2</v>
      </c>
      <c r="F54" s="2">
        <v>7.2017590026664404</v>
      </c>
      <c r="G54" s="2">
        <v>3.440889047789299</v>
      </c>
      <c r="H54" s="2">
        <v>-0.1854963651531403</v>
      </c>
      <c r="I54" s="2">
        <v>-2.2553926826361579</v>
      </c>
      <c r="J54" s="2">
        <v>139.3681849943936</v>
      </c>
      <c r="K54" s="2">
        <v>30.244534657267469</v>
      </c>
      <c r="L54" s="2">
        <v>1.2478407621383669</v>
      </c>
      <c r="M54" s="83">
        <v>1.2226815153430921</v>
      </c>
      <c r="N54" s="83">
        <v>1.2639332773717571</v>
      </c>
      <c r="O54" s="83">
        <v>0.42110059478427841</v>
      </c>
      <c r="P54">
        <v>8</v>
      </c>
      <c r="R54">
        <v>7</v>
      </c>
      <c r="S54">
        <v>7</v>
      </c>
      <c r="T54" s="2">
        <v>553.68206787109375</v>
      </c>
      <c r="U54" t="s">
        <v>874</v>
      </c>
      <c r="V54" t="s">
        <v>1391</v>
      </c>
      <c r="W54" t="s">
        <v>1603</v>
      </c>
      <c r="X54" t="s">
        <v>1646</v>
      </c>
      <c r="Y54">
        <v>7</v>
      </c>
      <c r="Z54">
        <v>1</v>
      </c>
      <c r="AA54">
        <v>0</v>
      </c>
    </row>
    <row r="55" spans="1:27" x14ac:dyDescent="0.2">
      <c r="A55" s="1" t="s">
        <v>363</v>
      </c>
      <c r="B55" s="2">
        <v>1.251744688393114</v>
      </c>
      <c r="C55" s="2">
        <v>-48.557692307692307</v>
      </c>
      <c r="D55" s="2">
        <v>-7.3390540318607371</v>
      </c>
      <c r="E55" s="2">
        <v>-1.185280368655427</v>
      </c>
      <c r="F55" s="2">
        <v>5.084886472126521</v>
      </c>
      <c r="G55" s="2">
        <v>0.33215835140997829</v>
      </c>
      <c r="H55" s="2">
        <v>-0.22912147505422989</v>
      </c>
      <c r="I55" s="2">
        <v>0.89696312364425168</v>
      </c>
      <c r="J55" s="2">
        <v>117.3248506478392</v>
      </c>
      <c r="K55" s="2">
        <v>63.775276786531244</v>
      </c>
      <c r="L55" s="2">
        <v>1.280163645744324</v>
      </c>
      <c r="M55" s="83">
        <v>0.41574687270051508</v>
      </c>
      <c r="N55" s="83">
        <v>1.4696731839588979</v>
      </c>
      <c r="O55" s="83">
        <v>0.62694448408734116</v>
      </c>
      <c r="P55">
        <v>5</v>
      </c>
      <c r="S55">
        <v>5</v>
      </c>
      <c r="U55" t="s">
        <v>890</v>
      </c>
      <c r="V55" t="s">
        <v>1407</v>
      </c>
      <c r="W55" t="s">
        <v>1603</v>
      </c>
      <c r="X55" t="s">
        <v>1647</v>
      </c>
      <c r="Y55">
        <v>7</v>
      </c>
      <c r="Z55">
        <v>1</v>
      </c>
      <c r="AA55">
        <v>0</v>
      </c>
    </row>
    <row r="56" spans="1:27" x14ac:dyDescent="0.2">
      <c r="A56" s="1" t="s">
        <v>382</v>
      </c>
      <c r="B56" s="2">
        <v>6.1572145679803478</v>
      </c>
      <c r="C56" s="2">
        <v>-151.44795253702861</v>
      </c>
      <c r="D56" s="2">
        <v>39.30222425318015</v>
      </c>
      <c r="E56" s="2">
        <v>6.3067392929616579</v>
      </c>
      <c r="F56" s="2">
        <v>12.876387448630799</v>
      </c>
      <c r="G56" s="2">
        <v>1.2245913615194961</v>
      </c>
      <c r="H56" s="2">
        <v>-0.1274997717103461</v>
      </c>
      <c r="I56" s="2">
        <v>-9.709158980914985E-2</v>
      </c>
      <c r="J56" s="2">
        <v>79.22530805429372</v>
      </c>
      <c r="K56" s="2">
        <v>56.004876604065998</v>
      </c>
      <c r="L56" s="2">
        <v>1.254671096801758</v>
      </c>
      <c r="M56" s="83">
        <v>1.4331459011541881</v>
      </c>
      <c r="N56" s="83">
        <v>3.1112024907478122</v>
      </c>
      <c r="O56" s="83">
        <v>1.321363533370818</v>
      </c>
      <c r="P56">
        <v>6</v>
      </c>
      <c r="S56">
        <v>6</v>
      </c>
      <c r="U56" t="s">
        <v>909</v>
      </c>
      <c r="V56" t="s">
        <v>1426</v>
      </c>
      <c r="W56" t="s">
        <v>1604</v>
      </c>
      <c r="X56" t="s">
        <v>1655</v>
      </c>
      <c r="Y56">
        <v>8</v>
      </c>
      <c r="Z56">
        <v>1</v>
      </c>
      <c r="AA56">
        <v>0</v>
      </c>
    </row>
    <row r="57" spans="1:27" x14ac:dyDescent="0.2">
      <c r="A57" s="1" t="s">
        <v>384</v>
      </c>
      <c r="B57" s="2">
        <v>30.488102501525319</v>
      </c>
      <c r="C57" s="2">
        <v>67.338709677419345</v>
      </c>
      <c r="D57" s="2">
        <v>-14.40359306454982</v>
      </c>
      <c r="E57" s="2">
        <v>12.660158633312999</v>
      </c>
      <c r="F57" s="2">
        <v>10.920577617328521</v>
      </c>
      <c r="G57" s="2">
        <v>-4.2193475815523076</v>
      </c>
      <c r="H57" s="2">
        <v>1.2182227221597299</v>
      </c>
      <c r="I57" s="2">
        <v>4.0011248593925766</v>
      </c>
      <c r="J57" s="2">
        <v>127.19014842908651</v>
      </c>
      <c r="K57" s="2">
        <v>94.376510984198177</v>
      </c>
      <c r="L57" s="2">
        <v>1.084618449211121</v>
      </c>
      <c r="M57" s="83">
        <v>3.4677307425399029</v>
      </c>
      <c r="N57" s="83">
        <v>1.3014426727410791</v>
      </c>
      <c r="O57" s="83">
        <v>0.15337889141989369</v>
      </c>
      <c r="P57">
        <v>11</v>
      </c>
      <c r="S57">
        <v>11</v>
      </c>
      <c r="T57" s="2">
        <v>159.77945582071939</v>
      </c>
      <c r="U57" t="s">
        <v>911</v>
      </c>
      <c r="V57" t="s">
        <v>1428</v>
      </c>
      <c r="W57" t="s">
        <v>1604</v>
      </c>
      <c r="X57" t="s">
        <v>1659</v>
      </c>
      <c r="Y57">
        <v>8</v>
      </c>
      <c r="Z57">
        <v>1</v>
      </c>
      <c r="AA57">
        <v>0</v>
      </c>
    </row>
    <row r="58" spans="1:27" x14ac:dyDescent="0.2">
      <c r="A58" s="1" t="s">
        <v>389</v>
      </c>
      <c r="B58" s="2">
        <v>-0.61404236655247224</v>
      </c>
      <c r="C58" s="2">
        <v>-38.310919849381378</v>
      </c>
      <c r="D58" s="2">
        <v>1.088063654120375</v>
      </c>
      <c r="E58" s="2">
        <v>-6.7971407911426169</v>
      </c>
      <c r="F58" s="2">
        <v>3.5812807881773399</v>
      </c>
      <c r="G58" s="2">
        <v>-5.7169069462647437</v>
      </c>
      <c r="H58" s="2">
        <v>1.575360419397116</v>
      </c>
      <c r="I58" s="2">
        <v>5.1415465268676268</v>
      </c>
      <c r="J58" s="2">
        <v>87.41496905098704</v>
      </c>
      <c r="K58" s="2">
        <v>70.765570679394273</v>
      </c>
      <c r="L58" s="2">
        <v>1.41596519947052</v>
      </c>
      <c r="M58" s="83">
        <v>-8.9650398061613013E-2</v>
      </c>
      <c r="N58" s="83">
        <v>1.7172622094809049</v>
      </c>
      <c r="O58" s="83">
        <v>0.26717518173441179</v>
      </c>
      <c r="P58">
        <v>6</v>
      </c>
      <c r="S58">
        <v>6</v>
      </c>
      <c r="T58" s="2">
        <v>564.259521484375</v>
      </c>
      <c r="U58" t="s">
        <v>916</v>
      </c>
      <c r="V58" t="s">
        <v>1433</v>
      </c>
      <c r="W58" t="s">
        <v>1604</v>
      </c>
      <c r="X58" t="s">
        <v>1655</v>
      </c>
      <c r="Y58">
        <v>8</v>
      </c>
      <c r="Z58">
        <v>1</v>
      </c>
      <c r="AA58">
        <v>0</v>
      </c>
    </row>
    <row r="59" spans="1:27" x14ac:dyDescent="0.2">
      <c r="A59" s="1" t="s">
        <v>393</v>
      </c>
      <c r="B59" s="2">
        <v>18.809528223190281</v>
      </c>
      <c r="C59" s="2">
        <v>-26.0140243732519</v>
      </c>
      <c r="D59" s="2">
        <v>7.5114164654862092</v>
      </c>
      <c r="E59" s="2">
        <v>15.58519479716996</v>
      </c>
      <c r="F59" s="2">
        <v>19.58495284002106</v>
      </c>
      <c r="G59" s="2">
        <v>4.5178917995114292</v>
      </c>
      <c r="H59" s="2">
        <v>-0.66770786061197129</v>
      </c>
      <c r="I59" s="2">
        <v>-2.8501839388994581</v>
      </c>
      <c r="J59" s="2">
        <v>94.631457553314178</v>
      </c>
      <c r="K59" s="2">
        <v>39.432559693616831</v>
      </c>
      <c r="L59" s="2">
        <v>0.59258800745010376</v>
      </c>
      <c r="M59" s="83">
        <v>9.4115973843276084</v>
      </c>
      <c r="N59" s="83">
        <v>0.92505158130798393</v>
      </c>
      <c r="O59" s="83">
        <v>0.40745075210448478</v>
      </c>
      <c r="P59">
        <v>13</v>
      </c>
      <c r="Q59">
        <v>12</v>
      </c>
      <c r="R59">
        <v>13</v>
      </c>
      <c r="S59">
        <v>12</v>
      </c>
      <c r="T59" s="2">
        <v>149.69505564371741</v>
      </c>
      <c r="U59" t="s">
        <v>920</v>
      </c>
      <c r="V59" t="s">
        <v>1437</v>
      </c>
      <c r="W59" t="s">
        <v>1604</v>
      </c>
      <c r="X59" t="s">
        <v>1659</v>
      </c>
      <c r="Y59">
        <v>8</v>
      </c>
      <c r="Z59">
        <v>1</v>
      </c>
      <c r="AA59">
        <v>0</v>
      </c>
    </row>
    <row r="60" spans="1:27" x14ac:dyDescent="0.2">
      <c r="A60" s="1" t="s">
        <v>408</v>
      </c>
      <c r="B60" s="2">
        <v>8.4620440354912905</v>
      </c>
      <c r="C60" s="2">
        <v>-86.898839137645112</v>
      </c>
      <c r="D60" s="2">
        <v>-5.2836355147459209</v>
      </c>
      <c r="E60" s="2">
        <v>-0.64903056194544861</v>
      </c>
      <c r="F60" s="2">
        <v>1.981226201869235</v>
      </c>
      <c r="G60" s="2">
        <v>1.973630831643002</v>
      </c>
      <c r="H60" s="2">
        <v>-0.82758620689655171</v>
      </c>
      <c r="I60" s="2">
        <v>-0.1460446247464503</v>
      </c>
      <c r="J60" s="2">
        <v>134.85806736284749</v>
      </c>
      <c r="K60" s="2">
        <v>19.317087781605011</v>
      </c>
      <c r="L60" s="2">
        <v>1.1894581317901609</v>
      </c>
      <c r="M60" s="83">
        <v>1.114718614718615</v>
      </c>
      <c r="N60" s="83">
        <v>0.99471898359568334</v>
      </c>
      <c r="O60" s="83">
        <v>0.30379876010919199</v>
      </c>
      <c r="P60">
        <v>7</v>
      </c>
      <c r="S60">
        <v>7</v>
      </c>
      <c r="T60" s="2">
        <v>424.01022338867188</v>
      </c>
      <c r="U60" t="s">
        <v>935</v>
      </c>
      <c r="V60" t="s">
        <v>1452</v>
      </c>
      <c r="W60" t="s">
        <v>1604</v>
      </c>
      <c r="X60" t="s">
        <v>1660</v>
      </c>
      <c r="Y60">
        <v>8</v>
      </c>
      <c r="Z60">
        <v>1</v>
      </c>
      <c r="AA60">
        <v>0</v>
      </c>
    </row>
    <row r="61" spans="1:27" x14ac:dyDescent="0.2">
      <c r="A61" s="1" t="s">
        <v>411</v>
      </c>
      <c r="B61" s="2">
        <v>0.63920065957659544</v>
      </c>
      <c r="C61" s="2">
        <v>-87.994205285071843</v>
      </c>
      <c r="D61" s="2">
        <v>6.0693444971863908</v>
      </c>
      <c r="E61" s="2">
        <v>-8.6933553695308046</v>
      </c>
      <c r="F61" s="2">
        <v>20.252941690831189</v>
      </c>
      <c r="G61" s="2">
        <v>3.178609843848522</v>
      </c>
      <c r="H61" s="2">
        <v>-1.98796409628723</v>
      </c>
      <c r="I61" s="2">
        <v>-0.19064574756129221</v>
      </c>
      <c r="J61" s="2">
        <v>70.831377556722387</v>
      </c>
      <c r="K61" s="2">
        <v>62.193439099533506</v>
      </c>
      <c r="L61" s="2">
        <v>1.367984890937805</v>
      </c>
      <c r="M61" s="83">
        <v>0.1237399561723886</v>
      </c>
      <c r="N61" s="83">
        <v>5.0712901527119536</v>
      </c>
      <c r="O61" s="83">
        <v>3.5087098472880469</v>
      </c>
      <c r="P61">
        <v>8</v>
      </c>
      <c r="S61">
        <v>8</v>
      </c>
      <c r="U61" t="s">
        <v>938</v>
      </c>
      <c r="V61" t="s">
        <v>1455</v>
      </c>
      <c r="W61" t="s">
        <v>1604</v>
      </c>
      <c r="X61" t="s">
        <v>1658</v>
      </c>
      <c r="Y61">
        <v>8</v>
      </c>
      <c r="Z61">
        <v>1</v>
      </c>
      <c r="AA61">
        <v>0</v>
      </c>
    </row>
    <row r="62" spans="1:27" x14ac:dyDescent="0.2">
      <c r="A62" s="1" t="s">
        <v>413</v>
      </c>
      <c r="B62" s="2">
        <v>14.257028112449801</v>
      </c>
      <c r="C62" s="2">
        <v>12438.70967741936</v>
      </c>
      <c r="D62" s="2">
        <v>1.3843648208468951</v>
      </c>
      <c r="E62" s="2">
        <v>156.10441767068269</v>
      </c>
      <c r="F62" s="2">
        <v>-11.145631067961171</v>
      </c>
      <c r="G62" s="2">
        <v>-2.230569948186528</v>
      </c>
      <c r="H62" s="2">
        <v>29.47927461139896</v>
      </c>
      <c r="I62" s="2">
        <v>-26.24870466321244</v>
      </c>
      <c r="J62" s="2">
        <v>99.769159741458907</v>
      </c>
      <c r="K62" s="2">
        <v>45.740142210730447</v>
      </c>
      <c r="L62" s="2">
        <v>0.754081130027771</v>
      </c>
      <c r="M62" s="83">
        <v>1.811224489795918</v>
      </c>
      <c r="N62" s="83">
        <v>1.1742944317315029</v>
      </c>
      <c r="O62" s="83">
        <v>0.8630816170861938</v>
      </c>
      <c r="P62">
        <v>10</v>
      </c>
      <c r="Q62">
        <v>9</v>
      </c>
      <c r="R62">
        <v>11</v>
      </c>
      <c r="S62">
        <v>9</v>
      </c>
      <c r="T62" s="2">
        <v>152.38808059692391</v>
      </c>
      <c r="U62" t="s">
        <v>940</v>
      </c>
      <c r="V62" t="s">
        <v>1457</v>
      </c>
      <c r="W62" t="s">
        <v>1604</v>
      </c>
      <c r="X62" t="s">
        <v>1659</v>
      </c>
      <c r="Y62">
        <v>8</v>
      </c>
      <c r="Z62">
        <v>1</v>
      </c>
      <c r="AA62">
        <v>0</v>
      </c>
    </row>
    <row r="63" spans="1:27" x14ac:dyDescent="0.2">
      <c r="A63" s="1" t="s">
        <v>414</v>
      </c>
      <c r="B63" s="2">
        <v>17.461197339246119</v>
      </c>
      <c r="C63" s="2">
        <v>-29.94011976047905</v>
      </c>
      <c r="D63" s="2">
        <v>-11.94272697689555</v>
      </c>
      <c r="E63" s="2">
        <v>15.1330376940133</v>
      </c>
      <c r="F63" s="2">
        <v>14.56043956043956</v>
      </c>
      <c r="G63" s="2">
        <v>3.1641791044776122</v>
      </c>
      <c r="H63" s="2">
        <v>3.788059701492537</v>
      </c>
      <c r="I63" s="2">
        <v>-5.9522388059701496</v>
      </c>
      <c r="J63" s="2">
        <v>88.218111002921134</v>
      </c>
      <c r="K63" s="2">
        <v>16.47168306301516</v>
      </c>
      <c r="L63" s="2">
        <v>1.04240894317627</v>
      </c>
      <c r="M63" s="83">
        <v>17.18181818181818</v>
      </c>
      <c r="N63" s="83">
        <v>1.1819690265486731</v>
      </c>
      <c r="O63" s="83">
        <v>0.79701327433628322</v>
      </c>
      <c r="P63">
        <v>14</v>
      </c>
      <c r="Q63">
        <v>13</v>
      </c>
      <c r="S63">
        <v>13</v>
      </c>
      <c r="T63" s="2">
        <v>78.512923431396501</v>
      </c>
      <c r="U63" t="s">
        <v>941</v>
      </c>
      <c r="V63" t="s">
        <v>1458</v>
      </c>
      <c r="W63" t="s">
        <v>1604</v>
      </c>
      <c r="X63" t="s">
        <v>1656</v>
      </c>
      <c r="Y63">
        <v>8</v>
      </c>
      <c r="Z63">
        <v>1</v>
      </c>
      <c r="AA63">
        <v>0</v>
      </c>
    </row>
    <row r="64" spans="1:27" x14ac:dyDescent="0.2">
      <c r="A64" s="1" t="s">
        <v>415</v>
      </c>
      <c r="B64" s="2">
        <v>7.6129607228079808</v>
      </c>
      <c r="C64" s="2">
        <v>-89.992984425424439</v>
      </c>
      <c r="D64" s="2">
        <v>-2.7853025529310682</v>
      </c>
      <c r="E64" s="2">
        <v>1.4467519418161749</v>
      </c>
      <c r="F64" s="2">
        <v>10.39291679305822</v>
      </c>
      <c r="G64" s="2">
        <v>-0.98011766155362545</v>
      </c>
      <c r="H64" s="2">
        <v>-0.28001986693771952</v>
      </c>
      <c r="I64" s="2">
        <v>2.2601375284913452</v>
      </c>
      <c r="J64" s="2">
        <v>59.3845908041896</v>
      </c>
      <c r="K64" s="2">
        <v>33.731506022822273</v>
      </c>
      <c r="L64" s="2">
        <v>0.98513740301132202</v>
      </c>
      <c r="M64" s="83">
        <v>1.198152562574494</v>
      </c>
      <c r="N64" s="83">
        <v>0.74632760799154685</v>
      </c>
      <c r="O64" s="83">
        <v>0.37757949666478052</v>
      </c>
      <c r="P64">
        <v>9</v>
      </c>
      <c r="Q64">
        <v>9</v>
      </c>
      <c r="S64">
        <v>9</v>
      </c>
      <c r="T64" s="2">
        <v>108.6091003417969</v>
      </c>
      <c r="U64" t="s">
        <v>942</v>
      </c>
      <c r="V64" t="s">
        <v>1459</v>
      </c>
      <c r="W64" t="s">
        <v>1604</v>
      </c>
      <c r="X64" t="s">
        <v>1659</v>
      </c>
      <c r="Y64">
        <v>8</v>
      </c>
      <c r="Z64">
        <v>1</v>
      </c>
      <c r="AA64">
        <v>0</v>
      </c>
    </row>
    <row r="65" spans="1:27" x14ac:dyDescent="0.2">
      <c r="A65" s="1" t="s">
        <v>419</v>
      </c>
      <c r="B65" s="2">
        <v>7.9263084329864881</v>
      </c>
      <c r="C65" s="2">
        <v>-94.193262411347519</v>
      </c>
      <c r="D65" s="2">
        <v>1.314819003412437</v>
      </c>
      <c r="E65" s="2">
        <v>-0.25430967541543709</v>
      </c>
      <c r="F65" s="2">
        <v>5.9427957551856476</v>
      </c>
      <c r="G65" s="2">
        <v>-9.1252136752136703</v>
      </c>
      <c r="H65" s="2">
        <v>14.16452991452991</v>
      </c>
      <c r="I65" s="2">
        <v>-4.0393162393162374</v>
      </c>
      <c r="J65" s="2">
        <v>65.485567427361204</v>
      </c>
      <c r="K65" s="2">
        <v>46.314540508813657</v>
      </c>
      <c r="L65" s="2">
        <v>0.45081707835197449</v>
      </c>
      <c r="M65" s="83">
        <v>0.92600782445994212</v>
      </c>
      <c r="N65" s="83">
        <v>1.184872571527791</v>
      </c>
      <c r="O65" s="83">
        <v>0.22781818532595069</v>
      </c>
      <c r="P65">
        <v>7</v>
      </c>
      <c r="S65">
        <v>7</v>
      </c>
      <c r="U65" t="s">
        <v>946</v>
      </c>
      <c r="V65" t="s">
        <v>1463</v>
      </c>
      <c r="W65" t="s">
        <v>1604</v>
      </c>
      <c r="X65" t="s">
        <v>1660</v>
      </c>
      <c r="Y65">
        <v>8</v>
      </c>
      <c r="Z65">
        <v>1</v>
      </c>
      <c r="AA65">
        <v>0</v>
      </c>
    </row>
    <row r="66" spans="1:27" x14ac:dyDescent="0.2">
      <c r="A66" s="1" t="s">
        <v>420</v>
      </c>
      <c r="B66" s="2">
        <v>5.1592463805392468</v>
      </c>
      <c r="C66" s="2">
        <v>-176.3970347435172</v>
      </c>
      <c r="D66" s="2">
        <v>8.7367622776681095</v>
      </c>
      <c r="E66" s="2">
        <v>6.3463602593843831</v>
      </c>
      <c r="F66" s="2">
        <v>9.1155379720484202</v>
      </c>
      <c r="G66" s="2">
        <v>1.250086309919002</v>
      </c>
      <c r="H66" s="2">
        <v>4.4189616252821668</v>
      </c>
      <c r="I66" s="2">
        <v>-4.669047935201168</v>
      </c>
      <c r="J66" s="2">
        <v>135.35915566222181</v>
      </c>
      <c r="K66" s="2">
        <v>85.650589116600329</v>
      </c>
      <c r="L66" s="2">
        <v>0.91980409622192383</v>
      </c>
      <c r="M66" s="83">
        <v>0.4652423113807177</v>
      </c>
      <c r="N66" s="83">
        <v>0.91290443942814126</v>
      </c>
      <c r="O66" s="83">
        <v>6.2083467698591847E-2</v>
      </c>
      <c r="P66">
        <v>6</v>
      </c>
      <c r="S66">
        <v>6</v>
      </c>
      <c r="U66" t="s">
        <v>947</v>
      </c>
      <c r="V66" t="s">
        <v>1464</v>
      </c>
      <c r="W66" t="s">
        <v>1604</v>
      </c>
      <c r="X66" t="s">
        <v>1660</v>
      </c>
      <c r="Y66">
        <v>8</v>
      </c>
      <c r="Z66">
        <v>1</v>
      </c>
      <c r="AA66">
        <v>0</v>
      </c>
    </row>
    <row r="67" spans="1:27" x14ac:dyDescent="0.2">
      <c r="A67" s="1" t="s">
        <v>437</v>
      </c>
      <c r="B67" s="2">
        <v>9.607894449342341</v>
      </c>
      <c r="C67" s="2">
        <v>-110.3320037189215</v>
      </c>
      <c r="D67" s="2">
        <v>-12.28871254209035</v>
      </c>
      <c r="E67" s="2">
        <v>-0.87526963131966273</v>
      </c>
      <c r="F67" s="2">
        <v>4.5949257851260734</v>
      </c>
      <c r="G67" s="2">
        <v>-4.0656092910383093</v>
      </c>
      <c r="H67" s="2">
        <v>2.093343733749351</v>
      </c>
      <c r="I67" s="2">
        <v>2.9722655572889591</v>
      </c>
      <c r="J67" s="2">
        <v>71.595247153277015</v>
      </c>
      <c r="K67" s="2">
        <v>62.964328158996587</v>
      </c>
      <c r="L67" s="2">
        <v>1.3693076372146611</v>
      </c>
      <c r="M67" s="83">
        <v>0.92538847424446347</v>
      </c>
      <c r="N67" s="83">
        <v>5.1223766396002492</v>
      </c>
      <c r="O67" s="83">
        <v>1.8778732042473449</v>
      </c>
      <c r="P67">
        <v>8</v>
      </c>
      <c r="S67">
        <v>8</v>
      </c>
      <c r="T67" s="2">
        <v>369.52227783203119</v>
      </c>
      <c r="U67" t="s">
        <v>964</v>
      </c>
      <c r="V67" t="s">
        <v>1481</v>
      </c>
      <c r="W67" t="s">
        <v>1604</v>
      </c>
      <c r="X67" t="s">
        <v>1660</v>
      </c>
      <c r="Y67">
        <v>8</v>
      </c>
      <c r="Z67">
        <v>1</v>
      </c>
      <c r="AA67">
        <v>0</v>
      </c>
    </row>
    <row r="68" spans="1:27" x14ac:dyDescent="0.2">
      <c r="A68" s="1" t="s">
        <v>438</v>
      </c>
      <c r="B68" s="2">
        <v>65.151551082485142</v>
      </c>
      <c r="C68" s="2">
        <v>33.086612912972257</v>
      </c>
      <c r="D68" s="2">
        <v>2.7110544216306209</v>
      </c>
      <c r="E68" s="2">
        <v>64.415375810638608</v>
      </c>
      <c r="F68" s="2">
        <v>23.128223678125671</v>
      </c>
      <c r="G68" s="2">
        <v>-6.824140186915888</v>
      </c>
      <c r="H68" s="2">
        <v>0.67530841121495322</v>
      </c>
      <c r="I68" s="2">
        <v>7.1488317757009341</v>
      </c>
      <c r="J68" s="2">
        <v>438.11523952904088</v>
      </c>
      <c r="K68" s="2">
        <v>101.6034772569061</v>
      </c>
      <c r="L68" s="2">
        <v>0.78366881608963013</v>
      </c>
      <c r="M68" s="83">
        <v>9.1431598331558401</v>
      </c>
      <c r="N68" s="83">
        <v>1.231868739841387</v>
      </c>
      <c r="O68" s="83">
        <v>1.180252110614721</v>
      </c>
      <c r="P68">
        <v>13</v>
      </c>
      <c r="Q68">
        <v>12</v>
      </c>
      <c r="S68">
        <v>12</v>
      </c>
      <c r="T68" s="2">
        <v>102.7224826812744</v>
      </c>
      <c r="U68" t="s">
        <v>965</v>
      </c>
      <c r="V68" t="s">
        <v>1482</v>
      </c>
      <c r="W68" t="s">
        <v>1604</v>
      </c>
      <c r="X68" t="s">
        <v>1660</v>
      </c>
      <c r="Y68">
        <v>8</v>
      </c>
      <c r="Z68">
        <v>1</v>
      </c>
      <c r="AA68">
        <v>0</v>
      </c>
    </row>
    <row r="69" spans="1:27" x14ac:dyDescent="0.2">
      <c r="A69" s="1" t="s">
        <v>441</v>
      </c>
      <c r="B69" s="2">
        <v>-1.270345252297375</v>
      </c>
      <c r="C69" s="2">
        <v>-64.933335428468169</v>
      </c>
      <c r="D69" s="2">
        <v>-17.267401335307309</v>
      </c>
      <c r="E69" s="2">
        <v>-13.812103403937289</v>
      </c>
      <c r="F69" s="2">
        <v>-1.428817484530859</v>
      </c>
      <c r="G69" s="2">
        <v>-0.52981675858388189</v>
      </c>
      <c r="H69" s="2">
        <v>0.38139121152819783</v>
      </c>
      <c r="I69" s="2">
        <v>1.1484255470556839</v>
      </c>
      <c r="J69" s="2">
        <v>230.11171105384739</v>
      </c>
      <c r="K69" s="2">
        <v>135.44078792239279</v>
      </c>
      <c r="L69" s="2">
        <v>1.302646160125732</v>
      </c>
      <c r="M69" s="83">
        <v>-9.4434028456734029E-2</v>
      </c>
      <c r="N69" s="83">
        <v>0.71094188094709276</v>
      </c>
      <c r="O69" s="83">
        <v>0.15002232049593281</v>
      </c>
      <c r="P69">
        <v>3</v>
      </c>
      <c r="S69">
        <v>3</v>
      </c>
      <c r="U69" t="s">
        <v>968</v>
      </c>
      <c r="V69" t="s">
        <v>1485</v>
      </c>
      <c r="W69" t="s">
        <v>1604</v>
      </c>
      <c r="X69" t="s">
        <v>1660</v>
      </c>
      <c r="Y69">
        <v>8</v>
      </c>
      <c r="Z69">
        <v>1</v>
      </c>
      <c r="AA69">
        <v>0</v>
      </c>
    </row>
    <row r="70" spans="1:27" x14ac:dyDescent="0.2">
      <c r="A70" s="1" t="s">
        <v>458</v>
      </c>
      <c r="B70" s="2">
        <v>4.4780555672667486</v>
      </c>
      <c r="C70" s="2">
        <v>78.804855275443515</v>
      </c>
      <c r="D70" s="2">
        <v>-12.39039873529544</v>
      </c>
      <c r="E70" s="2">
        <v>-1.211054428938825</v>
      </c>
      <c r="F70" s="2">
        <v>2.720046279724023</v>
      </c>
      <c r="G70" s="2">
        <v>4.1511035653650259</v>
      </c>
      <c r="H70" s="2">
        <v>-5.9749325876360739</v>
      </c>
      <c r="I70" s="2">
        <v>2.823829022271048</v>
      </c>
      <c r="J70" s="2">
        <v>66.725425117576876</v>
      </c>
      <c r="K70" s="2">
        <v>56.199398250737623</v>
      </c>
      <c r="L70" s="2">
        <v>0.99411892890930176</v>
      </c>
      <c r="M70" s="83">
        <v>0.78925271840091149</v>
      </c>
      <c r="N70" s="83">
        <v>4.1306351394738332</v>
      </c>
      <c r="O70" s="83">
        <v>1.7049330487827909</v>
      </c>
      <c r="P70">
        <v>8</v>
      </c>
      <c r="Q70">
        <v>9</v>
      </c>
      <c r="S70">
        <v>8</v>
      </c>
      <c r="T70" s="2">
        <v>326.44300333658862</v>
      </c>
      <c r="U70" t="s">
        <v>985</v>
      </c>
      <c r="V70" t="s">
        <v>1502</v>
      </c>
      <c r="W70" t="s">
        <v>1605</v>
      </c>
      <c r="X70" t="s">
        <v>1664</v>
      </c>
      <c r="Y70">
        <v>9</v>
      </c>
      <c r="Z70">
        <v>1</v>
      </c>
      <c r="AA70">
        <v>0</v>
      </c>
    </row>
    <row r="71" spans="1:27" x14ac:dyDescent="0.2">
      <c r="A71" s="1" t="s">
        <v>459</v>
      </c>
      <c r="B71" s="2">
        <v>10.410238395690479</v>
      </c>
      <c r="C71" s="2">
        <v>59.287770749275069</v>
      </c>
      <c r="D71" s="2">
        <v>9.6218936298964497</v>
      </c>
      <c r="E71" s="2">
        <v>6.272360325993211</v>
      </c>
      <c r="F71" s="2">
        <v>11.457309041204571</v>
      </c>
      <c r="G71" s="2">
        <v>2.929669303743613</v>
      </c>
      <c r="H71" s="2">
        <v>-5.6559416893176522</v>
      </c>
      <c r="I71" s="2">
        <v>3.7262723855740401</v>
      </c>
      <c r="J71" s="2">
        <v>73.68038828408568</v>
      </c>
      <c r="K71" s="2">
        <v>52.170346824874933</v>
      </c>
      <c r="L71" s="2">
        <v>0.76940733194351196</v>
      </c>
      <c r="M71" s="83">
        <v>4.9349976403055074</v>
      </c>
      <c r="N71" s="83">
        <v>1.509871435524748</v>
      </c>
      <c r="O71" s="83">
        <v>0.34363387657139022</v>
      </c>
      <c r="P71">
        <v>11</v>
      </c>
      <c r="Q71">
        <v>9</v>
      </c>
      <c r="R71">
        <v>11</v>
      </c>
      <c r="S71">
        <v>9</v>
      </c>
      <c r="T71" s="2">
        <v>174.26010894775391</v>
      </c>
      <c r="U71" t="s">
        <v>986</v>
      </c>
      <c r="V71" t="s">
        <v>1503</v>
      </c>
      <c r="W71" t="s">
        <v>1605</v>
      </c>
      <c r="X71" t="s">
        <v>1665</v>
      </c>
      <c r="Y71">
        <v>9</v>
      </c>
      <c r="Z71">
        <v>1</v>
      </c>
      <c r="AA71">
        <v>0</v>
      </c>
    </row>
    <row r="72" spans="1:27" x14ac:dyDescent="0.2">
      <c r="A72" s="1" t="s">
        <v>480</v>
      </c>
      <c r="B72" s="2">
        <v>11.31689668179146</v>
      </c>
      <c r="C72" s="2">
        <v>-88.515453077821363</v>
      </c>
      <c r="D72" s="2">
        <v>-28.719009694092911</v>
      </c>
      <c r="E72" s="2">
        <v>1.7115926513495821</v>
      </c>
      <c r="F72" s="2">
        <v>6.0714092718228212</v>
      </c>
      <c r="G72" s="2">
        <v>3.036023030006946</v>
      </c>
      <c r="H72" s="2">
        <v>-2.669344404326619</v>
      </c>
      <c r="I72" s="2">
        <v>0.63332137431967217</v>
      </c>
      <c r="J72" s="2">
        <v>60.363515379602767</v>
      </c>
      <c r="K72" s="2">
        <v>22.909470357522181</v>
      </c>
      <c r="L72" s="2">
        <v>0.91913270000000002</v>
      </c>
      <c r="M72" s="83">
        <v>0.1897009520787605</v>
      </c>
      <c r="N72" s="83">
        <v>1.225516404634619</v>
      </c>
      <c r="O72" s="83">
        <v>4.646244862659412E-2</v>
      </c>
      <c r="R72">
        <v>7</v>
      </c>
      <c r="S72">
        <v>7</v>
      </c>
      <c r="T72" s="2">
        <v>4437.64990234375</v>
      </c>
      <c r="U72" t="s">
        <v>1007</v>
      </c>
      <c r="V72" t="s">
        <v>1524</v>
      </c>
      <c r="W72" t="s">
        <v>1606</v>
      </c>
      <c r="X72" t="s">
        <v>1666</v>
      </c>
      <c r="Y72">
        <v>10</v>
      </c>
      <c r="Z72">
        <v>1</v>
      </c>
      <c r="AA72">
        <v>0</v>
      </c>
    </row>
    <row r="73" spans="1:27" x14ac:dyDescent="0.2">
      <c r="A73" s="1" t="s">
        <v>525</v>
      </c>
      <c r="B73" s="2">
        <v>-12.133870610345589</v>
      </c>
      <c r="C73" s="2">
        <v>-78.193909127217353</v>
      </c>
      <c r="D73" s="2">
        <v>-43.645041786723517</v>
      </c>
      <c r="E73" s="2">
        <v>-18.371372217526059</v>
      </c>
      <c r="F73" s="2">
        <v>-6.4326141953417322</v>
      </c>
      <c r="G73" s="2">
        <v>0.91481194102993402</v>
      </c>
      <c r="H73" s="2">
        <v>-1.9285335075754479</v>
      </c>
      <c r="I73" s="2">
        <v>2.013721566545513</v>
      </c>
      <c r="J73" s="2">
        <v>145.86699261070061</v>
      </c>
      <c r="K73" s="2">
        <v>95.954607900333102</v>
      </c>
      <c r="L73" s="2">
        <v>0.97512912750244141</v>
      </c>
      <c r="M73" s="83">
        <v>-2.5016920473773272</v>
      </c>
      <c r="N73" s="83">
        <v>1.399888182262911</v>
      </c>
      <c r="O73" s="83">
        <v>0.81435460199874199</v>
      </c>
      <c r="P73">
        <v>5</v>
      </c>
      <c r="S73">
        <v>5</v>
      </c>
      <c r="U73" t="s">
        <v>1052</v>
      </c>
      <c r="V73" t="s">
        <v>1568</v>
      </c>
      <c r="W73" t="s">
        <v>1606</v>
      </c>
      <c r="X73" t="s">
        <v>1666</v>
      </c>
      <c r="Y73">
        <v>10</v>
      </c>
      <c r="Z73">
        <v>1</v>
      </c>
      <c r="AA73">
        <v>0</v>
      </c>
    </row>
    <row r="74" spans="1:27" x14ac:dyDescent="0.2">
      <c r="A74" s="1" t="s">
        <v>528</v>
      </c>
      <c r="B74" s="2">
        <v>26.140512577317491</v>
      </c>
      <c r="C74" s="2">
        <v>-34.593172467355167</v>
      </c>
      <c r="D74" s="2">
        <v>-10.537372465563131</v>
      </c>
      <c r="E74" s="2">
        <v>15.51359716889249</v>
      </c>
      <c r="F74" s="2">
        <v>12.41912422175213</v>
      </c>
      <c r="G74" s="2">
        <v>5.9747014604585802</v>
      </c>
      <c r="H74" s="2">
        <v>-1.0157997924114861</v>
      </c>
      <c r="I74" s="2">
        <v>-3.9589016680470941</v>
      </c>
      <c r="J74" s="2">
        <v>77.299573949907497</v>
      </c>
      <c r="K74" s="2">
        <v>65.207709100377613</v>
      </c>
      <c r="L74" s="2">
        <v>1.721590399742126</v>
      </c>
      <c r="M74" s="83">
        <v>2.9799306801915382</v>
      </c>
      <c r="N74" s="83">
        <v>0.69463305297587763</v>
      </c>
      <c r="O74" s="83">
        <v>0.22189306991414051</v>
      </c>
      <c r="P74">
        <v>10</v>
      </c>
      <c r="S74">
        <v>10</v>
      </c>
      <c r="T74" s="2">
        <v>212.11935933430991</v>
      </c>
      <c r="U74" t="s">
        <v>1055</v>
      </c>
      <c r="V74" t="s">
        <v>1571</v>
      </c>
      <c r="W74" t="s">
        <v>1606</v>
      </c>
      <c r="X74" t="s">
        <v>1667</v>
      </c>
      <c r="Y74">
        <v>10</v>
      </c>
      <c r="Z74">
        <v>1</v>
      </c>
      <c r="AA74">
        <v>0</v>
      </c>
    </row>
    <row r="75" spans="1:27" x14ac:dyDescent="0.2">
      <c r="A75" s="1" t="s">
        <v>529</v>
      </c>
      <c r="B75" s="2">
        <v>30.420164194594889</v>
      </c>
      <c r="C75" s="2">
        <v>-83.601717111932032</v>
      </c>
      <c r="D75" s="2">
        <v>3.3997552918752389</v>
      </c>
      <c r="E75" s="2">
        <v>1.1571004897419179</v>
      </c>
      <c r="F75" s="2">
        <v>8.0619774634955625</v>
      </c>
      <c r="G75" s="2">
        <v>5.5830441077307542</v>
      </c>
      <c r="H75" s="2">
        <v>-2.2131510055134669</v>
      </c>
      <c r="I75" s="2">
        <v>-2.3698931022172869</v>
      </c>
      <c r="J75" s="2">
        <v>155.81041586592471</v>
      </c>
      <c r="K75" s="2">
        <v>143.76646780995631</v>
      </c>
      <c r="L75" s="2">
        <v>0.91011810302734375</v>
      </c>
      <c r="M75" s="83">
        <v>1.532875989956507</v>
      </c>
      <c r="N75" s="83">
        <v>0.76933837127786064</v>
      </c>
      <c r="O75" s="83">
        <v>0.50188597611259578</v>
      </c>
      <c r="P75">
        <v>10</v>
      </c>
      <c r="Q75">
        <v>8</v>
      </c>
      <c r="S75">
        <v>8</v>
      </c>
      <c r="T75" s="2">
        <v>195.0166320800781</v>
      </c>
      <c r="U75" t="s">
        <v>1056</v>
      </c>
      <c r="V75" t="s">
        <v>1572</v>
      </c>
      <c r="W75" t="s">
        <v>1606</v>
      </c>
      <c r="X75" t="s">
        <v>1667</v>
      </c>
      <c r="Y75">
        <v>10</v>
      </c>
      <c r="Z75">
        <v>1</v>
      </c>
      <c r="AA75">
        <v>0</v>
      </c>
    </row>
    <row r="76" spans="1:27" x14ac:dyDescent="0.2">
      <c r="A76" s="1" t="s">
        <v>533</v>
      </c>
      <c r="B76" s="2">
        <v>30.263764974350529</v>
      </c>
      <c r="C76" s="2">
        <v>-363.09690642188968</v>
      </c>
      <c r="D76" s="2">
        <v>-18.453410425369391</v>
      </c>
      <c r="E76" s="2">
        <v>-24.346220580407358</v>
      </c>
      <c r="F76" s="2">
        <v>6.4452921070038416</v>
      </c>
      <c r="G76" s="2">
        <v>19.92837659257248</v>
      </c>
      <c r="H76" s="2">
        <v>7.7256709135266863</v>
      </c>
      <c r="I76" s="2">
        <v>-26.654047506099161</v>
      </c>
      <c r="J76" s="2">
        <v>77.354970049892444</v>
      </c>
      <c r="K76" s="2">
        <v>28.044885757915122</v>
      </c>
      <c r="L76" s="2">
        <v>1.293072</v>
      </c>
      <c r="M76" s="83">
        <v>0.60636007112756685</v>
      </c>
      <c r="N76" s="83">
        <v>0.60675207535389986</v>
      </c>
      <c r="O76" s="83">
        <v>4.8717768357669257E-2</v>
      </c>
      <c r="Q76">
        <v>3</v>
      </c>
      <c r="S76">
        <v>3</v>
      </c>
      <c r="T76" s="2">
        <v>1688.85302734375</v>
      </c>
      <c r="U76" t="s">
        <v>1060</v>
      </c>
      <c r="V76" t="s">
        <v>1576</v>
      </c>
      <c r="W76" t="s">
        <v>1607</v>
      </c>
      <c r="X76" t="s">
        <v>1668</v>
      </c>
      <c r="Y76">
        <v>11</v>
      </c>
      <c r="Z76">
        <v>1</v>
      </c>
      <c r="AA76">
        <v>0</v>
      </c>
    </row>
    <row r="77" spans="1:27" x14ac:dyDescent="0.2">
      <c r="A77" s="1" t="s">
        <v>524</v>
      </c>
      <c r="B77" s="2">
        <v>79.703504043126685</v>
      </c>
      <c r="C77" s="2">
        <v>-146.62538699690401</v>
      </c>
      <c r="D77" s="2">
        <v>-6.9709127382146407</v>
      </c>
      <c r="E77" s="2">
        <v>-60.889487870619952</v>
      </c>
      <c r="F77" s="2">
        <v>8.7644579933650135</v>
      </c>
      <c r="G77" s="2">
        <v>0.18115270570793179</v>
      </c>
      <c r="H77" s="2">
        <v>-0.57616753150481836</v>
      </c>
      <c r="I77" s="2">
        <v>1.3950148257968871</v>
      </c>
      <c r="J77" s="2">
        <v>17.825764196243149</v>
      </c>
      <c r="K77" s="2">
        <v>17.283950617283949</v>
      </c>
      <c r="L77" s="2">
        <v>0.94347510000000001</v>
      </c>
      <c r="M77" s="83">
        <v>5.8670634920634921</v>
      </c>
      <c r="N77" s="83">
        <v>16.367268041237111</v>
      </c>
      <c r="O77" s="83">
        <v>16.066365979381441</v>
      </c>
      <c r="R77">
        <v>16</v>
      </c>
      <c r="S77">
        <v>16</v>
      </c>
      <c r="T77" s="2">
        <v>90.790127494118437</v>
      </c>
      <c r="U77" t="s">
        <v>1051</v>
      </c>
      <c r="V77" t="s">
        <v>1567</v>
      </c>
      <c r="W77" t="s">
        <v>1606</v>
      </c>
      <c r="X77" t="s">
        <v>1666</v>
      </c>
      <c r="Y77">
        <v>10</v>
      </c>
      <c r="Z77">
        <v>2</v>
      </c>
      <c r="AA77">
        <v>0</v>
      </c>
    </row>
    <row r="78" spans="1:27" x14ac:dyDescent="0.2">
      <c r="A78" s="1" t="s">
        <v>289</v>
      </c>
      <c r="B78" s="2">
        <v>10.74268490720933</v>
      </c>
      <c r="C78" s="2">
        <v>190.40514469453379</v>
      </c>
      <c r="D78" s="2">
        <v>3.909341386342069</v>
      </c>
      <c r="E78" s="2">
        <v>3.382500104865144</v>
      </c>
      <c r="F78" s="2">
        <v>11.5911027620529</v>
      </c>
      <c r="G78" s="2">
        <v>4.7540765282920798</v>
      </c>
      <c r="H78" s="2">
        <v>-2.8132917559929829</v>
      </c>
      <c r="I78" s="2">
        <v>-0.94078477229909674</v>
      </c>
      <c r="J78" s="2">
        <v>57.627624306089068</v>
      </c>
      <c r="K78" s="2">
        <v>47.891902091815048</v>
      </c>
      <c r="L78" s="2">
        <v>1.0057225227355959</v>
      </c>
      <c r="M78" s="83">
        <v>1.276501059152322</v>
      </c>
      <c r="N78" s="83">
        <v>1.9666419118810801</v>
      </c>
      <c r="O78" s="83">
        <v>0.75408758324303926</v>
      </c>
      <c r="P78">
        <v>8</v>
      </c>
      <c r="S78">
        <v>8</v>
      </c>
      <c r="U78" t="s">
        <v>816</v>
      </c>
      <c r="V78" t="s">
        <v>1333</v>
      </c>
      <c r="W78" t="s">
        <v>1602</v>
      </c>
      <c r="X78" t="s">
        <v>1641</v>
      </c>
      <c r="Y78">
        <v>6</v>
      </c>
      <c r="Z78">
        <v>3</v>
      </c>
      <c r="AA78">
        <v>0</v>
      </c>
    </row>
    <row r="79" spans="1:27" x14ac:dyDescent="0.2">
      <c r="A79" s="1" t="s">
        <v>300</v>
      </c>
      <c r="B79" s="2">
        <v>6.6385372268572436</v>
      </c>
      <c r="C79" s="2">
        <v>46.876380868213751</v>
      </c>
      <c r="D79" s="2">
        <v>-5.561340643288915</v>
      </c>
      <c r="E79" s="2">
        <v>4.3658681133580801</v>
      </c>
      <c r="F79" s="2">
        <v>8.8254693754285753</v>
      </c>
      <c r="G79" s="2">
        <v>3.922172854983224</v>
      </c>
      <c r="H79" s="2">
        <v>-4.6466206998267037</v>
      </c>
      <c r="I79" s="2">
        <v>1.724447844843479</v>
      </c>
      <c r="J79" s="2">
        <v>49.789073383320542</v>
      </c>
      <c r="K79" s="2">
        <v>39.132038397153721</v>
      </c>
      <c r="L79" s="2">
        <v>1.533022284507751</v>
      </c>
      <c r="M79" s="83">
        <v>3.2162268912172909</v>
      </c>
      <c r="N79" s="83">
        <v>1.101868916543199</v>
      </c>
      <c r="O79" s="83">
        <v>0.1725528757121999</v>
      </c>
      <c r="P79">
        <v>10</v>
      </c>
      <c r="Q79">
        <v>7</v>
      </c>
      <c r="S79">
        <v>7</v>
      </c>
      <c r="T79" s="2">
        <v>225.64421081542969</v>
      </c>
      <c r="U79" t="s">
        <v>827</v>
      </c>
      <c r="V79" t="s">
        <v>1344</v>
      </c>
      <c r="W79" t="s">
        <v>1602</v>
      </c>
      <c r="X79" t="s">
        <v>1640</v>
      </c>
      <c r="Y79">
        <v>6</v>
      </c>
      <c r="Z79">
        <v>3</v>
      </c>
      <c r="AA79">
        <v>0</v>
      </c>
    </row>
    <row r="80" spans="1:27" x14ac:dyDescent="0.2">
      <c r="A80" s="1" t="s">
        <v>434</v>
      </c>
      <c r="B80" s="2">
        <v>10.393382029393649</v>
      </c>
      <c r="C80" s="2">
        <v>431.48148148148141</v>
      </c>
      <c r="D80" s="2">
        <v>0.53083252233920852</v>
      </c>
      <c r="E80" s="2">
        <v>2.5257414415207249</v>
      </c>
      <c r="F80" s="2">
        <v>12.7335900084515</v>
      </c>
      <c r="G80" s="2">
        <v>7.9764705882352942</v>
      </c>
      <c r="H80" s="2">
        <v>-1.752941176470588</v>
      </c>
      <c r="I80" s="2">
        <v>-5.223529411764706</v>
      </c>
      <c r="J80" s="2">
        <v>47.494280020665727</v>
      </c>
      <c r="K80" s="2">
        <v>35.410685132015992</v>
      </c>
      <c r="L80" s="2">
        <v>1.0731328725814819</v>
      </c>
      <c r="M80" s="83">
        <v>3.504451038575668</v>
      </c>
      <c r="N80" s="83">
        <v>3.9243986254295531</v>
      </c>
      <c r="O80" s="83">
        <v>2.3217353951890032</v>
      </c>
      <c r="P80">
        <v>11</v>
      </c>
      <c r="Q80">
        <v>10</v>
      </c>
      <c r="R80">
        <v>10</v>
      </c>
      <c r="S80">
        <v>10</v>
      </c>
      <c r="T80" s="2">
        <v>244.6280212402344</v>
      </c>
      <c r="U80" t="s">
        <v>961</v>
      </c>
      <c r="V80" t="s">
        <v>1478</v>
      </c>
      <c r="W80" t="s">
        <v>1604</v>
      </c>
      <c r="X80" t="s">
        <v>1655</v>
      </c>
      <c r="Y80">
        <v>8</v>
      </c>
      <c r="Z80">
        <v>3</v>
      </c>
      <c r="AA80">
        <v>0</v>
      </c>
    </row>
    <row r="81" spans="1:27" x14ac:dyDescent="0.2">
      <c r="A81" s="1" t="s">
        <v>121</v>
      </c>
      <c r="B81" s="2">
        <v>4.9774601623397752</v>
      </c>
      <c r="C81" s="2">
        <v>1090.546650226059</v>
      </c>
      <c r="D81" s="2">
        <v>11.98000553343279</v>
      </c>
      <c r="E81" s="2">
        <v>3.194954429488968</v>
      </c>
      <c r="F81" s="2">
        <v>21.15418218291817</v>
      </c>
      <c r="G81" s="2">
        <v>1.8225978317186911</v>
      </c>
      <c r="H81" s="2">
        <v>-0.40150352419031599</v>
      </c>
      <c r="I81" s="2">
        <v>-0.42109430752837451</v>
      </c>
      <c r="J81" s="2">
        <v>101.6958147197668</v>
      </c>
      <c r="K81" s="2">
        <v>53.44924779724326</v>
      </c>
      <c r="L81" s="2">
        <v>0.78174251317977905</v>
      </c>
      <c r="M81" s="83">
        <v>5.3021384091176129</v>
      </c>
      <c r="N81" s="83">
        <v>1.0607126413703101</v>
      </c>
      <c r="O81" s="83">
        <v>0.45073718536776192</v>
      </c>
      <c r="P81">
        <v>9</v>
      </c>
      <c r="Q81">
        <v>8</v>
      </c>
      <c r="S81">
        <v>8</v>
      </c>
      <c r="T81" s="2">
        <v>273.24801635742188</v>
      </c>
      <c r="U81" t="s">
        <v>648</v>
      </c>
      <c r="V81" t="s">
        <v>1167</v>
      </c>
      <c r="W81" t="s">
        <v>1598</v>
      </c>
      <c r="X81" t="s">
        <v>1615</v>
      </c>
      <c r="Y81">
        <v>2</v>
      </c>
      <c r="Z81">
        <v>4</v>
      </c>
      <c r="AA81">
        <v>0</v>
      </c>
    </row>
    <row r="82" spans="1:27" x14ac:dyDescent="0.2">
      <c r="A82" s="1" t="s">
        <v>145</v>
      </c>
      <c r="B82" s="2">
        <v>6.2583514616593154</v>
      </c>
      <c r="C82" s="2">
        <v>1416.421978021978</v>
      </c>
      <c r="D82" s="2">
        <v>3.7461134238977012</v>
      </c>
      <c r="E82" s="2">
        <v>3.4447913340311072</v>
      </c>
      <c r="F82" s="2">
        <v>18.249429775674859</v>
      </c>
      <c r="G82" s="2">
        <v>10.94448748312268</v>
      </c>
      <c r="H82" s="2">
        <v>-4.4361096969831086</v>
      </c>
      <c r="I82" s="2">
        <v>-5.5083777861395742</v>
      </c>
      <c r="J82" s="2">
        <v>69.263409922659719</v>
      </c>
      <c r="K82" s="2">
        <v>35.078030690933922</v>
      </c>
      <c r="L82" s="2">
        <v>1.005812883377075</v>
      </c>
      <c r="M82" s="83">
        <v>8.5307744657683404</v>
      </c>
      <c r="N82" s="83">
        <v>1.31554569900782</v>
      </c>
      <c r="O82" s="83">
        <v>8.467993694556919E-2</v>
      </c>
      <c r="P82">
        <v>13</v>
      </c>
      <c r="Q82">
        <v>14</v>
      </c>
      <c r="S82">
        <v>13</v>
      </c>
      <c r="T82" s="2">
        <v>60.228256225585938</v>
      </c>
      <c r="U82" t="s">
        <v>672</v>
      </c>
      <c r="V82" t="s">
        <v>1189</v>
      </c>
      <c r="W82" t="s">
        <v>1599</v>
      </c>
      <c r="X82" t="s">
        <v>1627</v>
      </c>
      <c r="Y82">
        <v>3</v>
      </c>
      <c r="Z82">
        <v>4</v>
      </c>
      <c r="AA82">
        <v>0</v>
      </c>
    </row>
    <row r="83" spans="1:27" x14ac:dyDescent="0.2">
      <c r="A83" s="1" t="s">
        <v>27</v>
      </c>
      <c r="B83" s="2">
        <v>8.2946306986477367</v>
      </c>
      <c r="C83" s="2">
        <v>1.6276009941035949</v>
      </c>
      <c r="D83" s="2">
        <v>4.7659860290166556</v>
      </c>
      <c r="E83" s="2">
        <v>5.3482724220967892</v>
      </c>
      <c r="F83" s="2">
        <v>37.90542844941978</v>
      </c>
      <c r="G83" s="2">
        <v>45.717248530936743</v>
      </c>
      <c r="H83" s="2">
        <v>-30.099204977531969</v>
      </c>
      <c r="I83" s="2">
        <v>-14.618043553404769</v>
      </c>
      <c r="J83" s="2">
        <v>21.525253737484569</v>
      </c>
      <c r="K83" s="2">
        <v>7.2265114256267982</v>
      </c>
      <c r="L83" s="2">
        <v>0.93068090000000003</v>
      </c>
      <c r="M83" s="83">
        <v>9.0574068888266588</v>
      </c>
      <c r="N83" s="83">
        <v>0.31740083112958067</v>
      </c>
      <c r="O83" s="83">
        <v>0.122130714015867</v>
      </c>
      <c r="R83">
        <v>17</v>
      </c>
      <c r="S83">
        <v>17</v>
      </c>
      <c r="T83" s="2">
        <v>35.45173772176107</v>
      </c>
      <c r="U83" t="s">
        <v>555</v>
      </c>
      <c r="V83" t="s">
        <v>1081</v>
      </c>
      <c r="W83" t="s">
        <v>1597</v>
      </c>
      <c r="X83" t="s">
        <v>1608</v>
      </c>
      <c r="Y83">
        <v>1</v>
      </c>
      <c r="Z83">
        <v>0</v>
      </c>
      <c r="AA83">
        <v>1</v>
      </c>
    </row>
    <row r="84" spans="1:27" x14ac:dyDescent="0.2">
      <c r="A84" s="1" t="s">
        <v>28</v>
      </c>
      <c r="B84" s="2">
        <v>36.409066016130637</v>
      </c>
      <c r="C84" s="2">
        <v>71.307469724574005</v>
      </c>
      <c r="D84" s="2">
        <v>27.77048893553749</v>
      </c>
      <c r="E84" s="2">
        <v>33.158875170101886</v>
      </c>
      <c r="F84" s="2">
        <v>35.07603775419441</v>
      </c>
      <c r="G84" s="2">
        <v>9.8352097743222089</v>
      </c>
      <c r="H84" s="2">
        <v>-9.5783308931185953</v>
      </c>
      <c r="I84" s="2">
        <v>0.74312111879638509</v>
      </c>
      <c r="J84" s="2">
        <v>25.224626071713121</v>
      </c>
      <c r="K84" s="2">
        <v>18.328739899131939</v>
      </c>
      <c r="L84" s="2">
        <v>1.0705990000000001</v>
      </c>
      <c r="M84" s="83">
        <v>21.917457542457541</v>
      </c>
      <c r="N84" s="83">
        <v>1.1804971774088651</v>
      </c>
      <c r="O84" s="83">
        <v>0.85109205846610103</v>
      </c>
      <c r="P84">
        <v>17</v>
      </c>
      <c r="Q84">
        <v>17</v>
      </c>
      <c r="R84">
        <v>17</v>
      </c>
      <c r="S84">
        <v>17</v>
      </c>
      <c r="T84" s="2">
        <v>126.9749964663857</v>
      </c>
      <c r="U84" t="s">
        <v>556</v>
      </c>
      <c r="V84" t="s">
        <v>1082</v>
      </c>
      <c r="W84" t="s">
        <v>1597</v>
      </c>
      <c r="X84" t="s">
        <v>1609</v>
      </c>
      <c r="Y84">
        <v>1</v>
      </c>
      <c r="Z84">
        <v>0</v>
      </c>
      <c r="AA84">
        <v>1</v>
      </c>
    </row>
    <row r="85" spans="1:27" x14ac:dyDescent="0.2">
      <c r="A85" s="1" t="s">
        <v>41</v>
      </c>
      <c r="B85" s="2">
        <v>26.09716452952863</v>
      </c>
      <c r="C85" s="2">
        <v>198.2335623159961</v>
      </c>
      <c r="D85" s="2">
        <v>11.85858585858586</v>
      </c>
      <c r="E85" s="2">
        <v>54.885316958641859</v>
      </c>
      <c r="F85" s="2">
        <v>49.219391947411673</v>
      </c>
      <c r="G85" s="2">
        <v>-1.911702127659574</v>
      </c>
      <c r="H85" s="2">
        <v>1.443617021276596</v>
      </c>
      <c r="I85" s="2">
        <v>1.468085106382979</v>
      </c>
      <c r="J85" s="2">
        <v>14.053680451560879</v>
      </c>
      <c r="K85" s="2">
        <v>4.967602591792657</v>
      </c>
      <c r="L85" s="2">
        <v>0.69737386703491211</v>
      </c>
      <c r="M85" s="83">
        <v>32.840909090909093</v>
      </c>
      <c r="N85" s="83">
        <v>2.4463213213213209</v>
      </c>
      <c r="O85" s="83">
        <v>2.1527777777777781</v>
      </c>
      <c r="P85">
        <v>14</v>
      </c>
      <c r="Q85">
        <v>14</v>
      </c>
      <c r="R85">
        <v>15</v>
      </c>
      <c r="S85">
        <v>14</v>
      </c>
      <c r="T85" s="2">
        <v>108.9137802124023</v>
      </c>
      <c r="U85" t="s">
        <v>569</v>
      </c>
      <c r="V85" t="s">
        <v>1093</v>
      </c>
      <c r="W85" t="s">
        <v>1597</v>
      </c>
      <c r="X85" t="s">
        <v>1611</v>
      </c>
      <c r="Y85">
        <v>1</v>
      </c>
      <c r="Z85">
        <v>0</v>
      </c>
      <c r="AA85">
        <v>1</v>
      </c>
    </row>
    <row r="86" spans="1:27" x14ac:dyDescent="0.2">
      <c r="A86" s="1" t="s">
        <v>45</v>
      </c>
      <c r="B86" s="2">
        <v>22.585151785763198</v>
      </c>
      <c r="C86" s="2">
        <v>17.255335876306681</v>
      </c>
      <c r="D86" s="2">
        <v>12.770532012826139</v>
      </c>
      <c r="E86" s="2">
        <v>22.061941520980461</v>
      </c>
      <c r="F86" s="2">
        <v>67.088346794132192</v>
      </c>
      <c r="G86" s="2">
        <v>8.174218651939249</v>
      </c>
      <c r="H86" s="2">
        <v>-4.1135935734906486</v>
      </c>
      <c r="I86" s="2">
        <v>-3.0606250784486</v>
      </c>
      <c r="J86" s="2">
        <v>10.738179659548519</v>
      </c>
      <c r="K86" s="2">
        <v>7.8462905486583896</v>
      </c>
      <c r="L86" s="2">
        <v>0.91059482097625732</v>
      </c>
      <c r="M86" s="83">
        <v>305.36296296296302</v>
      </c>
      <c r="N86" s="83">
        <v>3.066755815181053</v>
      </c>
      <c r="O86" s="83">
        <v>2.4051448076855402</v>
      </c>
      <c r="P86">
        <v>20</v>
      </c>
      <c r="Q86">
        <v>19</v>
      </c>
      <c r="S86">
        <v>19</v>
      </c>
      <c r="T86" s="2">
        <v>64.228689670562744</v>
      </c>
      <c r="U86" t="s">
        <v>573</v>
      </c>
      <c r="V86" t="s">
        <v>1096</v>
      </c>
      <c r="W86" t="s">
        <v>1597</v>
      </c>
      <c r="X86" t="s">
        <v>1609</v>
      </c>
      <c r="Y86">
        <v>1</v>
      </c>
      <c r="Z86">
        <v>0</v>
      </c>
      <c r="AA86">
        <v>1</v>
      </c>
    </row>
    <row r="87" spans="1:27" x14ac:dyDescent="0.2">
      <c r="A87" s="1" t="s">
        <v>46</v>
      </c>
      <c r="B87" s="2">
        <v>22.585151785763198</v>
      </c>
      <c r="C87" s="2">
        <v>17.255335876306681</v>
      </c>
      <c r="D87" s="2">
        <v>12.770532012826139</v>
      </c>
      <c r="E87" s="2">
        <v>22.061941520980461</v>
      </c>
      <c r="F87" s="2">
        <v>67.088346794132192</v>
      </c>
      <c r="G87" s="2">
        <v>8.174218651939249</v>
      </c>
      <c r="H87" s="2">
        <v>-4.1135935734906486</v>
      </c>
      <c r="I87" s="2">
        <v>-3.0606250784486</v>
      </c>
      <c r="J87" s="2">
        <v>10.738179659548519</v>
      </c>
      <c r="K87" s="2">
        <v>7.8462905486583896</v>
      </c>
      <c r="L87" s="2">
        <v>0.916007399559021</v>
      </c>
      <c r="M87" s="83">
        <v>305.36296296296302</v>
      </c>
      <c r="N87" s="83">
        <v>3.066755815181053</v>
      </c>
      <c r="O87" s="83">
        <v>2.4051448076855402</v>
      </c>
      <c r="P87">
        <v>20</v>
      </c>
      <c r="Q87">
        <v>19</v>
      </c>
      <c r="S87">
        <v>19</v>
      </c>
      <c r="T87" s="2">
        <v>64.228689670562744</v>
      </c>
      <c r="U87" t="s">
        <v>574</v>
      </c>
      <c r="V87" t="s">
        <v>1096</v>
      </c>
      <c r="W87" t="s">
        <v>1597</v>
      </c>
      <c r="X87" t="s">
        <v>1609</v>
      </c>
      <c r="Y87">
        <v>1</v>
      </c>
      <c r="Z87">
        <v>0</v>
      </c>
      <c r="AA87">
        <v>1</v>
      </c>
    </row>
    <row r="88" spans="1:27" x14ac:dyDescent="0.2">
      <c r="A88" s="1" t="s">
        <v>68</v>
      </c>
      <c r="B88" s="2">
        <v>29.989271751331859</v>
      </c>
      <c r="C88" s="2">
        <v>-36.652549653813118</v>
      </c>
      <c r="D88" s="2">
        <v>-4.3569183333201256</v>
      </c>
      <c r="E88" s="2">
        <v>18.54300560200387</v>
      </c>
      <c r="F88" s="2">
        <v>21.504546381089931</v>
      </c>
      <c r="G88" s="2">
        <v>2.049544159465428</v>
      </c>
      <c r="H88" s="2">
        <v>-3.3557684070314688</v>
      </c>
      <c r="I88" s="2">
        <v>2.3062242475660408</v>
      </c>
      <c r="J88" s="2">
        <v>45.765311280164362</v>
      </c>
      <c r="K88" s="2">
        <v>38.357870896464902</v>
      </c>
      <c r="L88" s="2">
        <v>0.85487598180770874</v>
      </c>
      <c r="M88" s="83">
        <v>8.8249286062547885</v>
      </c>
      <c r="N88" s="83">
        <v>5.0445642079781301</v>
      </c>
      <c r="O88" s="83">
        <v>3.648791176685414</v>
      </c>
      <c r="P88">
        <v>13</v>
      </c>
      <c r="Q88">
        <v>13</v>
      </c>
      <c r="S88">
        <v>13</v>
      </c>
      <c r="T88" s="2">
        <v>189.42844390869141</v>
      </c>
      <c r="U88" t="s">
        <v>595</v>
      </c>
      <c r="V88" t="s">
        <v>1114</v>
      </c>
      <c r="W88" t="s">
        <v>1597</v>
      </c>
      <c r="X88" t="s">
        <v>1609</v>
      </c>
      <c r="Y88">
        <v>1</v>
      </c>
      <c r="Z88">
        <v>0</v>
      </c>
      <c r="AA88">
        <v>1</v>
      </c>
    </row>
    <row r="89" spans="1:27" x14ac:dyDescent="0.2">
      <c r="A89" s="1" t="s">
        <v>80</v>
      </c>
      <c r="B89" s="2">
        <v>24.082004732092759</v>
      </c>
      <c r="C89" s="2">
        <v>-80.374579399092227</v>
      </c>
      <c r="D89" s="2">
        <v>-49.945997245175917</v>
      </c>
      <c r="E89" s="2">
        <v>11.642791866445281</v>
      </c>
      <c r="F89" s="2">
        <v>20.7743844527274</v>
      </c>
      <c r="G89" s="2">
        <v>1.12851354311163</v>
      </c>
      <c r="H89" s="2">
        <v>-0.72518921418315441</v>
      </c>
      <c r="I89" s="2">
        <v>0.59667567107152419</v>
      </c>
      <c r="J89" s="2">
        <v>29.83766818232839</v>
      </c>
      <c r="K89" s="2">
        <v>15.615200856695679</v>
      </c>
      <c r="L89" s="2">
        <v>1.107399</v>
      </c>
      <c r="M89" s="83">
        <v>3.9374779032768279</v>
      </c>
      <c r="N89" s="83">
        <v>1.2292659726938331</v>
      </c>
      <c r="O89" s="83">
        <v>0.93778667083707345</v>
      </c>
      <c r="P89">
        <v>8</v>
      </c>
      <c r="Q89">
        <v>8</v>
      </c>
      <c r="S89">
        <v>8</v>
      </c>
      <c r="T89" s="2">
        <v>716.15386962890625</v>
      </c>
      <c r="U89" t="s">
        <v>607</v>
      </c>
      <c r="V89" t="s">
        <v>1126</v>
      </c>
      <c r="W89" t="s">
        <v>1598</v>
      </c>
      <c r="X89" t="s">
        <v>1615</v>
      </c>
      <c r="Y89">
        <v>2</v>
      </c>
      <c r="Z89">
        <v>0</v>
      </c>
      <c r="AA89">
        <v>1</v>
      </c>
    </row>
    <row r="90" spans="1:27" x14ac:dyDescent="0.2">
      <c r="A90" s="1" t="s">
        <v>83</v>
      </c>
      <c r="B90" s="2">
        <v>11.09257983673589</v>
      </c>
      <c r="C90" s="2">
        <v>-275.47320041659412</v>
      </c>
      <c r="D90" s="2">
        <v>-6.3985250493768797</v>
      </c>
      <c r="E90" s="2">
        <v>-16.077492643670301</v>
      </c>
      <c r="F90" s="2">
        <v>35.195513521732749</v>
      </c>
      <c r="G90" s="2">
        <v>12.359935110289969</v>
      </c>
      <c r="H90" s="2">
        <v>-3.8643624811301591</v>
      </c>
      <c r="I90" s="2">
        <v>-7.495572629159807</v>
      </c>
      <c r="J90" s="2">
        <v>20.007571391916279</v>
      </c>
      <c r="K90" s="2">
        <v>12.75687032110867</v>
      </c>
      <c r="L90" s="2">
        <v>1.0606770000000001</v>
      </c>
      <c r="M90" s="83">
        <v>16.59177708495713</v>
      </c>
      <c r="N90" s="83">
        <v>1.902612340815774</v>
      </c>
      <c r="O90" s="83">
        <v>0.50343900456449697</v>
      </c>
      <c r="P90">
        <v>13</v>
      </c>
      <c r="Q90">
        <v>14</v>
      </c>
      <c r="S90">
        <v>13</v>
      </c>
      <c r="T90" s="2">
        <v>133.63865661621091</v>
      </c>
      <c r="U90" t="s">
        <v>610</v>
      </c>
      <c r="V90" t="s">
        <v>1129</v>
      </c>
      <c r="W90" t="s">
        <v>1598</v>
      </c>
      <c r="X90" t="s">
        <v>1618</v>
      </c>
      <c r="Y90">
        <v>2</v>
      </c>
      <c r="Z90">
        <v>0</v>
      </c>
      <c r="AA90">
        <v>1</v>
      </c>
    </row>
    <row r="91" spans="1:27" x14ac:dyDescent="0.2">
      <c r="A91" s="1" t="s">
        <v>84</v>
      </c>
      <c r="B91" s="2">
        <v>17.937615629248729</v>
      </c>
      <c r="C91" s="2">
        <v>70.03049404910908</v>
      </c>
      <c r="D91" s="2">
        <v>35.257825519313023</v>
      </c>
      <c r="E91" s="2">
        <v>29.317201316039881</v>
      </c>
      <c r="F91" s="2">
        <v>41.678474340808712</v>
      </c>
      <c r="G91" s="2">
        <v>1.224553862009113</v>
      </c>
      <c r="H91" s="2">
        <v>-0.73275113907572142</v>
      </c>
      <c r="I91" s="2">
        <v>0.50819727706660878</v>
      </c>
      <c r="J91" s="2">
        <v>14.342345886509211</v>
      </c>
      <c r="K91" s="2">
        <v>10.529899427640069</v>
      </c>
      <c r="L91" s="2">
        <v>1.0656220000000001</v>
      </c>
      <c r="M91" s="83">
        <v>17.650579150579151</v>
      </c>
      <c r="N91" s="83">
        <v>1.9139172785605609</v>
      </c>
      <c r="O91" s="83">
        <v>1.5016827082093009</v>
      </c>
      <c r="P91">
        <v>17</v>
      </c>
      <c r="Q91">
        <v>17</v>
      </c>
      <c r="R91">
        <v>17</v>
      </c>
      <c r="S91">
        <v>17</v>
      </c>
      <c r="T91" s="2">
        <v>124.2595733642578</v>
      </c>
      <c r="U91" t="s">
        <v>611</v>
      </c>
      <c r="V91" t="s">
        <v>1130</v>
      </c>
      <c r="W91" t="s">
        <v>1598</v>
      </c>
      <c r="X91" t="s">
        <v>1617</v>
      </c>
      <c r="Y91">
        <v>2</v>
      </c>
      <c r="Z91">
        <v>0</v>
      </c>
      <c r="AA91">
        <v>1</v>
      </c>
    </row>
    <row r="92" spans="1:27" x14ac:dyDescent="0.2">
      <c r="A92" s="1" t="s">
        <v>95</v>
      </c>
      <c r="B92" s="2">
        <v>15.449608247333421</v>
      </c>
      <c r="C92" s="2">
        <v>161.81494096086101</v>
      </c>
      <c r="D92" s="2">
        <v>12.62464519138333</v>
      </c>
      <c r="E92" s="2">
        <v>22.57374178452196</v>
      </c>
      <c r="F92" s="2">
        <v>32.231037689140067</v>
      </c>
      <c r="G92" s="2">
        <v>9.802482738357579</v>
      </c>
      <c r="H92" s="2">
        <v>-1.533788746878215</v>
      </c>
      <c r="I92" s="2">
        <v>-7.2686939914793651</v>
      </c>
      <c r="J92" s="2">
        <v>56.236428960785908</v>
      </c>
      <c r="K92" s="2">
        <v>29.17621252088319</v>
      </c>
      <c r="L92" s="2">
        <v>2.2029943466186519</v>
      </c>
      <c r="M92" s="83">
        <v>31.759715218036192</v>
      </c>
      <c r="N92" s="83">
        <v>1.6902196279631261</v>
      </c>
      <c r="O92" s="83">
        <v>0.46573886084284449</v>
      </c>
      <c r="P92">
        <v>9</v>
      </c>
      <c r="Q92">
        <v>8</v>
      </c>
      <c r="S92">
        <v>8</v>
      </c>
      <c r="T92" s="2">
        <v>246.30083465576169</v>
      </c>
      <c r="U92" t="s">
        <v>622</v>
      </c>
      <c r="V92" t="s">
        <v>1141</v>
      </c>
      <c r="W92" t="s">
        <v>1598</v>
      </c>
      <c r="X92" t="s">
        <v>1619</v>
      </c>
      <c r="Y92">
        <v>2</v>
      </c>
      <c r="Z92">
        <v>0</v>
      </c>
      <c r="AA92">
        <v>1</v>
      </c>
    </row>
    <row r="93" spans="1:27" x14ac:dyDescent="0.2">
      <c r="A93" s="1" t="s">
        <v>125</v>
      </c>
      <c r="B93" s="2">
        <v>13.38096035849453</v>
      </c>
      <c r="C93" s="2">
        <v>4.6282198509943973</v>
      </c>
      <c r="D93" s="2">
        <v>7.0446098155302561</v>
      </c>
      <c r="E93" s="2">
        <v>10.35551119444372</v>
      </c>
      <c r="F93" s="2">
        <v>36.258193610478202</v>
      </c>
      <c r="G93" s="2">
        <v>-32.57204997825071</v>
      </c>
      <c r="H93" s="2">
        <v>8.3241986530471319</v>
      </c>
      <c r="I93" s="2">
        <v>25.24785132520358</v>
      </c>
      <c r="J93" s="2">
        <v>50.939449397114053</v>
      </c>
      <c r="K93" s="2">
        <v>31.271975094687662</v>
      </c>
      <c r="L93" s="2">
        <v>1.457655549049377</v>
      </c>
      <c r="M93" s="83">
        <v>152.13596087048981</v>
      </c>
      <c r="N93" s="83">
        <v>1.2705077178050981</v>
      </c>
      <c r="O93" s="83">
        <v>0.50008808505315072</v>
      </c>
      <c r="P93">
        <v>14</v>
      </c>
      <c r="Q93">
        <v>16</v>
      </c>
      <c r="S93">
        <v>14</v>
      </c>
      <c r="T93" s="2">
        <v>102.1511363983154</v>
      </c>
      <c r="U93" t="s">
        <v>652</v>
      </c>
      <c r="V93" t="s">
        <v>1170</v>
      </c>
      <c r="W93" t="s">
        <v>1598</v>
      </c>
      <c r="X93" t="s">
        <v>1613</v>
      </c>
      <c r="Y93">
        <v>2</v>
      </c>
      <c r="Z93">
        <v>0</v>
      </c>
      <c r="AA93">
        <v>1</v>
      </c>
    </row>
    <row r="94" spans="1:27" x14ac:dyDescent="0.2">
      <c r="A94" s="1" t="s">
        <v>129</v>
      </c>
      <c r="B94" s="2">
        <v>1.8214685451347561</v>
      </c>
      <c r="C94" s="2">
        <v>-540.63502245028872</v>
      </c>
      <c r="D94" s="2">
        <v>-29.88140618382041</v>
      </c>
      <c r="E94" s="2">
        <v>-12.204416650381081</v>
      </c>
      <c r="F94" s="2">
        <v>10.75880372387401</v>
      </c>
      <c r="G94" s="2">
        <v>334.14999999999861</v>
      </c>
      <c r="H94" s="2">
        <v>-78.207142857142543</v>
      </c>
      <c r="I94" s="2">
        <v>-254.9428571428561</v>
      </c>
      <c r="J94" s="2">
        <v>79.190179169457465</v>
      </c>
      <c r="K94" s="2">
        <v>70.150139357625946</v>
      </c>
      <c r="L94" s="2">
        <v>1.985910058021545</v>
      </c>
      <c r="M94" s="83">
        <v>0.1024379277614028</v>
      </c>
      <c r="N94" s="83">
        <v>0.95671271385588463</v>
      </c>
      <c r="O94" s="83">
        <v>0.15327345002525641</v>
      </c>
      <c r="P94">
        <v>7</v>
      </c>
      <c r="S94">
        <v>7</v>
      </c>
      <c r="U94" t="s">
        <v>656</v>
      </c>
      <c r="V94" t="s">
        <v>1174</v>
      </c>
      <c r="W94" t="s">
        <v>1598</v>
      </c>
      <c r="X94" t="s">
        <v>1615</v>
      </c>
      <c r="Y94">
        <v>2</v>
      </c>
      <c r="Z94">
        <v>0</v>
      </c>
      <c r="AA94">
        <v>1</v>
      </c>
    </row>
    <row r="95" spans="1:27" x14ac:dyDescent="0.2">
      <c r="A95" s="1" t="s">
        <v>130</v>
      </c>
      <c r="B95" s="2">
        <v>9.3869581723844941</v>
      </c>
      <c r="C95" s="2">
        <v>33.182657187465537</v>
      </c>
      <c r="D95" s="2">
        <v>27.16043750840376</v>
      </c>
      <c r="E95" s="2">
        <v>7.0521014746027246</v>
      </c>
      <c r="F95" s="2">
        <v>27.20858349872281</v>
      </c>
      <c r="G95" s="2">
        <v>1.108945022524582</v>
      </c>
      <c r="H95" s="2">
        <v>-0.23237098563436609</v>
      </c>
      <c r="I95" s="2">
        <v>0.123425963109784</v>
      </c>
      <c r="J95" s="2">
        <v>64.799738866991589</v>
      </c>
      <c r="K95" s="2">
        <v>45.939434107766139</v>
      </c>
      <c r="L95" s="2">
        <v>0.84993582963943481</v>
      </c>
      <c r="M95" s="83">
        <v>34.638407282582257</v>
      </c>
      <c r="N95" s="83">
        <v>1.868728488047354</v>
      </c>
      <c r="O95" s="83">
        <v>0.76944462604040154</v>
      </c>
      <c r="P95">
        <v>13</v>
      </c>
      <c r="Q95">
        <v>14</v>
      </c>
      <c r="S95">
        <v>13</v>
      </c>
      <c r="T95" s="2">
        <v>108.67437744140619</v>
      </c>
      <c r="U95" t="s">
        <v>657</v>
      </c>
      <c r="V95" t="s">
        <v>1175</v>
      </c>
      <c r="W95" t="s">
        <v>1598</v>
      </c>
      <c r="X95" t="s">
        <v>1613</v>
      </c>
      <c r="Y95">
        <v>2</v>
      </c>
      <c r="Z95">
        <v>0</v>
      </c>
      <c r="AA95">
        <v>1</v>
      </c>
    </row>
    <row r="96" spans="1:27" x14ac:dyDescent="0.2">
      <c r="A96" s="1" t="s">
        <v>136</v>
      </c>
      <c r="B96" s="2">
        <v>23.738190256841531</v>
      </c>
      <c r="C96" s="2">
        <v>4.9650822542375517</v>
      </c>
      <c r="D96" s="2">
        <v>-2.9813402618681368</v>
      </c>
      <c r="E96" s="2">
        <v>18.160239718956369</v>
      </c>
      <c r="F96" s="2">
        <v>33.483567156315601</v>
      </c>
      <c r="G96" s="2">
        <v>50.211214623985377</v>
      </c>
      <c r="H96" s="2">
        <v>-3.0245805656016942</v>
      </c>
      <c r="I96" s="2">
        <v>-46.186634058383689</v>
      </c>
      <c r="J96" s="2">
        <v>36.953459005557953</v>
      </c>
      <c r="K96" s="2">
        <v>28.032197160837271</v>
      </c>
      <c r="L96" s="2">
        <v>0.71818059999999995</v>
      </c>
      <c r="M96" s="83">
        <v>15.261417080989769</v>
      </c>
      <c r="N96" s="83">
        <v>3.711408555536297</v>
      </c>
      <c r="O96" s="83">
        <v>2.964335069364223</v>
      </c>
      <c r="Q96">
        <v>15</v>
      </c>
      <c r="S96">
        <v>15</v>
      </c>
      <c r="T96" s="2">
        <v>101.9274368286133</v>
      </c>
      <c r="U96" t="s">
        <v>663</v>
      </c>
      <c r="V96" t="s">
        <v>1181</v>
      </c>
      <c r="W96" t="s">
        <v>1599</v>
      </c>
      <c r="X96" t="s">
        <v>1624</v>
      </c>
      <c r="Y96">
        <v>3</v>
      </c>
      <c r="Z96">
        <v>0</v>
      </c>
      <c r="AA96">
        <v>1</v>
      </c>
    </row>
    <row r="97" spans="1:27" x14ac:dyDescent="0.2">
      <c r="A97" s="1" t="s">
        <v>138</v>
      </c>
      <c r="B97" s="2">
        <v>8.9520819470188577</v>
      </c>
      <c r="C97" s="2">
        <v>21.953952904564741</v>
      </c>
      <c r="D97" s="2">
        <v>9.0994588771095906</v>
      </c>
      <c r="E97" s="2">
        <v>6.0076797785672964</v>
      </c>
      <c r="F97" s="2">
        <v>26.252465378696979</v>
      </c>
      <c r="G97" s="2">
        <v>2.4142404229590029</v>
      </c>
      <c r="H97" s="2">
        <v>-0.99841030442670242</v>
      </c>
      <c r="I97" s="2">
        <v>-0.41583011853230112</v>
      </c>
      <c r="J97" s="2">
        <v>36.160907117815768</v>
      </c>
      <c r="K97" s="2">
        <v>13.035184086017351</v>
      </c>
      <c r="L97" s="2">
        <v>0.53132610000000002</v>
      </c>
      <c r="M97" s="83">
        <v>17.362383439603711</v>
      </c>
      <c r="N97" s="83">
        <v>1.060184009992905</v>
      </c>
      <c r="O97" s="83">
        <v>0.79023768757751545</v>
      </c>
      <c r="P97">
        <v>16</v>
      </c>
      <c r="Q97">
        <v>15</v>
      </c>
      <c r="S97">
        <v>15</v>
      </c>
      <c r="T97" s="2">
        <v>103.42857360839839</v>
      </c>
      <c r="U97" t="s">
        <v>665</v>
      </c>
      <c r="V97" t="s">
        <v>1183</v>
      </c>
      <c r="W97" t="s">
        <v>1599</v>
      </c>
      <c r="X97" t="s">
        <v>1624</v>
      </c>
      <c r="Y97">
        <v>3</v>
      </c>
      <c r="Z97">
        <v>0</v>
      </c>
      <c r="AA97">
        <v>1</v>
      </c>
    </row>
    <row r="98" spans="1:27" x14ac:dyDescent="0.2">
      <c r="A98" s="1" t="s">
        <v>141</v>
      </c>
      <c r="B98" s="2">
        <v>5.5179960139122279</v>
      </c>
      <c r="C98" s="2">
        <v>-43.481228668941988</v>
      </c>
      <c r="D98" s="2">
        <v>6.1652076504999487</v>
      </c>
      <c r="E98" s="2">
        <v>3.235765367931533</v>
      </c>
      <c r="F98" s="2">
        <v>30.64683053040104</v>
      </c>
      <c r="G98" s="2">
        <v>2.366633366633367</v>
      </c>
      <c r="H98" s="2">
        <v>-0.97402597402597402</v>
      </c>
      <c r="I98" s="2">
        <v>-0.39260739260739258</v>
      </c>
      <c r="J98" s="2">
        <v>22.329067383157749</v>
      </c>
      <c r="K98" s="2">
        <v>11.82473951375902</v>
      </c>
      <c r="L98" s="2">
        <v>0.82722479999999998</v>
      </c>
      <c r="M98" s="83">
        <v>10.23188405797101</v>
      </c>
      <c r="N98" s="83">
        <v>1.926235554462749</v>
      </c>
      <c r="O98" s="83">
        <v>0.61003196459306619</v>
      </c>
      <c r="P98">
        <v>13</v>
      </c>
      <c r="R98">
        <v>14</v>
      </c>
      <c r="S98">
        <v>13</v>
      </c>
      <c r="T98" s="2">
        <v>144.62063217163089</v>
      </c>
      <c r="U98" t="s">
        <v>668</v>
      </c>
      <c r="V98" t="s">
        <v>1186</v>
      </c>
      <c r="W98" t="s">
        <v>1599</v>
      </c>
      <c r="X98" t="s">
        <v>1624</v>
      </c>
      <c r="Y98">
        <v>3</v>
      </c>
      <c r="Z98">
        <v>0</v>
      </c>
      <c r="AA98">
        <v>1</v>
      </c>
    </row>
    <row r="99" spans="1:27" x14ac:dyDescent="0.2">
      <c r="A99" s="1" t="s">
        <v>147</v>
      </c>
      <c r="B99" s="2">
        <v>6.0932749768345413</v>
      </c>
      <c r="C99" s="2">
        <v>118.9279585945585</v>
      </c>
      <c r="D99" s="2">
        <v>9.7232781296101791</v>
      </c>
      <c r="E99" s="2">
        <v>3.8737058820553538</v>
      </c>
      <c r="F99" s="2">
        <v>32.41921194244334</v>
      </c>
      <c r="G99" s="2">
        <v>-9.9405356440661379</v>
      </c>
      <c r="H99" s="2">
        <v>3.3319013433689708</v>
      </c>
      <c r="I99" s="2">
        <v>7.6086343006971671</v>
      </c>
      <c r="J99" s="2">
        <v>44.421333344812687</v>
      </c>
      <c r="K99" s="2">
        <v>33.020663274200118</v>
      </c>
      <c r="L99" s="2">
        <v>0.2730814516544342</v>
      </c>
      <c r="M99" s="83">
        <v>6.656543122307939</v>
      </c>
      <c r="N99" s="83">
        <v>1.45203248491883</v>
      </c>
      <c r="O99" s="83">
        <v>2.1320814738246371E-2</v>
      </c>
      <c r="P99">
        <v>10</v>
      </c>
      <c r="Q99">
        <v>10</v>
      </c>
      <c r="S99">
        <v>10</v>
      </c>
      <c r="T99" s="2">
        <v>233.1690979003906</v>
      </c>
      <c r="U99" t="s">
        <v>674</v>
      </c>
      <c r="V99" t="s">
        <v>1191</v>
      </c>
      <c r="W99" t="s">
        <v>1599</v>
      </c>
      <c r="X99" t="s">
        <v>1626</v>
      </c>
      <c r="Y99">
        <v>3</v>
      </c>
      <c r="Z99">
        <v>0</v>
      </c>
      <c r="AA99">
        <v>1</v>
      </c>
    </row>
    <row r="100" spans="1:27" x14ac:dyDescent="0.2">
      <c r="A100" s="1" t="s">
        <v>158</v>
      </c>
      <c r="B100" s="2">
        <v>3.9254621384646891</v>
      </c>
      <c r="C100" s="2">
        <v>-58.39043720034153</v>
      </c>
      <c r="D100" s="2">
        <v>-23.163210572113108</v>
      </c>
      <c r="E100" s="2">
        <v>0.98281343402439503</v>
      </c>
      <c r="F100" s="2">
        <v>27.568758052795129</v>
      </c>
      <c r="G100" s="2">
        <v>9.5954627273291546</v>
      </c>
      <c r="H100" s="2">
        <v>-5.8747439637514738</v>
      </c>
      <c r="I100" s="2">
        <v>-2.7207187635776799</v>
      </c>
      <c r="J100" s="2">
        <v>26.713500092504951</v>
      </c>
      <c r="K100" s="2">
        <v>15.032317495175089</v>
      </c>
      <c r="L100" s="2">
        <v>0.94642559999999998</v>
      </c>
      <c r="M100" s="83">
        <v>2.7681872880428831</v>
      </c>
      <c r="N100" s="83">
        <v>0.80401805033877416</v>
      </c>
      <c r="O100" s="83">
        <v>0.2410731098183404</v>
      </c>
      <c r="R100">
        <v>17</v>
      </c>
      <c r="S100">
        <v>17</v>
      </c>
      <c r="T100" s="2">
        <v>58.588780489834868</v>
      </c>
      <c r="U100" t="s">
        <v>685</v>
      </c>
      <c r="V100" t="s">
        <v>1202</v>
      </c>
      <c r="W100" t="s">
        <v>1600</v>
      </c>
      <c r="X100" t="s">
        <v>1629</v>
      </c>
      <c r="Y100">
        <v>4</v>
      </c>
      <c r="Z100">
        <v>0</v>
      </c>
      <c r="AA100">
        <v>1</v>
      </c>
    </row>
    <row r="101" spans="1:27" x14ac:dyDescent="0.2">
      <c r="A101" s="1" t="s">
        <v>159</v>
      </c>
      <c r="B101" s="2">
        <v>0.58647169209262751</v>
      </c>
      <c r="C101" s="2">
        <v>-42.733898039761357</v>
      </c>
      <c r="D101" s="2">
        <v>-27.37189802192103</v>
      </c>
      <c r="E101" s="2">
        <v>1.5633547073482039</v>
      </c>
      <c r="F101" s="2">
        <v>20.88744652395409</v>
      </c>
      <c r="G101" s="2">
        <v>6.5474724383319201</v>
      </c>
      <c r="H101" s="2">
        <v>-4.1928026252719297</v>
      </c>
      <c r="I101" s="2">
        <v>-1.3546698130599899</v>
      </c>
      <c r="J101" s="2">
        <v>25.942036510666949</v>
      </c>
      <c r="K101" s="2">
        <v>14.76674094595101</v>
      </c>
      <c r="L101" s="2">
        <v>0.88707840000000004</v>
      </c>
      <c r="M101" s="83">
        <v>0.77865338544950191</v>
      </c>
      <c r="N101" s="83">
        <v>0.87182500866189516</v>
      </c>
      <c r="O101" s="83">
        <v>0.16761006349504121</v>
      </c>
      <c r="P101">
        <v>17</v>
      </c>
      <c r="R101">
        <v>17</v>
      </c>
      <c r="S101">
        <v>17</v>
      </c>
      <c r="T101" s="2">
        <v>39.987267754294663</v>
      </c>
      <c r="U101" t="s">
        <v>686</v>
      </c>
      <c r="V101" t="s">
        <v>1203</v>
      </c>
      <c r="W101" t="s">
        <v>1600</v>
      </c>
      <c r="X101" t="s">
        <v>1629</v>
      </c>
      <c r="Y101">
        <v>4</v>
      </c>
      <c r="Z101">
        <v>0</v>
      </c>
      <c r="AA101">
        <v>1</v>
      </c>
    </row>
    <row r="102" spans="1:27" x14ac:dyDescent="0.2">
      <c r="A102" s="1" t="s">
        <v>163</v>
      </c>
      <c r="B102" s="2">
        <v>22.472517570733469</v>
      </c>
      <c r="C102" s="2">
        <v>-59.118682938815617</v>
      </c>
      <c r="D102" s="2">
        <v>-33.373642254040533</v>
      </c>
      <c r="E102" s="2">
        <v>16.06209613057694</v>
      </c>
      <c r="F102" s="2">
        <v>28.467521620351839</v>
      </c>
      <c r="G102" s="2">
        <v>-8.4679089026915122</v>
      </c>
      <c r="H102" s="2">
        <v>5.8293995859213252</v>
      </c>
      <c r="I102" s="2">
        <v>3.638509316770187</v>
      </c>
      <c r="J102" s="2">
        <v>24.857873619646771</v>
      </c>
      <c r="K102" s="2">
        <v>18.16713458805587</v>
      </c>
      <c r="L102" s="2">
        <v>1.1628309999999999</v>
      </c>
      <c r="M102" s="83">
        <v>5.7913418477359428</v>
      </c>
      <c r="N102" s="83">
        <v>2.182854165553358</v>
      </c>
      <c r="O102" s="83">
        <v>1.703267781755998</v>
      </c>
      <c r="P102">
        <v>17</v>
      </c>
      <c r="R102">
        <v>17</v>
      </c>
      <c r="S102">
        <v>17</v>
      </c>
      <c r="T102" s="2">
        <v>149.86601066589361</v>
      </c>
      <c r="U102" t="s">
        <v>690</v>
      </c>
      <c r="V102" t="s">
        <v>1207</v>
      </c>
      <c r="W102" t="s">
        <v>1600</v>
      </c>
      <c r="X102" t="s">
        <v>1629</v>
      </c>
      <c r="Y102">
        <v>4</v>
      </c>
      <c r="Z102">
        <v>0</v>
      </c>
      <c r="AA102">
        <v>1</v>
      </c>
    </row>
    <row r="103" spans="1:27" x14ac:dyDescent="0.2">
      <c r="A103" s="1" t="s">
        <v>164</v>
      </c>
      <c r="B103" s="2">
        <v>-6.2382494471546064</v>
      </c>
      <c r="C103" s="2">
        <v>-132.35239626052169</v>
      </c>
      <c r="D103" s="2">
        <v>-32.297728523948379</v>
      </c>
      <c r="E103" s="2">
        <v>-9.7294765794587725</v>
      </c>
      <c r="F103" s="2">
        <v>36.720765001842288</v>
      </c>
      <c r="G103" s="2">
        <v>21.03671694950766</v>
      </c>
      <c r="H103" s="2">
        <v>-6.6054892101403784</v>
      </c>
      <c r="I103" s="2">
        <v>-13.43122773936728</v>
      </c>
      <c r="J103" s="2">
        <v>36.252105326677139</v>
      </c>
      <c r="K103" s="2">
        <v>24.651572287554661</v>
      </c>
      <c r="L103" s="2">
        <v>0.9337499737739563</v>
      </c>
      <c r="M103" s="83">
        <v>-1.816411987810493</v>
      </c>
      <c r="N103" s="83">
        <v>1.145238927331609</v>
      </c>
      <c r="O103" s="83">
        <v>0.25895948370261651</v>
      </c>
      <c r="P103">
        <v>8</v>
      </c>
      <c r="R103">
        <v>10</v>
      </c>
      <c r="S103">
        <v>8</v>
      </c>
      <c r="U103" t="s">
        <v>691</v>
      </c>
      <c r="V103" t="s">
        <v>1208</v>
      </c>
      <c r="W103" t="s">
        <v>1600</v>
      </c>
      <c r="X103" t="s">
        <v>1629</v>
      </c>
      <c r="Y103">
        <v>4</v>
      </c>
      <c r="Z103">
        <v>0</v>
      </c>
      <c r="AA103">
        <v>1</v>
      </c>
    </row>
    <row r="104" spans="1:27" x14ac:dyDescent="0.2">
      <c r="A104" s="1" t="s">
        <v>172</v>
      </c>
      <c r="B104" s="2">
        <v>22.58098827398457</v>
      </c>
      <c r="C104" s="2">
        <v>-80.387740531719587</v>
      </c>
      <c r="D104" s="2">
        <v>-15.1958477879817</v>
      </c>
      <c r="E104" s="2">
        <v>6.6334348112309884</v>
      </c>
      <c r="F104" s="2">
        <v>42.121155344305613</v>
      </c>
      <c r="G104" s="2">
        <v>218.1501532175723</v>
      </c>
      <c r="H104" s="2">
        <v>-57.744637385087707</v>
      </c>
      <c r="I104" s="2">
        <v>-159.40551583248461</v>
      </c>
      <c r="J104" s="2">
        <v>46.341348449543297</v>
      </c>
      <c r="K104" s="2">
        <v>43.784327631991289</v>
      </c>
      <c r="L104" s="2">
        <v>1.2531487941741939</v>
      </c>
      <c r="M104" s="83">
        <v>5.9929808499275197</v>
      </c>
      <c r="N104" s="83">
        <v>1.740856280120783</v>
      </c>
      <c r="O104" s="83">
        <v>0.1029255904173416</v>
      </c>
      <c r="P104">
        <v>7</v>
      </c>
      <c r="Q104">
        <v>6</v>
      </c>
      <c r="S104">
        <v>6</v>
      </c>
      <c r="T104" s="2">
        <v>467.00991821289062</v>
      </c>
      <c r="U104" t="s">
        <v>699</v>
      </c>
      <c r="V104" t="s">
        <v>1216</v>
      </c>
      <c r="W104" t="s">
        <v>1600</v>
      </c>
      <c r="X104" t="s">
        <v>1629</v>
      </c>
      <c r="Y104">
        <v>4</v>
      </c>
      <c r="Z104">
        <v>0</v>
      </c>
      <c r="AA104">
        <v>1</v>
      </c>
    </row>
    <row r="105" spans="1:27" x14ac:dyDescent="0.2">
      <c r="A105" s="1" t="s">
        <v>175</v>
      </c>
      <c r="B105" s="2">
        <v>5.9356207431586396</v>
      </c>
      <c r="C105" s="2">
        <v>-66.151179071074992</v>
      </c>
      <c r="D105" s="2">
        <v>-18.591536848777391</v>
      </c>
      <c r="E105" s="2">
        <v>5.7465837649053793</v>
      </c>
      <c r="F105" s="2">
        <v>189.05661296326571</v>
      </c>
      <c r="G105" s="2">
        <v>15.6238859180036</v>
      </c>
      <c r="H105" s="2">
        <v>-9.6000805014087955</v>
      </c>
      <c r="I105" s="2">
        <v>-5.0238054165948007</v>
      </c>
      <c r="J105" s="2">
        <v>7.4901202122923074</v>
      </c>
      <c r="K105" s="2">
        <v>2.0788997932117059</v>
      </c>
      <c r="L105" s="2">
        <v>1.188982248306274</v>
      </c>
      <c r="M105" s="83">
        <v>16.035014536721022</v>
      </c>
      <c r="N105" s="83">
        <v>2.6760661869333662</v>
      </c>
      <c r="O105" s="83">
        <v>0.95118103833800871</v>
      </c>
      <c r="P105">
        <v>8</v>
      </c>
      <c r="S105">
        <v>8</v>
      </c>
      <c r="T105" s="2">
        <v>368.20730590820312</v>
      </c>
      <c r="U105" t="s">
        <v>702</v>
      </c>
      <c r="V105" t="s">
        <v>1219</v>
      </c>
      <c r="W105" t="s">
        <v>1600</v>
      </c>
      <c r="X105" t="s">
        <v>1629</v>
      </c>
      <c r="Y105">
        <v>4</v>
      </c>
      <c r="Z105">
        <v>0</v>
      </c>
      <c r="AA105">
        <v>1</v>
      </c>
    </row>
    <row r="106" spans="1:27" x14ac:dyDescent="0.2">
      <c r="A106" s="1" t="s">
        <v>177</v>
      </c>
      <c r="B106" s="2">
        <v>21.112733714778191</v>
      </c>
      <c r="C106" s="2">
        <v>-515.51392580108461</v>
      </c>
      <c r="D106" s="2">
        <v>-15.97710898710285</v>
      </c>
      <c r="E106" s="2">
        <v>-76.729469408600863</v>
      </c>
      <c r="F106" s="2">
        <v>32.72976744340945</v>
      </c>
      <c r="G106" s="2">
        <v>12.665506798118409</v>
      </c>
      <c r="H106" s="2">
        <v>-1.0492299761582551</v>
      </c>
      <c r="I106" s="2">
        <v>-10.616276821960151</v>
      </c>
      <c r="J106" s="2">
        <v>22.993970147450192</v>
      </c>
      <c r="K106" s="2">
        <v>22.574536590320449</v>
      </c>
      <c r="L106" s="2">
        <v>1.410255551338196</v>
      </c>
      <c r="M106" s="83">
        <v>1.603454545454545</v>
      </c>
      <c r="N106" s="83">
        <v>1.202592543097688</v>
      </c>
      <c r="O106" s="83">
        <v>0.4258764310214263</v>
      </c>
      <c r="P106">
        <v>12</v>
      </c>
      <c r="Q106">
        <v>8</v>
      </c>
      <c r="R106">
        <v>9</v>
      </c>
      <c r="S106">
        <v>8</v>
      </c>
      <c r="T106" s="2">
        <v>301.2666015625</v>
      </c>
      <c r="U106" t="s">
        <v>704</v>
      </c>
      <c r="V106" t="s">
        <v>1221</v>
      </c>
      <c r="W106" t="s">
        <v>1600</v>
      </c>
      <c r="X106" t="s">
        <v>1629</v>
      </c>
      <c r="Y106">
        <v>4</v>
      </c>
      <c r="Z106">
        <v>0</v>
      </c>
      <c r="AA106">
        <v>1</v>
      </c>
    </row>
    <row r="107" spans="1:27" x14ac:dyDescent="0.2">
      <c r="A107" s="1" t="s">
        <v>245</v>
      </c>
      <c r="B107" s="2">
        <v>44.335243634360289</v>
      </c>
      <c r="C107" s="2">
        <v>700.12736623527144</v>
      </c>
      <c r="D107" s="2">
        <v>211.8841699205411</v>
      </c>
      <c r="E107" s="2">
        <v>40.036069592385218</v>
      </c>
      <c r="F107" s="2">
        <v>32.455484704548283</v>
      </c>
      <c r="G107" s="2">
        <v>0.71481192065739974</v>
      </c>
      <c r="H107" s="2">
        <v>-8.5321217831053047E-3</v>
      </c>
      <c r="I107" s="2">
        <v>0.2937202011257054</v>
      </c>
      <c r="J107" s="2">
        <v>40.713303801633643</v>
      </c>
      <c r="K107" s="2">
        <v>0</v>
      </c>
      <c r="L107" s="2">
        <v>1.193706870079041</v>
      </c>
      <c r="N107" s="83">
        <v>1.228537938039191</v>
      </c>
      <c r="O107" s="83">
        <v>2.3180559473012161E-2</v>
      </c>
      <c r="P107">
        <v>12</v>
      </c>
      <c r="S107">
        <v>12</v>
      </c>
      <c r="U107" t="s">
        <v>772</v>
      </c>
      <c r="V107" t="s">
        <v>1289</v>
      </c>
      <c r="W107" t="s">
        <v>1601</v>
      </c>
      <c r="X107" t="s">
        <v>1633</v>
      </c>
      <c r="Y107">
        <v>5</v>
      </c>
      <c r="Z107">
        <v>0</v>
      </c>
      <c r="AA107">
        <v>1</v>
      </c>
    </row>
    <row r="108" spans="1:27" x14ac:dyDescent="0.2">
      <c r="A108" s="1" t="s">
        <v>252</v>
      </c>
      <c r="B108" s="2">
        <v>55.593434053967307</v>
      </c>
      <c r="C108" s="2">
        <v>-0.22738242700209849</v>
      </c>
      <c r="D108" s="2">
        <v>17.85287776198685</v>
      </c>
      <c r="E108" s="2">
        <v>39.332859533689437</v>
      </c>
      <c r="F108" s="2">
        <v>31.690618825079198</v>
      </c>
      <c r="G108" s="2">
        <v>2.942386543658559</v>
      </c>
      <c r="H108" s="2">
        <v>-7.3333566303233608</v>
      </c>
      <c r="I108" s="2">
        <v>5.3909700866648018</v>
      </c>
      <c r="J108" s="2">
        <v>22.540842215518399</v>
      </c>
      <c r="K108" s="2">
        <v>18.27443639213427</v>
      </c>
      <c r="L108" s="2">
        <v>1.711828947067261</v>
      </c>
      <c r="P108">
        <v>10</v>
      </c>
      <c r="S108">
        <v>10</v>
      </c>
      <c r="T108" s="2">
        <v>214.93559265136719</v>
      </c>
      <c r="U108" t="s">
        <v>779</v>
      </c>
      <c r="V108" t="s">
        <v>1296</v>
      </c>
      <c r="W108" t="s">
        <v>1601</v>
      </c>
      <c r="X108" t="s">
        <v>1635</v>
      </c>
      <c r="Y108">
        <v>5</v>
      </c>
      <c r="Z108">
        <v>0</v>
      </c>
      <c r="AA108">
        <v>1</v>
      </c>
    </row>
    <row r="109" spans="1:27" x14ac:dyDescent="0.2">
      <c r="A109" s="1" t="s">
        <v>269</v>
      </c>
      <c r="B109" s="2">
        <v>37.53660472556394</v>
      </c>
      <c r="C109" s="2">
        <v>129.7758700846569</v>
      </c>
      <c r="D109" s="2">
        <v>25.815808088475169</v>
      </c>
      <c r="E109" s="2">
        <v>27.27949538799621</v>
      </c>
      <c r="F109" s="2">
        <v>24.493641442237401</v>
      </c>
      <c r="G109" s="2">
        <v>-17.43173123739308</v>
      </c>
      <c r="H109" s="2">
        <v>0.85831536481880899</v>
      </c>
      <c r="I109" s="2">
        <v>17.57341587257427</v>
      </c>
      <c r="J109" s="2">
        <v>52.081473705597503</v>
      </c>
      <c r="K109" s="2">
        <v>44.432663923699209</v>
      </c>
      <c r="L109" s="2">
        <v>0.96581238508224487</v>
      </c>
      <c r="P109">
        <v>9</v>
      </c>
      <c r="S109">
        <v>9</v>
      </c>
      <c r="U109" t="s">
        <v>796</v>
      </c>
      <c r="V109" t="s">
        <v>1313</v>
      </c>
      <c r="W109" t="s">
        <v>1601</v>
      </c>
      <c r="X109" t="s">
        <v>1633</v>
      </c>
      <c r="Y109">
        <v>5</v>
      </c>
      <c r="Z109">
        <v>0</v>
      </c>
      <c r="AA109">
        <v>1</v>
      </c>
    </row>
    <row r="110" spans="1:27" x14ac:dyDescent="0.2">
      <c r="A110" s="1" t="s">
        <v>273</v>
      </c>
      <c r="B110" s="2">
        <v>6.1881595503867857</v>
      </c>
      <c r="C110" s="2">
        <v>-24.3792757668067</v>
      </c>
      <c r="D110" s="2">
        <v>8.3530770324488088</v>
      </c>
      <c r="E110" s="2">
        <v>4.7722192102705323</v>
      </c>
      <c r="F110" s="2">
        <v>41.64366683512926</v>
      </c>
      <c r="G110" s="2">
        <v>112.7262868356276</v>
      </c>
      <c r="H110" s="2">
        <v>-112.12278666549319</v>
      </c>
      <c r="I110" s="2">
        <v>0.39649982986561422</v>
      </c>
      <c r="J110" s="2">
        <v>57.345880112811997</v>
      </c>
      <c r="K110" s="2">
        <v>51.59611911596528</v>
      </c>
      <c r="L110" s="2">
        <v>1.155119061470032</v>
      </c>
      <c r="P110">
        <v>7</v>
      </c>
      <c r="Q110">
        <v>6</v>
      </c>
      <c r="S110">
        <v>6</v>
      </c>
      <c r="T110" s="2">
        <v>562.2376708984375</v>
      </c>
      <c r="U110" t="s">
        <v>800</v>
      </c>
      <c r="V110" t="s">
        <v>1317</v>
      </c>
      <c r="W110" t="s">
        <v>1601</v>
      </c>
      <c r="X110" t="s">
        <v>1634</v>
      </c>
      <c r="Y110">
        <v>5</v>
      </c>
      <c r="Z110">
        <v>0</v>
      </c>
      <c r="AA110">
        <v>1</v>
      </c>
    </row>
    <row r="111" spans="1:27" x14ac:dyDescent="0.2">
      <c r="A111" s="1" t="s">
        <v>281</v>
      </c>
      <c r="B111" s="2">
        <v>33.843327432575158</v>
      </c>
      <c r="C111" s="2">
        <v>-32.060796467691269</v>
      </c>
      <c r="D111" s="2">
        <v>-6.4912122076241978</v>
      </c>
      <c r="E111" s="2">
        <v>29.756184639185999</v>
      </c>
      <c r="F111" s="2">
        <v>30.35857831878733</v>
      </c>
      <c r="G111" s="2">
        <v>-2.6728593996840448</v>
      </c>
      <c r="H111" s="2">
        <v>0.38458135860979481</v>
      </c>
      <c r="I111" s="2">
        <v>3.2882780410742498</v>
      </c>
      <c r="J111" s="2">
        <v>42.540126361070037</v>
      </c>
      <c r="K111" s="2">
        <v>31.797521416472708</v>
      </c>
      <c r="L111" s="2">
        <v>0.84099692106246948</v>
      </c>
      <c r="M111" s="83">
        <v>20.44988764044944</v>
      </c>
      <c r="N111" s="83">
        <v>1.8403880070546741</v>
      </c>
      <c r="O111" s="83">
        <v>0.69747741969964205</v>
      </c>
      <c r="P111">
        <v>15</v>
      </c>
      <c r="Q111">
        <v>14</v>
      </c>
      <c r="S111">
        <v>14</v>
      </c>
      <c r="T111" s="2">
        <v>124.2470359802246</v>
      </c>
      <c r="U111" t="s">
        <v>808</v>
      </c>
      <c r="V111" t="s">
        <v>1325</v>
      </c>
      <c r="W111" t="s">
        <v>1602</v>
      </c>
      <c r="X111" t="s">
        <v>1637</v>
      </c>
      <c r="Y111">
        <v>6</v>
      </c>
      <c r="Z111">
        <v>0</v>
      </c>
      <c r="AA111">
        <v>1</v>
      </c>
    </row>
    <row r="112" spans="1:27" x14ac:dyDescent="0.2">
      <c r="A112" s="1" t="s">
        <v>285</v>
      </c>
      <c r="B112" s="2">
        <v>29.260671539031879</v>
      </c>
      <c r="C112" s="2">
        <v>-647.74066797642445</v>
      </c>
      <c r="D112" s="2">
        <v>12.14919965551036</v>
      </c>
      <c r="E112" s="2">
        <v>29.530770045546021</v>
      </c>
      <c r="F112" s="2">
        <v>19.97549292636738</v>
      </c>
      <c r="G112" s="2">
        <v>9.0383064516128986</v>
      </c>
      <c r="H112" s="2">
        <v>-1.4274193548387091</v>
      </c>
      <c r="I112" s="2">
        <v>-6.6108870967741904</v>
      </c>
      <c r="J112" s="2">
        <v>53.756939106670089</v>
      </c>
      <c r="K112" s="2">
        <v>38.868506628866839</v>
      </c>
      <c r="L112" s="2">
        <v>1.0619404315948491</v>
      </c>
      <c r="M112" s="83">
        <v>9.4849785407725324</v>
      </c>
      <c r="N112" s="83">
        <v>1.793189703865085</v>
      </c>
      <c r="O112" s="83">
        <v>0.56564189461792946</v>
      </c>
      <c r="P112">
        <v>11</v>
      </c>
      <c r="Q112">
        <v>10</v>
      </c>
      <c r="S112">
        <v>10</v>
      </c>
      <c r="T112" s="2">
        <v>191.53011322021479</v>
      </c>
      <c r="U112" t="s">
        <v>812</v>
      </c>
      <c r="V112" t="s">
        <v>1329</v>
      </c>
      <c r="W112" t="s">
        <v>1602</v>
      </c>
      <c r="X112" t="s">
        <v>1639</v>
      </c>
      <c r="Y112">
        <v>6</v>
      </c>
      <c r="Z112">
        <v>0</v>
      </c>
      <c r="AA112">
        <v>1</v>
      </c>
    </row>
    <row r="113" spans="1:27" x14ac:dyDescent="0.2">
      <c r="A113" s="1" t="s">
        <v>287</v>
      </c>
      <c r="B113" s="2">
        <v>13.99569869101787</v>
      </c>
      <c r="C113" s="2">
        <v>-11.1381174696379</v>
      </c>
      <c r="D113" s="2">
        <v>-0.30475732926942278</v>
      </c>
      <c r="E113" s="2">
        <v>11.88047137084204</v>
      </c>
      <c r="F113" s="2">
        <v>35.829806291275858</v>
      </c>
      <c r="G113" s="2">
        <v>1.775131564144552</v>
      </c>
      <c r="H113" s="2">
        <v>-0.1455518193977425</v>
      </c>
      <c r="I113" s="2">
        <v>-0.62957974474680933</v>
      </c>
      <c r="J113" s="2">
        <v>18.986027091119901</v>
      </c>
      <c r="K113" s="2">
        <v>11.91283284520984</v>
      </c>
      <c r="L113" s="2">
        <v>1.032223582267761</v>
      </c>
      <c r="M113" s="83">
        <v>30.071434057915351</v>
      </c>
      <c r="N113" s="83">
        <v>1.871071753638752</v>
      </c>
      <c r="O113" s="83">
        <v>0.7491785615462706</v>
      </c>
      <c r="P113">
        <v>11</v>
      </c>
      <c r="S113">
        <v>11</v>
      </c>
      <c r="T113" s="2">
        <v>146.53343200683591</v>
      </c>
      <c r="U113" t="s">
        <v>814</v>
      </c>
      <c r="V113" t="s">
        <v>1331</v>
      </c>
      <c r="W113" t="s">
        <v>1602</v>
      </c>
      <c r="X113" t="s">
        <v>1640</v>
      </c>
      <c r="Y113">
        <v>6</v>
      </c>
      <c r="Z113">
        <v>0</v>
      </c>
      <c r="AA113">
        <v>1</v>
      </c>
    </row>
    <row r="114" spans="1:27" x14ac:dyDescent="0.2">
      <c r="A114" s="1" t="s">
        <v>288</v>
      </c>
      <c r="B114" s="2">
        <v>17.90676134609447</v>
      </c>
      <c r="C114" s="2">
        <v>-34.530938123752499</v>
      </c>
      <c r="D114" s="2">
        <v>-8.5802991814846195</v>
      </c>
      <c r="E114" s="2">
        <v>20.25316455696203</v>
      </c>
      <c r="F114" s="2">
        <v>37.357315807679001</v>
      </c>
      <c r="G114" s="2">
        <v>-4.6551724137931032</v>
      </c>
      <c r="H114" s="2">
        <v>2.387931034482758</v>
      </c>
      <c r="I114" s="2">
        <v>3.2672413793103452</v>
      </c>
      <c r="J114" s="2">
        <v>28.878787878787879</v>
      </c>
      <c r="K114" s="2">
        <v>17.719182597231381</v>
      </c>
      <c r="L114" s="2">
        <v>0.82492280006408691</v>
      </c>
      <c r="M114" s="83">
        <v>11.836734693877551</v>
      </c>
      <c r="N114" s="83">
        <v>3.6036977491961411</v>
      </c>
      <c r="O114" s="83">
        <v>2.790996784565916</v>
      </c>
      <c r="Q114">
        <v>12</v>
      </c>
      <c r="R114">
        <v>13</v>
      </c>
      <c r="S114">
        <v>12</v>
      </c>
      <c r="T114" s="2">
        <v>84.393386840820341</v>
      </c>
      <c r="U114" t="s">
        <v>815</v>
      </c>
      <c r="V114" t="s">
        <v>1332</v>
      </c>
      <c r="W114" t="s">
        <v>1602</v>
      </c>
      <c r="X114" t="s">
        <v>1640</v>
      </c>
      <c r="Y114">
        <v>6</v>
      </c>
      <c r="Z114">
        <v>0</v>
      </c>
      <c r="AA114">
        <v>1</v>
      </c>
    </row>
    <row r="115" spans="1:27" x14ac:dyDescent="0.2">
      <c r="A115" s="1" t="s">
        <v>290</v>
      </c>
      <c r="B115" s="2">
        <v>15.995865570978101</v>
      </c>
      <c r="C115" s="2">
        <v>-54.407519006739037</v>
      </c>
      <c r="D115" s="2">
        <v>9.3352595407170327</v>
      </c>
      <c r="E115" s="2">
        <v>10.095588574387779</v>
      </c>
      <c r="F115" s="2">
        <v>31.279527257909521</v>
      </c>
      <c r="G115" s="2">
        <v>2.139853719450556</v>
      </c>
      <c r="H115" s="2">
        <v>-2.39678896354879</v>
      </c>
      <c r="I115" s="2">
        <v>1.256935244098234</v>
      </c>
      <c r="J115" s="2">
        <v>38.065687099926812</v>
      </c>
      <c r="K115" s="2">
        <v>30.425047747816251</v>
      </c>
      <c r="L115" s="2">
        <v>0.90291351079940796</v>
      </c>
      <c r="M115" s="83">
        <v>3.7918400914680008</v>
      </c>
      <c r="N115" s="83">
        <v>4.3435406771753513</v>
      </c>
      <c r="O115" s="83">
        <v>3.2623867104146109</v>
      </c>
      <c r="P115">
        <v>9</v>
      </c>
      <c r="R115">
        <v>9</v>
      </c>
      <c r="S115">
        <v>9</v>
      </c>
      <c r="T115" s="2">
        <v>246.46150207519531</v>
      </c>
      <c r="U115" t="s">
        <v>817</v>
      </c>
      <c r="V115" t="s">
        <v>1334</v>
      </c>
      <c r="W115" t="s">
        <v>1602</v>
      </c>
      <c r="X115" t="s">
        <v>1638</v>
      </c>
      <c r="Y115">
        <v>6</v>
      </c>
      <c r="Z115">
        <v>0</v>
      </c>
      <c r="AA115">
        <v>1</v>
      </c>
    </row>
    <row r="116" spans="1:27" x14ac:dyDescent="0.2">
      <c r="A116" s="1" t="s">
        <v>298</v>
      </c>
      <c r="B116" s="2">
        <v>42.092007861505692</v>
      </c>
      <c r="C116" s="2">
        <v>66.045940069949879</v>
      </c>
      <c r="D116" s="2">
        <v>29.576369403440282</v>
      </c>
      <c r="E116" s="2">
        <v>41.345870944204492</v>
      </c>
      <c r="F116" s="2">
        <v>42.65395894428152</v>
      </c>
      <c r="G116" s="2">
        <v>4.5374350086655113</v>
      </c>
      <c r="H116" s="2">
        <v>-0.1223570190641248</v>
      </c>
      <c r="I116" s="2">
        <v>-3.4150779896013859</v>
      </c>
      <c r="J116" s="2">
        <v>19.646527221048029</v>
      </c>
      <c r="K116" s="2">
        <v>15.70618703862311</v>
      </c>
      <c r="L116" s="2">
        <v>0.61681431531906128</v>
      </c>
      <c r="M116" s="83">
        <v>62.857644991212652</v>
      </c>
      <c r="N116" s="83">
        <v>3.6253799955512722</v>
      </c>
      <c r="O116" s="83">
        <v>1.3297990657670351</v>
      </c>
      <c r="P116">
        <v>14</v>
      </c>
      <c r="Q116">
        <v>12</v>
      </c>
      <c r="S116">
        <v>12</v>
      </c>
      <c r="T116" s="2">
        <v>141.82879257202151</v>
      </c>
      <c r="U116" t="s">
        <v>825</v>
      </c>
      <c r="V116" t="s">
        <v>1342</v>
      </c>
      <c r="W116" t="s">
        <v>1602</v>
      </c>
      <c r="X116" t="s">
        <v>1637</v>
      </c>
      <c r="Y116">
        <v>6</v>
      </c>
      <c r="Z116">
        <v>0</v>
      </c>
      <c r="AA116">
        <v>1</v>
      </c>
    </row>
    <row r="117" spans="1:27" x14ac:dyDescent="0.2">
      <c r="A117" s="1" t="s">
        <v>336</v>
      </c>
      <c r="B117" s="2">
        <v>17.4321089752438</v>
      </c>
      <c r="C117" s="2">
        <v>-27.88740264729509</v>
      </c>
      <c r="D117" s="2">
        <v>18.525146833042921</v>
      </c>
      <c r="E117" s="2">
        <v>13.690500229352409</v>
      </c>
      <c r="F117" s="2">
        <v>31.564074410039609</v>
      </c>
      <c r="G117" s="2">
        <v>0.18103286147190831</v>
      </c>
      <c r="H117" s="2">
        <v>-0.17286097287296459</v>
      </c>
      <c r="I117" s="2">
        <v>0.99182811140105653</v>
      </c>
      <c r="J117" s="2">
        <v>17.542501125565561</v>
      </c>
      <c r="K117" s="2">
        <v>16.064649724817869</v>
      </c>
      <c r="L117" s="2">
        <v>0.95353531837463379</v>
      </c>
      <c r="M117" s="83">
        <v>16.625582063811439</v>
      </c>
      <c r="N117" s="83">
        <v>11.75309656944235</v>
      </c>
      <c r="O117" s="83">
        <v>11.35231071482545</v>
      </c>
      <c r="P117">
        <v>11</v>
      </c>
      <c r="Q117">
        <v>12</v>
      </c>
      <c r="R117">
        <v>13</v>
      </c>
      <c r="S117">
        <v>11</v>
      </c>
      <c r="T117" s="2">
        <v>138.5229187011719</v>
      </c>
      <c r="U117" t="s">
        <v>863</v>
      </c>
      <c r="V117" t="s">
        <v>1380</v>
      </c>
      <c r="W117" t="s">
        <v>1603</v>
      </c>
      <c r="X117" t="s">
        <v>1652</v>
      </c>
      <c r="Y117">
        <v>7</v>
      </c>
      <c r="Z117">
        <v>0</v>
      </c>
      <c r="AA117">
        <v>1</v>
      </c>
    </row>
    <row r="118" spans="1:27" x14ac:dyDescent="0.2">
      <c r="A118" s="1" t="s">
        <v>338</v>
      </c>
      <c r="B118" s="2">
        <v>16.410392484530959</v>
      </c>
      <c r="C118" s="2">
        <v>-1.010643166350456</v>
      </c>
      <c r="D118" s="2">
        <v>2.7975699849527751</v>
      </c>
      <c r="E118" s="2">
        <v>12.3644624226548</v>
      </c>
      <c r="F118" s="2">
        <v>29.122329600559951</v>
      </c>
      <c r="G118" s="2">
        <v>26.488155546895861</v>
      </c>
      <c r="H118" s="2">
        <v>-5.8534774493918889</v>
      </c>
      <c r="I118" s="2">
        <v>-19.634678097503969</v>
      </c>
      <c r="J118" s="2">
        <v>45.541123311270027</v>
      </c>
      <c r="K118" s="2">
        <v>34.712384866265921</v>
      </c>
      <c r="L118" s="2">
        <v>1.214930653572083</v>
      </c>
      <c r="M118" s="83">
        <v>11.03200402303758</v>
      </c>
      <c r="N118" s="83">
        <v>2.6092544580572641</v>
      </c>
      <c r="O118" s="83">
        <v>0.16425985234891741</v>
      </c>
      <c r="P118">
        <v>15</v>
      </c>
      <c r="S118">
        <v>15</v>
      </c>
      <c r="U118" t="s">
        <v>865</v>
      </c>
      <c r="V118" t="s">
        <v>1382</v>
      </c>
      <c r="W118" t="s">
        <v>1603</v>
      </c>
      <c r="X118" t="s">
        <v>1653</v>
      </c>
      <c r="Y118">
        <v>7</v>
      </c>
      <c r="Z118">
        <v>0</v>
      </c>
      <c r="AA118">
        <v>1</v>
      </c>
    </row>
    <row r="119" spans="1:27" x14ac:dyDescent="0.2">
      <c r="A119" s="1" t="s">
        <v>349</v>
      </c>
      <c r="B119" s="2">
        <v>7.400130731121946</v>
      </c>
      <c r="C119" s="2">
        <v>-1.9919817167648231</v>
      </c>
      <c r="D119" s="2">
        <v>5.1424084297463368</v>
      </c>
      <c r="E119" s="2">
        <v>5.2511925141852824</v>
      </c>
      <c r="F119" s="2">
        <v>33.73762472920879</v>
      </c>
      <c r="G119" s="2">
        <v>4.0346781553851594</v>
      </c>
      <c r="H119" s="2">
        <v>-2.2024886633944432</v>
      </c>
      <c r="I119" s="2">
        <v>-0.83218949199071535</v>
      </c>
      <c r="J119" s="2">
        <v>35.657062425669288</v>
      </c>
      <c r="K119" s="2">
        <v>23.490928670179279</v>
      </c>
      <c r="L119" s="2">
        <v>0.94667643308639526</v>
      </c>
      <c r="M119" s="83">
        <v>14.987788986969321</v>
      </c>
      <c r="N119" s="83">
        <v>1.698112007433608</v>
      </c>
      <c r="O119" s="83">
        <v>0.28881004200762722</v>
      </c>
      <c r="P119">
        <v>14</v>
      </c>
      <c r="Q119">
        <v>14</v>
      </c>
      <c r="S119">
        <v>14</v>
      </c>
      <c r="T119" s="2">
        <v>53.555789947509773</v>
      </c>
      <c r="U119" t="s">
        <v>876</v>
      </c>
      <c r="V119" t="s">
        <v>1393</v>
      </c>
      <c r="W119" t="s">
        <v>1603</v>
      </c>
      <c r="X119" t="s">
        <v>1647</v>
      </c>
      <c r="Y119">
        <v>7</v>
      </c>
      <c r="Z119">
        <v>0</v>
      </c>
      <c r="AA119">
        <v>1</v>
      </c>
    </row>
    <row r="120" spans="1:27" x14ac:dyDescent="0.2">
      <c r="A120" s="1" t="s">
        <v>352</v>
      </c>
      <c r="B120" s="2">
        <v>6.275810202097853</v>
      </c>
      <c r="C120" s="2">
        <v>5.830187022565636</v>
      </c>
      <c r="D120" s="2">
        <v>13.31010785315485</v>
      </c>
      <c r="E120" s="2">
        <v>4.7860056290065369</v>
      </c>
      <c r="F120" s="2">
        <v>38.981981925165393</v>
      </c>
      <c r="G120" s="2">
        <v>7.645381737221312</v>
      </c>
      <c r="H120" s="2">
        <v>-4.6424131853180368</v>
      </c>
      <c r="I120" s="2">
        <v>-2.0029685519032752</v>
      </c>
      <c r="J120" s="2">
        <v>7.374774508493025</v>
      </c>
      <c r="K120" s="2">
        <v>4.3127141246368002</v>
      </c>
      <c r="L120" s="2">
        <v>1.1110832691192629</v>
      </c>
      <c r="M120" s="83">
        <v>83.183684210526309</v>
      </c>
      <c r="N120" s="83">
        <v>1.4230518931347169</v>
      </c>
      <c r="O120" s="83">
        <v>0.11809479577882701</v>
      </c>
      <c r="P120">
        <v>11</v>
      </c>
      <c r="S120">
        <v>11</v>
      </c>
      <c r="U120" t="s">
        <v>879</v>
      </c>
      <c r="V120" t="s">
        <v>1396</v>
      </c>
      <c r="W120" t="s">
        <v>1603</v>
      </c>
      <c r="X120" t="s">
        <v>1652</v>
      </c>
      <c r="Y120">
        <v>7</v>
      </c>
      <c r="Z120">
        <v>0</v>
      </c>
      <c r="AA120">
        <v>1</v>
      </c>
    </row>
    <row r="121" spans="1:27" x14ac:dyDescent="0.2">
      <c r="A121" s="1" t="s">
        <v>355</v>
      </c>
      <c r="B121" s="2">
        <v>32.072266503411477</v>
      </c>
      <c r="C121" s="2">
        <v>-66.011594516177723</v>
      </c>
      <c r="D121" s="2">
        <v>-37.054035128703177</v>
      </c>
      <c r="E121" s="2">
        <v>20.388727194545801</v>
      </c>
      <c r="F121" s="2">
        <v>14.860169933932379</v>
      </c>
      <c r="G121" s="2">
        <v>-2.32344093965003</v>
      </c>
      <c r="H121" s="2">
        <v>3.049062876139164</v>
      </c>
      <c r="I121" s="2">
        <v>0.27437806351086569</v>
      </c>
      <c r="J121" s="2">
        <v>30.294446127772918</v>
      </c>
      <c r="K121" s="2">
        <v>25.644259597022359</v>
      </c>
      <c r="L121" s="2">
        <v>1.6166942119598391</v>
      </c>
      <c r="M121" s="83">
        <v>4.0938694265622511</v>
      </c>
      <c r="N121" s="83">
        <v>3.86012084222379</v>
      </c>
      <c r="O121" s="83">
        <v>2.414236698991894</v>
      </c>
      <c r="Q121">
        <v>14</v>
      </c>
      <c r="S121">
        <v>14</v>
      </c>
      <c r="T121" s="2">
        <v>115.0715815226237</v>
      </c>
      <c r="U121" t="s">
        <v>882</v>
      </c>
      <c r="V121" t="s">
        <v>1399</v>
      </c>
      <c r="W121" t="s">
        <v>1603</v>
      </c>
      <c r="X121" t="s">
        <v>1645</v>
      </c>
      <c r="Y121">
        <v>7</v>
      </c>
      <c r="Z121">
        <v>0</v>
      </c>
      <c r="AA121">
        <v>1</v>
      </c>
    </row>
    <row r="122" spans="1:27" x14ac:dyDescent="0.2">
      <c r="A122" s="1" t="s">
        <v>368</v>
      </c>
      <c r="B122" s="2">
        <v>14.13734862051802</v>
      </c>
      <c r="C122" s="2">
        <v>22.06036732912451</v>
      </c>
      <c r="D122" s="2">
        <v>0.40440222206816762</v>
      </c>
      <c r="E122" s="2">
        <v>12.819912443540449</v>
      </c>
      <c r="F122" s="2">
        <v>38.596286116084897</v>
      </c>
      <c r="G122" s="2">
        <v>7.7699203488900306</v>
      </c>
      <c r="H122" s="2">
        <v>-6.7322180303115511</v>
      </c>
      <c r="I122" s="2">
        <v>-3.7702318578480783E-2</v>
      </c>
      <c r="J122" s="2">
        <v>30.668475113859941</v>
      </c>
      <c r="K122" s="2">
        <v>11.266928277646819</v>
      </c>
      <c r="L122" s="2">
        <v>1.14015</v>
      </c>
      <c r="M122" s="83">
        <v>22.984692393257461</v>
      </c>
      <c r="N122" s="83">
        <v>1.9110649073616399</v>
      </c>
      <c r="O122" s="83">
        <v>0.86567633493048946</v>
      </c>
      <c r="Q122">
        <v>14</v>
      </c>
      <c r="S122">
        <v>14</v>
      </c>
      <c r="T122" s="2">
        <v>121.7236404418945</v>
      </c>
      <c r="U122" t="s">
        <v>895</v>
      </c>
      <c r="V122" t="s">
        <v>1412</v>
      </c>
      <c r="W122" t="s">
        <v>1604</v>
      </c>
      <c r="X122" t="s">
        <v>1657</v>
      </c>
      <c r="Y122">
        <v>8</v>
      </c>
      <c r="Z122">
        <v>0</v>
      </c>
      <c r="AA122">
        <v>1</v>
      </c>
    </row>
    <row r="123" spans="1:27" x14ac:dyDescent="0.2">
      <c r="A123" s="1" t="s">
        <v>370</v>
      </c>
      <c r="B123" s="2">
        <v>24.147314354406859</v>
      </c>
      <c r="C123" s="2">
        <v>3.9000289561314632</v>
      </c>
      <c r="D123" s="2">
        <v>5.5120803769784787</v>
      </c>
      <c r="E123" s="2">
        <v>20.913611278072231</v>
      </c>
      <c r="F123" s="2">
        <v>31.20259602628515</v>
      </c>
      <c r="G123" s="2">
        <v>-7.7310972688069004</v>
      </c>
      <c r="H123" s="2">
        <v>0.41102060373742222</v>
      </c>
      <c r="I123" s="2">
        <v>8.3200766650694771</v>
      </c>
      <c r="J123" s="2">
        <v>65.174264592227786</v>
      </c>
      <c r="K123" s="2">
        <v>33.051239934792278</v>
      </c>
      <c r="L123" s="2">
        <v>0.99988377094268799</v>
      </c>
      <c r="M123" s="83">
        <v>23.072746258266619</v>
      </c>
      <c r="N123" s="83">
        <v>1.3636044481554579</v>
      </c>
      <c r="O123" s="83">
        <v>0.86290230757552755</v>
      </c>
      <c r="P123">
        <v>20</v>
      </c>
      <c r="Q123">
        <v>20</v>
      </c>
      <c r="S123">
        <v>20</v>
      </c>
      <c r="T123" s="2">
        <v>56.544914799018038</v>
      </c>
      <c r="U123" t="s">
        <v>897</v>
      </c>
      <c r="V123" t="s">
        <v>1414</v>
      </c>
      <c r="W123" t="s">
        <v>1604</v>
      </c>
      <c r="X123" t="s">
        <v>1656</v>
      </c>
      <c r="Y123">
        <v>8</v>
      </c>
      <c r="Z123">
        <v>0</v>
      </c>
      <c r="AA123">
        <v>1</v>
      </c>
    </row>
    <row r="124" spans="1:27" x14ac:dyDescent="0.2">
      <c r="A124" s="1" t="s">
        <v>372</v>
      </c>
      <c r="B124" s="2">
        <v>32.926639726453217</v>
      </c>
      <c r="C124" s="2">
        <v>78.217003257373136</v>
      </c>
      <c r="D124" s="2">
        <v>15.18805739387288</v>
      </c>
      <c r="E124" s="2">
        <v>40.876593099160708</v>
      </c>
      <c r="F124" s="2">
        <v>51.969147005444647</v>
      </c>
      <c r="G124" s="2">
        <v>3.1329321663019689</v>
      </c>
      <c r="H124" s="2">
        <v>-0.2264770240700219</v>
      </c>
      <c r="I124" s="2">
        <v>-1.906455142231948</v>
      </c>
      <c r="J124" s="2">
        <v>26.196305363899398</v>
      </c>
      <c r="K124" s="2">
        <v>19.00840059298304</v>
      </c>
      <c r="L124" s="2">
        <v>0.86277127265930176</v>
      </c>
      <c r="M124" s="83">
        <v>36.525862068965523</v>
      </c>
      <c r="N124" s="83">
        <v>1.4778664731494919</v>
      </c>
      <c r="O124" s="83">
        <v>1.087082728592162</v>
      </c>
      <c r="P124">
        <v>17</v>
      </c>
      <c r="Q124">
        <v>16</v>
      </c>
      <c r="S124">
        <v>16</v>
      </c>
      <c r="T124" s="2">
        <v>39.557946014404287</v>
      </c>
      <c r="U124" t="s">
        <v>899</v>
      </c>
      <c r="V124" t="s">
        <v>1416</v>
      </c>
      <c r="W124" t="s">
        <v>1604</v>
      </c>
      <c r="X124" t="s">
        <v>1659</v>
      </c>
      <c r="Y124">
        <v>8</v>
      </c>
      <c r="Z124">
        <v>0</v>
      </c>
      <c r="AA124">
        <v>1</v>
      </c>
    </row>
    <row r="125" spans="1:27" x14ac:dyDescent="0.2">
      <c r="A125" s="1" t="s">
        <v>373</v>
      </c>
      <c r="B125" s="2">
        <v>26.739764871170301</v>
      </c>
      <c r="C125" s="2">
        <v>-10.43645282393172</v>
      </c>
      <c r="D125" s="2">
        <v>-6.4764611967988994</v>
      </c>
      <c r="E125" s="2">
        <v>21.787413868431798</v>
      </c>
      <c r="F125" s="2">
        <v>21.207470484099421</v>
      </c>
      <c r="G125" s="2">
        <v>4.9283428784555037</v>
      </c>
      <c r="H125" s="2">
        <v>-0.44295992030191023</v>
      </c>
      <c r="I125" s="2">
        <v>-3.4853829581535929</v>
      </c>
      <c r="J125" s="2">
        <v>31.328328447842541</v>
      </c>
      <c r="K125" s="2">
        <v>25.309490328737269</v>
      </c>
      <c r="L125" s="2">
        <v>1.016198039054871</v>
      </c>
      <c r="M125" s="83">
        <v>7.7506738056439302</v>
      </c>
      <c r="N125" s="83">
        <v>1.8444789909933139</v>
      </c>
      <c r="O125" s="83">
        <v>0.77353174318271378</v>
      </c>
      <c r="P125">
        <v>15</v>
      </c>
      <c r="Q125">
        <v>15</v>
      </c>
      <c r="S125">
        <v>15</v>
      </c>
      <c r="T125" s="2">
        <v>87.450368118286136</v>
      </c>
      <c r="U125" t="s">
        <v>900</v>
      </c>
      <c r="V125" t="s">
        <v>1417</v>
      </c>
      <c r="W125" t="s">
        <v>1604</v>
      </c>
      <c r="X125" t="s">
        <v>1658</v>
      </c>
      <c r="Y125">
        <v>8</v>
      </c>
      <c r="Z125">
        <v>0</v>
      </c>
      <c r="AA125">
        <v>1</v>
      </c>
    </row>
    <row r="126" spans="1:27" x14ac:dyDescent="0.2">
      <c r="A126" s="1" t="s">
        <v>375</v>
      </c>
      <c r="B126" s="2">
        <v>25.374956400418561</v>
      </c>
      <c r="C126" s="2">
        <v>33.739837398373993</v>
      </c>
      <c r="D126" s="2">
        <v>17.757393209200441</v>
      </c>
      <c r="E126" s="2">
        <v>21.038251366120221</v>
      </c>
      <c r="F126" s="2">
        <v>32.30573248407643</v>
      </c>
      <c r="G126" s="2">
        <v>1.627727856225931</v>
      </c>
      <c r="H126" s="2">
        <v>-5.5626872058194263E-2</v>
      </c>
      <c r="I126" s="2">
        <v>-0.57210098416773636</v>
      </c>
      <c r="J126" s="2">
        <v>35.044519496469142</v>
      </c>
      <c r="K126" s="2">
        <v>25.244933565964299</v>
      </c>
      <c r="L126" s="2">
        <v>1.3786653280258181</v>
      </c>
      <c r="M126" s="83">
        <v>18.1875</v>
      </c>
      <c r="N126" s="83">
        <v>2.9982058757568959</v>
      </c>
      <c r="O126" s="83">
        <v>1.286835613366226</v>
      </c>
      <c r="P126">
        <v>16</v>
      </c>
      <c r="Q126">
        <v>16</v>
      </c>
      <c r="S126">
        <v>16</v>
      </c>
      <c r="T126" s="2">
        <v>93.171667916434146</v>
      </c>
      <c r="U126" t="s">
        <v>902</v>
      </c>
      <c r="V126" t="s">
        <v>1419</v>
      </c>
      <c r="W126" t="s">
        <v>1604</v>
      </c>
      <c r="X126" t="s">
        <v>1658</v>
      </c>
      <c r="Y126">
        <v>8</v>
      </c>
      <c r="Z126">
        <v>0</v>
      </c>
      <c r="AA126">
        <v>1</v>
      </c>
    </row>
    <row r="127" spans="1:27" x14ac:dyDescent="0.2">
      <c r="A127" s="1" t="s">
        <v>376</v>
      </c>
      <c r="B127" s="2">
        <v>14.022329202089519</v>
      </c>
      <c r="C127" s="2">
        <v>630.20527859237529</v>
      </c>
      <c r="D127" s="2">
        <v>45.045312732134903</v>
      </c>
      <c r="E127" s="2">
        <v>25.504455597664659</v>
      </c>
      <c r="F127" s="2">
        <v>34.272000000000013</v>
      </c>
      <c r="G127" s="2">
        <v>8.5679999999999996</v>
      </c>
      <c r="H127" s="2">
        <v>-7.6159999999999997</v>
      </c>
      <c r="I127" s="2">
        <v>4.8000000000000001E-2</v>
      </c>
      <c r="J127" s="2">
        <v>8.9249492900608516</v>
      </c>
      <c r="K127" s="2">
        <v>5.9250167373354161</v>
      </c>
      <c r="L127" s="2">
        <v>1.1540631055831909</v>
      </c>
      <c r="M127" s="83">
        <v>29.12765957446809</v>
      </c>
      <c r="N127" s="83">
        <v>2.5415804716590809</v>
      </c>
      <c r="O127" s="83">
        <v>0.94745552337608607</v>
      </c>
      <c r="P127">
        <v>12</v>
      </c>
      <c r="Q127">
        <v>14</v>
      </c>
      <c r="S127">
        <v>12</v>
      </c>
      <c r="T127" s="2">
        <v>63.312515258789062</v>
      </c>
      <c r="U127" t="s">
        <v>903</v>
      </c>
      <c r="V127" t="s">
        <v>1420</v>
      </c>
      <c r="W127" t="s">
        <v>1604</v>
      </c>
      <c r="X127" t="s">
        <v>1658</v>
      </c>
      <c r="Y127">
        <v>8</v>
      </c>
      <c r="Z127">
        <v>0</v>
      </c>
      <c r="AA127">
        <v>1</v>
      </c>
    </row>
    <row r="128" spans="1:27" x14ac:dyDescent="0.2">
      <c r="A128" s="1" t="s">
        <v>377</v>
      </c>
      <c r="B128" s="2">
        <v>9.0533005160388225</v>
      </c>
      <c r="C128" s="2">
        <v>179.7117993514658</v>
      </c>
      <c r="D128" s="2">
        <v>24.624356902273821</v>
      </c>
      <c r="E128" s="2">
        <v>6.6950211153590207</v>
      </c>
      <c r="F128" s="2">
        <v>28.85799924447749</v>
      </c>
      <c r="G128" s="2">
        <v>-3.9220363154811921</v>
      </c>
      <c r="H128" s="2">
        <v>3.2531387679221728</v>
      </c>
      <c r="I128" s="2">
        <v>1.6688975475590191</v>
      </c>
      <c r="J128" s="2">
        <v>35.471217715515223</v>
      </c>
      <c r="K128" s="2">
        <v>21.698357588767401</v>
      </c>
      <c r="L128" s="2">
        <v>1.3687037229537959</v>
      </c>
      <c r="M128" s="83">
        <v>7.1257480364044374</v>
      </c>
      <c r="N128" s="83">
        <v>1.620785007754636</v>
      </c>
      <c r="O128" s="83">
        <v>0.63205107649239689</v>
      </c>
      <c r="P128">
        <v>10</v>
      </c>
      <c r="Q128">
        <v>8</v>
      </c>
      <c r="R128">
        <v>10</v>
      </c>
      <c r="S128">
        <v>8</v>
      </c>
      <c r="T128" s="2">
        <v>296.47555541992188</v>
      </c>
      <c r="U128" t="s">
        <v>904</v>
      </c>
      <c r="V128" t="s">
        <v>1421</v>
      </c>
      <c r="W128" t="s">
        <v>1604</v>
      </c>
      <c r="X128" t="s">
        <v>1658</v>
      </c>
      <c r="Y128">
        <v>8</v>
      </c>
      <c r="Z128">
        <v>0</v>
      </c>
      <c r="AA128">
        <v>1</v>
      </c>
    </row>
    <row r="129" spans="1:27" x14ac:dyDescent="0.2">
      <c r="A129" s="1" t="s">
        <v>378</v>
      </c>
      <c r="B129" s="2">
        <v>30.359480630968989</v>
      </c>
      <c r="C129" s="2">
        <v>42.606951355938747</v>
      </c>
      <c r="D129" s="2">
        <v>18.261421319796959</v>
      </c>
      <c r="E129" s="2">
        <v>26.44632828987373</v>
      </c>
      <c r="F129" s="2">
        <v>39.595582748843462</v>
      </c>
      <c r="G129" s="2">
        <v>2.1082197767271862</v>
      </c>
      <c r="H129" s="2">
        <v>-0.78356044654562773</v>
      </c>
      <c r="I129" s="2">
        <v>-0.32465933018155813</v>
      </c>
      <c r="J129" s="2">
        <v>25.415140316620139</v>
      </c>
      <c r="K129" s="2">
        <v>17.100273586773952</v>
      </c>
      <c r="L129" s="2">
        <v>1.176692843437195</v>
      </c>
      <c r="M129" s="83">
        <v>98.00923787528869</v>
      </c>
      <c r="N129" s="83">
        <v>2.4122840225933948</v>
      </c>
      <c r="O129" s="83">
        <v>1.113254690552266</v>
      </c>
      <c r="Q129">
        <v>16</v>
      </c>
      <c r="R129">
        <v>15</v>
      </c>
      <c r="S129">
        <v>15</v>
      </c>
      <c r="T129" s="2">
        <v>10.47016263008118</v>
      </c>
      <c r="U129" t="s">
        <v>905</v>
      </c>
      <c r="V129" t="s">
        <v>1422</v>
      </c>
      <c r="W129" t="s">
        <v>1604</v>
      </c>
      <c r="X129" t="s">
        <v>1658</v>
      </c>
      <c r="Y129">
        <v>8</v>
      </c>
      <c r="Z129">
        <v>0</v>
      </c>
      <c r="AA129">
        <v>1</v>
      </c>
    </row>
    <row r="130" spans="1:27" x14ac:dyDescent="0.2">
      <c r="A130" s="1" t="s">
        <v>379</v>
      </c>
      <c r="B130" s="2">
        <v>16.803415941058269</v>
      </c>
      <c r="C130" s="2">
        <v>8.6637298091042592</v>
      </c>
      <c r="D130" s="2">
        <v>5.7131477629773766</v>
      </c>
      <c r="E130" s="2">
        <v>12.391158740790351</v>
      </c>
      <c r="F130" s="2">
        <v>23.17996617466175</v>
      </c>
      <c r="G130" s="2">
        <v>4.7058134998049157</v>
      </c>
      <c r="H130" s="2">
        <v>-4.3343737807257119</v>
      </c>
      <c r="I130" s="2">
        <v>0.62856028092079597</v>
      </c>
      <c r="J130" s="2">
        <v>63.55999390150938</v>
      </c>
      <c r="K130" s="2">
        <v>53.681535037467242</v>
      </c>
      <c r="L130" s="2">
        <v>1.0831761360168459</v>
      </c>
      <c r="M130" s="83">
        <v>2.258863252673045</v>
      </c>
      <c r="N130" s="83">
        <v>1.867053837702088</v>
      </c>
      <c r="O130" s="83">
        <v>1.195730654528331</v>
      </c>
      <c r="P130">
        <v>12</v>
      </c>
      <c r="Q130">
        <v>12</v>
      </c>
      <c r="R130">
        <v>12</v>
      </c>
      <c r="S130">
        <v>12</v>
      </c>
      <c r="T130" s="2">
        <v>136.08988369212429</v>
      </c>
      <c r="U130" t="s">
        <v>906</v>
      </c>
      <c r="V130" t="s">
        <v>1423</v>
      </c>
      <c r="W130" t="s">
        <v>1604</v>
      </c>
      <c r="X130" t="s">
        <v>1658</v>
      </c>
      <c r="Y130">
        <v>8</v>
      </c>
      <c r="Z130">
        <v>0</v>
      </c>
      <c r="AA130">
        <v>1</v>
      </c>
    </row>
    <row r="131" spans="1:27" x14ac:dyDescent="0.2">
      <c r="A131" s="1" t="s">
        <v>385</v>
      </c>
      <c r="B131" s="2">
        <v>24.06180497083184</v>
      </c>
      <c r="C131" s="2">
        <v>-40.277397194480372</v>
      </c>
      <c r="D131" s="2">
        <v>14.83410441810387</v>
      </c>
      <c r="E131" s="2">
        <v>22.0152067303517</v>
      </c>
      <c r="F131" s="2">
        <v>62.07590101847552</v>
      </c>
      <c r="G131" s="2">
        <v>4.0539104568546103</v>
      </c>
      <c r="H131" s="2">
        <v>-1.308822607090699</v>
      </c>
      <c r="I131" s="2">
        <v>-1.745087849763912</v>
      </c>
      <c r="J131" s="2">
        <v>16.555804618149331</v>
      </c>
      <c r="K131" s="2">
        <v>11.661201508054731</v>
      </c>
      <c r="L131" s="2">
        <v>0.98323994874954224</v>
      </c>
      <c r="M131" s="83">
        <v>31.112439153694151</v>
      </c>
      <c r="N131" s="83">
        <v>1.855637744600958</v>
      </c>
      <c r="O131" s="83">
        <v>1.165189104527063</v>
      </c>
      <c r="P131">
        <v>14</v>
      </c>
      <c r="Q131">
        <v>15</v>
      </c>
      <c r="R131">
        <v>14</v>
      </c>
      <c r="S131">
        <v>14</v>
      </c>
      <c r="T131" s="2">
        <v>52.314643859863281</v>
      </c>
      <c r="U131" t="s">
        <v>912</v>
      </c>
      <c r="V131" t="s">
        <v>1429</v>
      </c>
      <c r="W131" t="s">
        <v>1604</v>
      </c>
      <c r="X131" t="s">
        <v>1659</v>
      </c>
      <c r="Y131">
        <v>8</v>
      </c>
      <c r="Z131">
        <v>0</v>
      </c>
      <c r="AA131">
        <v>1</v>
      </c>
    </row>
    <row r="132" spans="1:27" x14ac:dyDescent="0.2">
      <c r="A132" s="1" t="s">
        <v>394</v>
      </c>
      <c r="B132" s="2">
        <v>14.266069470686171</v>
      </c>
      <c r="C132" s="2">
        <v>3.8365113067999168</v>
      </c>
      <c r="D132" s="2">
        <v>2.0155779682670572</v>
      </c>
      <c r="E132" s="2">
        <v>11.941361066663079</v>
      </c>
      <c r="F132" s="2">
        <v>24.589738857134741</v>
      </c>
      <c r="G132" s="2">
        <v>1.286537544276678</v>
      </c>
      <c r="H132" s="2">
        <v>-0.90258935483114278</v>
      </c>
      <c r="I132" s="2">
        <v>0.61605181055446523</v>
      </c>
      <c r="J132" s="2">
        <v>21.990658856271789</v>
      </c>
      <c r="K132" s="2">
        <v>13.78352632552466</v>
      </c>
      <c r="L132" s="2">
        <v>0.91728520393371582</v>
      </c>
      <c r="M132" s="83">
        <v>57.040184137335757</v>
      </c>
      <c r="N132" s="83">
        <v>1.7057860549251771</v>
      </c>
      <c r="O132" s="83">
        <v>0.80902812037493821</v>
      </c>
      <c r="P132">
        <v>13</v>
      </c>
      <c r="Q132">
        <v>13</v>
      </c>
      <c r="S132">
        <v>13</v>
      </c>
      <c r="T132" s="2">
        <v>129.38783264160159</v>
      </c>
      <c r="U132" t="s">
        <v>921</v>
      </c>
      <c r="V132" t="s">
        <v>1438</v>
      </c>
      <c r="W132" t="s">
        <v>1604</v>
      </c>
      <c r="X132" t="s">
        <v>1660</v>
      </c>
      <c r="Y132">
        <v>8</v>
      </c>
      <c r="Z132">
        <v>0</v>
      </c>
      <c r="AA132">
        <v>1</v>
      </c>
    </row>
    <row r="133" spans="1:27" x14ac:dyDescent="0.2">
      <c r="A133" s="1" t="s">
        <v>396</v>
      </c>
      <c r="B133" s="2">
        <v>21.268339435049391</v>
      </c>
      <c r="C133" s="2">
        <v>15.737659891705229</v>
      </c>
      <c r="D133" s="2">
        <v>16.859577163989421</v>
      </c>
      <c r="E133" s="2">
        <v>15.86440798294854</v>
      </c>
      <c r="F133" s="2">
        <v>29.038708830179651</v>
      </c>
      <c r="G133" s="2">
        <v>1.9506948144395631</v>
      </c>
      <c r="H133" s="2">
        <v>-1.0626424784480879</v>
      </c>
      <c r="I133" s="2">
        <v>0.1119476640085247</v>
      </c>
      <c r="J133" s="2">
        <v>45.148624216540419</v>
      </c>
      <c r="K133" s="2">
        <v>38.575403331944109</v>
      </c>
      <c r="L133" s="2">
        <v>1.158769011497498</v>
      </c>
      <c r="M133" s="83">
        <v>8.1367283950617288</v>
      </c>
      <c r="N133" s="83">
        <v>4.0784896208521424</v>
      </c>
      <c r="O133" s="83">
        <v>1.91950790745012</v>
      </c>
      <c r="P133">
        <v>11</v>
      </c>
      <c r="Q133">
        <v>10</v>
      </c>
      <c r="S133">
        <v>10</v>
      </c>
      <c r="T133" s="2">
        <v>203.95331573486331</v>
      </c>
      <c r="U133" t="s">
        <v>923</v>
      </c>
      <c r="V133" t="s">
        <v>1440</v>
      </c>
      <c r="W133" t="s">
        <v>1604</v>
      </c>
      <c r="X133" t="s">
        <v>1658</v>
      </c>
      <c r="Y133">
        <v>8</v>
      </c>
      <c r="Z133">
        <v>0</v>
      </c>
      <c r="AA133">
        <v>1</v>
      </c>
    </row>
    <row r="134" spans="1:27" x14ac:dyDescent="0.2">
      <c r="A134" s="1" t="s">
        <v>401</v>
      </c>
      <c r="B134" s="2">
        <v>30.408260238611991</v>
      </c>
      <c r="C134" s="2">
        <v>-0.70790573926263756</v>
      </c>
      <c r="D134" s="2">
        <v>8.2012089210032677</v>
      </c>
      <c r="E134" s="2">
        <v>26.839354283586111</v>
      </c>
      <c r="F134" s="2">
        <v>49.108295282639169</v>
      </c>
      <c r="G134" s="2">
        <v>21.17534410532615</v>
      </c>
      <c r="H134" s="2">
        <v>-12.44524236983842</v>
      </c>
      <c r="I134" s="2">
        <v>-7.7301017354877306</v>
      </c>
      <c r="J134" s="2">
        <v>31.3039350321279</v>
      </c>
      <c r="K134" s="2">
        <v>22.372967712014422</v>
      </c>
      <c r="L134" s="2">
        <v>0.92673355340957642</v>
      </c>
      <c r="M134" s="83">
        <v>24.48603929679421</v>
      </c>
      <c r="N134" s="83">
        <v>1.9087420214914761</v>
      </c>
      <c r="O134" s="83">
        <v>0.96529853761008322</v>
      </c>
      <c r="P134">
        <v>17</v>
      </c>
      <c r="Q134">
        <v>17</v>
      </c>
      <c r="R134">
        <v>17</v>
      </c>
      <c r="S134">
        <v>17</v>
      </c>
      <c r="T134" s="2">
        <v>90.796441218432264</v>
      </c>
      <c r="U134" t="s">
        <v>928</v>
      </c>
      <c r="V134" t="s">
        <v>1445</v>
      </c>
      <c r="W134" t="s">
        <v>1604</v>
      </c>
      <c r="X134" t="s">
        <v>1658</v>
      </c>
      <c r="Y134">
        <v>8</v>
      </c>
      <c r="Z134">
        <v>0</v>
      </c>
      <c r="AA134">
        <v>1</v>
      </c>
    </row>
    <row r="135" spans="1:27" x14ac:dyDescent="0.2">
      <c r="A135" s="1" t="s">
        <v>403</v>
      </c>
      <c r="B135" s="2">
        <v>25.871362477146</v>
      </c>
      <c r="C135" s="2">
        <v>3.5018207460423061</v>
      </c>
      <c r="D135" s="2">
        <v>27.085708082288431</v>
      </c>
      <c r="E135" s="2">
        <v>20.95584132333429</v>
      </c>
      <c r="F135" s="2">
        <v>26.956561271111308</v>
      </c>
      <c r="G135" s="2">
        <v>8.1443582171554159</v>
      </c>
      <c r="H135" s="2">
        <v>-1.1852391090355521</v>
      </c>
      <c r="I135" s="2">
        <v>-5.9591191081198636</v>
      </c>
      <c r="J135" s="2">
        <v>57.107676289432668</v>
      </c>
      <c r="K135" s="2">
        <v>38.152696778865433</v>
      </c>
      <c r="L135" s="2">
        <v>1.295113086700439</v>
      </c>
      <c r="M135" s="83">
        <v>9.3727054918452151</v>
      </c>
      <c r="N135" s="83">
        <v>2.7789056975407491</v>
      </c>
      <c r="O135" s="83">
        <v>1.165130198742665</v>
      </c>
      <c r="P135">
        <v>14</v>
      </c>
      <c r="Q135">
        <v>16</v>
      </c>
      <c r="R135">
        <v>14</v>
      </c>
      <c r="S135">
        <v>14</v>
      </c>
      <c r="T135" s="2">
        <v>119.058708190918</v>
      </c>
      <c r="U135" t="s">
        <v>930</v>
      </c>
      <c r="V135" t="s">
        <v>1447</v>
      </c>
      <c r="W135" t="s">
        <v>1604</v>
      </c>
      <c r="X135" t="s">
        <v>1658</v>
      </c>
      <c r="Y135">
        <v>8</v>
      </c>
      <c r="Z135">
        <v>0</v>
      </c>
      <c r="AA135">
        <v>1</v>
      </c>
    </row>
    <row r="136" spans="1:27" x14ac:dyDescent="0.2">
      <c r="A136" s="1" t="s">
        <v>404</v>
      </c>
      <c r="B136" s="2">
        <v>12.15894197545574</v>
      </c>
      <c r="C136" s="2">
        <v>-472.25274725274733</v>
      </c>
      <c r="D136" s="2">
        <v>7.2382290934644988</v>
      </c>
      <c r="E136" s="2">
        <v>8.0722030263314668</v>
      </c>
      <c r="F136" s="2">
        <v>33.970454839963708</v>
      </c>
      <c r="G136" s="2">
        <v>-3.8952451708766649</v>
      </c>
      <c r="H136" s="2">
        <v>7.338038632986617</v>
      </c>
      <c r="I136" s="2">
        <v>-2.4427934621099521</v>
      </c>
      <c r="J136" s="2">
        <v>40.473030457716533</v>
      </c>
      <c r="K136" s="2">
        <v>35.774160238109701</v>
      </c>
      <c r="L136" s="2">
        <v>1.0709739923477171</v>
      </c>
      <c r="M136" s="83">
        <v>3.3349673202614381</v>
      </c>
      <c r="N136" s="83">
        <v>7.2438162544169611</v>
      </c>
      <c r="O136" s="83">
        <v>5.4904593639575969</v>
      </c>
      <c r="P136">
        <v>9</v>
      </c>
      <c r="S136">
        <v>9</v>
      </c>
      <c r="U136" t="s">
        <v>931</v>
      </c>
      <c r="V136" t="s">
        <v>1448</v>
      </c>
      <c r="W136" t="s">
        <v>1604</v>
      </c>
      <c r="X136" t="s">
        <v>1655</v>
      </c>
      <c r="Y136">
        <v>8</v>
      </c>
      <c r="Z136">
        <v>0</v>
      </c>
      <c r="AA136">
        <v>1</v>
      </c>
    </row>
    <row r="137" spans="1:27" x14ac:dyDescent="0.2">
      <c r="A137" s="1" t="s">
        <v>405</v>
      </c>
      <c r="B137" s="2">
        <v>26.61893752110559</v>
      </c>
      <c r="C137" s="2">
        <v>2.752677475438436</v>
      </c>
      <c r="D137" s="2">
        <v>4.0521532007004044</v>
      </c>
      <c r="E137" s="2">
        <v>22.417244216274081</v>
      </c>
      <c r="F137" s="2">
        <v>22.654226743299699</v>
      </c>
      <c r="G137" s="2">
        <v>1.6934562514384559</v>
      </c>
      <c r="H137" s="2">
        <v>-0.19438283585001681</v>
      </c>
      <c r="I137" s="2">
        <v>-0.49907341558843882</v>
      </c>
      <c r="J137" s="2">
        <v>53.682958971516037</v>
      </c>
      <c r="K137" s="2">
        <v>35.069136049907662</v>
      </c>
      <c r="L137" s="2">
        <v>1.495052814483643</v>
      </c>
      <c r="M137" s="83">
        <v>15.068766907123541</v>
      </c>
      <c r="N137" s="83">
        <v>3.4320107688931532</v>
      </c>
      <c r="O137" s="83">
        <v>2.121857728932262</v>
      </c>
      <c r="P137">
        <v>15</v>
      </c>
      <c r="Q137">
        <v>16</v>
      </c>
      <c r="S137">
        <v>15</v>
      </c>
      <c r="T137" s="2">
        <v>96.720786503383096</v>
      </c>
      <c r="U137" t="s">
        <v>932</v>
      </c>
      <c r="V137" t="s">
        <v>1449</v>
      </c>
      <c r="W137" t="s">
        <v>1604</v>
      </c>
      <c r="X137" t="s">
        <v>1658</v>
      </c>
      <c r="Y137">
        <v>8</v>
      </c>
      <c r="Z137">
        <v>0</v>
      </c>
      <c r="AA137">
        <v>1</v>
      </c>
    </row>
    <row r="138" spans="1:27" x14ac:dyDescent="0.2">
      <c r="A138" s="1" t="s">
        <v>406</v>
      </c>
      <c r="B138" s="2">
        <v>12.831030089189451</v>
      </c>
      <c r="C138" s="2">
        <v>8.9646609799278067</v>
      </c>
      <c r="D138" s="2">
        <v>0.99655277374266493</v>
      </c>
      <c r="E138" s="2">
        <v>11.61227090071548</v>
      </c>
      <c r="F138" s="2">
        <v>31.013056419970241</v>
      </c>
      <c r="G138" s="2">
        <v>1.427012809139157</v>
      </c>
      <c r="H138" s="2">
        <v>-0.32478871924172381</v>
      </c>
      <c r="I138" s="2">
        <v>-0.10222408989743351</v>
      </c>
      <c r="J138" s="2">
        <v>33.51061437827105</v>
      </c>
      <c r="K138" s="2">
        <v>26.003320261091918</v>
      </c>
      <c r="L138" s="2">
        <v>1.172721743583679</v>
      </c>
      <c r="M138" s="83">
        <v>14.145326850351161</v>
      </c>
      <c r="N138" s="83">
        <v>4.1871166798359489</v>
      </c>
      <c r="O138" s="83">
        <v>2.2868394978113908</v>
      </c>
      <c r="P138">
        <v>9</v>
      </c>
      <c r="S138">
        <v>9</v>
      </c>
      <c r="U138" t="s">
        <v>933</v>
      </c>
      <c r="V138" t="s">
        <v>1450</v>
      </c>
      <c r="W138" t="s">
        <v>1604</v>
      </c>
      <c r="X138" t="s">
        <v>1658</v>
      </c>
      <c r="Y138">
        <v>8</v>
      </c>
      <c r="Z138">
        <v>0</v>
      </c>
      <c r="AA138">
        <v>1</v>
      </c>
    </row>
    <row r="139" spans="1:27" x14ac:dyDescent="0.2">
      <c r="A139" s="1" t="s">
        <v>409</v>
      </c>
      <c r="B139" s="2">
        <v>19.476394849785411</v>
      </c>
      <c r="C139" s="2">
        <v>149.35897435897439</v>
      </c>
      <c r="D139" s="2">
        <v>22.646231944553371</v>
      </c>
      <c r="E139" s="2">
        <v>15.02575107296137</v>
      </c>
      <c r="F139" s="2">
        <v>33.262039017434709</v>
      </c>
      <c r="G139" s="2">
        <v>2.6494579246257079</v>
      </c>
      <c r="H139" s="2">
        <v>-1.044914816726896</v>
      </c>
      <c r="I139" s="2">
        <v>-0.60454310789881194</v>
      </c>
      <c r="J139" s="2">
        <v>30.430810938236679</v>
      </c>
      <c r="K139" s="2">
        <v>25.67754495619652</v>
      </c>
      <c r="L139" s="2">
        <v>1.2206423282623291</v>
      </c>
      <c r="M139" s="83">
        <v>15.59450171821306</v>
      </c>
      <c r="N139" s="83">
        <v>4.8258892752072748</v>
      </c>
      <c r="O139" s="83">
        <v>2.2358919497191758</v>
      </c>
      <c r="P139">
        <v>10</v>
      </c>
      <c r="R139">
        <v>11</v>
      </c>
      <c r="S139">
        <v>10</v>
      </c>
      <c r="U139" t="s">
        <v>936</v>
      </c>
      <c r="V139" t="s">
        <v>1453</v>
      </c>
      <c r="W139" t="s">
        <v>1604</v>
      </c>
      <c r="X139" t="s">
        <v>1658</v>
      </c>
      <c r="Y139">
        <v>8</v>
      </c>
      <c r="Z139">
        <v>0</v>
      </c>
      <c r="AA139">
        <v>1</v>
      </c>
    </row>
    <row r="140" spans="1:27" x14ac:dyDescent="0.2">
      <c r="A140" s="1" t="s">
        <v>412</v>
      </c>
      <c r="B140" s="2">
        <v>14.009797060881731</v>
      </c>
      <c r="C140" s="2">
        <v>-57.437034690321553</v>
      </c>
      <c r="D140" s="2">
        <v>-8.4209177134068174</v>
      </c>
      <c r="E140" s="2">
        <v>12.53557266153487</v>
      </c>
      <c r="F140" s="2">
        <v>56.572674022612723</v>
      </c>
      <c r="G140" s="2">
        <v>20.20924574209246</v>
      </c>
      <c r="H140" s="2">
        <v>-18.464720194647199</v>
      </c>
      <c r="I140" s="2">
        <v>-0.74452554744525545</v>
      </c>
      <c r="J140" s="2">
        <v>15.64054860900792</v>
      </c>
      <c r="K140" s="2">
        <v>12.865606021088711</v>
      </c>
      <c r="L140" s="2">
        <v>1.1520446538925171</v>
      </c>
      <c r="M140" s="83">
        <v>10.111111111111111</v>
      </c>
      <c r="N140" s="83">
        <v>2.7076111529766389</v>
      </c>
      <c r="O140" s="83">
        <v>1.227128862094951</v>
      </c>
      <c r="P140">
        <v>12</v>
      </c>
      <c r="Q140">
        <v>12</v>
      </c>
      <c r="R140">
        <v>12</v>
      </c>
      <c r="S140">
        <v>12</v>
      </c>
      <c r="T140" s="2">
        <v>118.6455370585124</v>
      </c>
      <c r="U140" t="s">
        <v>939</v>
      </c>
      <c r="V140" t="s">
        <v>1456</v>
      </c>
      <c r="W140" t="s">
        <v>1604</v>
      </c>
      <c r="X140" t="s">
        <v>1658</v>
      </c>
      <c r="Y140">
        <v>8</v>
      </c>
      <c r="Z140">
        <v>0</v>
      </c>
      <c r="AA140">
        <v>1</v>
      </c>
    </row>
    <row r="141" spans="1:27" x14ac:dyDescent="0.2">
      <c r="A141" s="1" t="s">
        <v>416</v>
      </c>
      <c r="B141" s="2">
        <v>26.067045246382119</v>
      </c>
      <c r="C141" s="2">
        <v>-32.480077276020282</v>
      </c>
      <c r="D141" s="2">
        <v>-6.8111983612154319</v>
      </c>
      <c r="E141" s="2">
        <v>25.609085913170912</v>
      </c>
      <c r="F141" s="2">
        <v>93.152025044022707</v>
      </c>
      <c r="G141" s="2">
        <v>0.47073363654340522</v>
      </c>
      <c r="H141" s="2">
        <v>0.60757366027288906</v>
      </c>
      <c r="I141" s="2">
        <v>-7.8307296816294239E-2</v>
      </c>
      <c r="J141" s="2">
        <v>17.80157607597495</v>
      </c>
      <c r="K141" s="2">
        <v>14.738665896621431</v>
      </c>
      <c r="L141" s="2">
        <v>1.150687098503113</v>
      </c>
      <c r="M141" s="83">
        <v>54.730769230769234</v>
      </c>
      <c r="N141" s="83">
        <v>7.6737668161434973</v>
      </c>
      <c r="O141" s="83">
        <v>6.1081838565022419</v>
      </c>
      <c r="P141">
        <v>15</v>
      </c>
      <c r="Q141">
        <v>16</v>
      </c>
      <c r="S141">
        <v>15</v>
      </c>
      <c r="T141" s="2">
        <v>74.308713277180985</v>
      </c>
      <c r="U141" t="s">
        <v>943</v>
      </c>
      <c r="V141" t="s">
        <v>1460</v>
      </c>
      <c r="W141" t="s">
        <v>1604</v>
      </c>
      <c r="X141" t="s">
        <v>1658</v>
      </c>
      <c r="Y141">
        <v>8</v>
      </c>
      <c r="Z141">
        <v>0</v>
      </c>
      <c r="AA141">
        <v>1</v>
      </c>
    </row>
    <row r="142" spans="1:27" x14ac:dyDescent="0.2">
      <c r="A142" s="1" t="s">
        <v>428</v>
      </c>
      <c r="B142" s="2">
        <v>12.370349224474261</v>
      </c>
      <c r="C142" s="2">
        <v>-50.099403578528822</v>
      </c>
      <c r="D142" s="2">
        <v>1.1453320500481201</v>
      </c>
      <c r="E142" s="2">
        <v>9.5537158625939664</v>
      </c>
      <c r="F142" s="2">
        <v>23.995520089598209</v>
      </c>
      <c r="G142" s="2">
        <v>-3.252371916508539</v>
      </c>
      <c r="H142" s="2">
        <v>1.204933586337761</v>
      </c>
      <c r="I142" s="2">
        <v>3.0474383301707779</v>
      </c>
      <c r="J142" s="2">
        <v>70.340248962655608</v>
      </c>
      <c r="K142" s="2">
        <v>47.088465845464732</v>
      </c>
      <c r="L142" s="2">
        <v>1.010799884796143</v>
      </c>
      <c r="M142" s="83">
        <v>6.2801932367149762</v>
      </c>
      <c r="N142" s="83">
        <v>1.5113886847905951</v>
      </c>
      <c r="O142" s="83">
        <v>0.63262307127112416</v>
      </c>
      <c r="P142">
        <v>11</v>
      </c>
      <c r="S142">
        <v>11</v>
      </c>
      <c r="U142" t="s">
        <v>955</v>
      </c>
      <c r="V142" t="s">
        <v>1472</v>
      </c>
      <c r="W142" t="s">
        <v>1604</v>
      </c>
      <c r="X142" t="s">
        <v>1656</v>
      </c>
      <c r="Y142">
        <v>8</v>
      </c>
      <c r="Z142">
        <v>0</v>
      </c>
      <c r="AA142">
        <v>1</v>
      </c>
    </row>
    <row r="143" spans="1:27" x14ac:dyDescent="0.2">
      <c r="A143" s="1" t="s">
        <v>432</v>
      </c>
      <c r="B143" s="2">
        <v>40.75790056012724</v>
      </c>
      <c r="C143" s="2">
        <v>11.52082918078532</v>
      </c>
      <c r="D143" s="2">
        <v>0.54230689007856991</v>
      </c>
      <c r="E143" s="2">
        <v>38.690270382407853</v>
      </c>
      <c r="F143" s="2">
        <v>60.399449035812673</v>
      </c>
      <c r="G143" s="2">
        <v>9.1626865671641795</v>
      </c>
      <c r="H143" s="2">
        <v>-1.376119402985075</v>
      </c>
      <c r="I143" s="2">
        <v>-6.7865671641791048</v>
      </c>
      <c r="J143" s="2">
        <v>43.658775910707718</v>
      </c>
      <c r="K143" s="2">
        <v>33.574492274301072</v>
      </c>
      <c r="L143" s="2">
        <v>0.89553314447402954</v>
      </c>
      <c r="M143" s="83">
        <v>31.02105263157895</v>
      </c>
      <c r="N143" s="83">
        <v>4.2841004184100422</v>
      </c>
      <c r="O143" s="83">
        <v>2.748117154811716</v>
      </c>
      <c r="P143">
        <v>17</v>
      </c>
      <c r="Q143">
        <v>18</v>
      </c>
      <c r="S143">
        <v>17</v>
      </c>
      <c r="T143" s="2">
        <v>60.626632054646798</v>
      </c>
      <c r="U143" t="s">
        <v>959</v>
      </c>
      <c r="V143" t="s">
        <v>1476</v>
      </c>
      <c r="W143" t="s">
        <v>1604</v>
      </c>
      <c r="X143" t="s">
        <v>1658</v>
      </c>
      <c r="Y143">
        <v>8</v>
      </c>
      <c r="Z143">
        <v>0</v>
      </c>
      <c r="AA143">
        <v>1</v>
      </c>
    </row>
    <row r="144" spans="1:27" x14ac:dyDescent="0.2">
      <c r="A144" s="1" t="s">
        <v>442</v>
      </c>
      <c r="B144" s="2">
        <v>25.038622478630369</v>
      </c>
      <c r="C144" s="2">
        <v>-10.905198089350939</v>
      </c>
      <c r="D144" s="2">
        <v>3.3875333437941362</v>
      </c>
      <c r="E144" s="2">
        <v>25.064961017065979</v>
      </c>
      <c r="F144" s="2">
        <v>50.07120677294774</v>
      </c>
      <c r="G144" s="2">
        <v>5.1062162057861276</v>
      </c>
      <c r="H144" s="2">
        <v>2.9166641653767158</v>
      </c>
      <c r="I144" s="2">
        <v>-7.0228803711628434</v>
      </c>
      <c r="J144" s="2">
        <v>36.074717271224117</v>
      </c>
      <c r="K144" s="2">
        <v>16.96180156792591</v>
      </c>
      <c r="L144" s="2">
        <v>0.87818431854248047</v>
      </c>
      <c r="M144" s="83">
        <v>19.886690105474639</v>
      </c>
      <c r="N144" s="83">
        <v>2.6795541231724598</v>
      </c>
      <c r="O144" s="83">
        <v>2.0882892857109958</v>
      </c>
      <c r="Q144">
        <v>15</v>
      </c>
      <c r="R144">
        <v>15</v>
      </c>
      <c r="S144">
        <v>15</v>
      </c>
      <c r="T144" s="2">
        <v>69.619064331054688</v>
      </c>
      <c r="U144" t="s">
        <v>969</v>
      </c>
      <c r="V144" t="s">
        <v>1486</v>
      </c>
      <c r="W144" t="s">
        <v>1604</v>
      </c>
      <c r="X144" t="s">
        <v>1658</v>
      </c>
      <c r="Y144">
        <v>8</v>
      </c>
      <c r="Z144">
        <v>0</v>
      </c>
      <c r="AA144">
        <v>1</v>
      </c>
    </row>
    <row r="145" spans="1:27" x14ac:dyDescent="0.2">
      <c r="A145" s="1" t="s">
        <v>443</v>
      </c>
      <c r="B145" s="2">
        <v>19.912894329723549</v>
      </c>
      <c r="C145" s="2">
        <v>-334.70654086038701</v>
      </c>
      <c r="D145" s="2">
        <v>218.50235836424861</v>
      </c>
      <c r="E145" s="2">
        <v>16.452770117261949</v>
      </c>
      <c r="F145" s="2">
        <v>34.206680175384001</v>
      </c>
      <c r="G145" s="2">
        <v>4.4711042797243747</v>
      </c>
      <c r="H145" s="2">
        <v>0.18653868272739629</v>
      </c>
      <c r="I145" s="2">
        <v>-3.6576429624517708</v>
      </c>
      <c r="J145" s="2">
        <v>38.890089088501043</v>
      </c>
      <c r="K145" s="2">
        <v>31.908472457922031</v>
      </c>
      <c r="L145" s="2">
        <v>1.1055376529693599</v>
      </c>
      <c r="M145" s="83">
        <v>4.6900694426108309</v>
      </c>
      <c r="N145" s="83">
        <v>2.431573278260212</v>
      </c>
      <c r="O145" s="83">
        <v>1.1444957293108591</v>
      </c>
      <c r="P145">
        <v>9</v>
      </c>
      <c r="S145">
        <v>9</v>
      </c>
      <c r="U145" t="s">
        <v>970</v>
      </c>
      <c r="V145" t="s">
        <v>1487</v>
      </c>
      <c r="W145" t="s">
        <v>1604</v>
      </c>
      <c r="X145" t="s">
        <v>1659</v>
      </c>
      <c r="Y145">
        <v>8</v>
      </c>
      <c r="Z145">
        <v>0</v>
      </c>
      <c r="AA145">
        <v>1</v>
      </c>
    </row>
    <row r="146" spans="1:27" x14ac:dyDescent="0.2">
      <c r="A146" s="1" t="s">
        <v>444</v>
      </c>
      <c r="B146" s="2">
        <v>14.63579136690648</v>
      </c>
      <c r="C146" s="2">
        <v>-7.3529411764705843</v>
      </c>
      <c r="D146" s="2">
        <v>-0.82497212931995634</v>
      </c>
      <c r="E146" s="2">
        <v>11.330935251798561</v>
      </c>
      <c r="F146" s="2">
        <v>29.774063757350671</v>
      </c>
      <c r="G146" s="2">
        <v>5.9382716049382713</v>
      </c>
      <c r="H146" s="2">
        <v>-3.9567901234567899</v>
      </c>
      <c r="I146" s="2">
        <v>-0.98148148148148151</v>
      </c>
      <c r="J146" s="2">
        <v>39.571589627959412</v>
      </c>
      <c r="K146" s="2">
        <v>18.79069767441861</v>
      </c>
      <c r="L146" s="2">
        <v>1.0085752010345459</v>
      </c>
      <c r="M146" s="83">
        <v>8.5657894736842106</v>
      </c>
      <c r="N146" s="83">
        <v>0.68773635872501349</v>
      </c>
      <c r="O146" s="83">
        <v>9.0761750405186387E-2</v>
      </c>
      <c r="P146">
        <v>11</v>
      </c>
      <c r="S146">
        <v>11</v>
      </c>
      <c r="U146" t="s">
        <v>971</v>
      </c>
      <c r="V146" t="s">
        <v>1488</v>
      </c>
      <c r="W146" t="s">
        <v>1604</v>
      </c>
      <c r="X146" t="s">
        <v>1657</v>
      </c>
      <c r="Y146">
        <v>8</v>
      </c>
      <c r="Z146">
        <v>0</v>
      </c>
      <c r="AA146">
        <v>1</v>
      </c>
    </row>
    <row r="147" spans="1:27" x14ac:dyDescent="0.2">
      <c r="A147" s="1" t="s">
        <v>448</v>
      </c>
      <c r="B147" s="2">
        <v>27.344843369533699</v>
      </c>
      <c r="C147" s="2">
        <v>-13.36831954592315</v>
      </c>
      <c r="D147" s="2">
        <v>-1.6052263787689649</v>
      </c>
      <c r="E147" s="2">
        <v>21.882886283818991</v>
      </c>
      <c r="F147" s="2">
        <v>32.36567782728639</v>
      </c>
      <c r="G147" s="2">
        <v>-21.171035785660798</v>
      </c>
      <c r="H147" s="2">
        <v>25.925899325505931</v>
      </c>
      <c r="I147" s="2">
        <v>-3.754863539845124</v>
      </c>
      <c r="J147" s="2">
        <v>26.070323672156771</v>
      </c>
      <c r="K147" s="2">
        <v>9.6972786539380262</v>
      </c>
      <c r="L147" s="2">
        <v>0.94099469999999996</v>
      </c>
      <c r="M147" s="83">
        <v>9.8188524383796167</v>
      </c>
      <c r="N147" s="83">
        <v>1.0454159812232999</v>
      </c>
      <c r="O147" s="83">
        <v>0.1519425748083589</v>
      </c>
      <c r="Q147">
        <v>10</v>
      </c>
      <c r="R147">
        <v>10</v>
      </c>
      <c r="S147">
        <v>10</v>
      </c>
      <c r="T147" s="2">
        <v>500.58706665039062</v>
      </c>
      <c r="U147" t="s">
        <v>975</v>
      </c>
      <c r="V147" t="s">
        <v>1492</v>
      </c>
      <c r="W147" t="s">
        <v>1605</v>
      </c>
      <c r="X147" t="s">
        <v>1662</v>
      </c>
      <c r="Y147">
        <v>9</v>
      </c>
      <c r="Z147">
        <v>0</v>
      </c>
      <c r="AA147">
        <v>1</v>
      </c>
    </row>
    <row r="148" spans="1:27" x14ac:dyDescent="0.2">
      <c r="A148" s="1" t="s">
        <v>545</v>
      </c>
      <c r="B148" s="2">
        <v>6.7193892962078143</v>
      </c>
      <c r="C148" s="2">
        <v>9.2235633219239777</v>
      </c>
      <c r="D148" s="2">
        <v>7.3255791107530888</v>
      </c>
      <c r="E148" s="2">
        <v>5.549605953263586</v>
      </c>
      <c r="F148" s="2">
        <v>22.981507500603168</v>
      </c>
      <c r="G148" s="2">
        <v>-8.3041025641025641</v>
      </c>
      <c r="H148" s="2">
        <v>4.9969230769230766</v>
      </c>
      <c r="I148" s="2">
        <v>4.3071794871794884</v>
      </c>
      <c r="J148" s="2">
        <v>25.10720867592855</v>
      </c>
      <c r="K148" s="2">
        <v>14.837922935969241</v>
      </c>
      <c r="L148" s="2">
        <v>1.111313</v>
      </c>
      <c r="M148" s="83">
        <v>6.4001743679163026</v>
      </c>
      <c r="N148" s="83">
        <v>1.655932545466777</v>
      </c>
      <c r="O148" s="83">
        <v>0.36492274572242278</v>
      </c>
      <c r="P148">
        <v>16</v>
      </c>
      <c r="Q148">
        <v>16</v>
      </c>
      <c r="R148">
        <v>16</v>
      </c>
      <c r="S148">
        <v>16</v>
      </c>
      <c r="T148" s="2">
        <v>95.956245422363281</v>
      </c>
      <c r="U148" t="s">
        <v>1072</v>
      </c>
      <c r="V148" t="s">
        <v>1588</v>
      </c>
      <c r="W148" t="s">
        <v>1607</v>
      </c>
      <c r="X148" t="s">
        <v>1669</v>
      </c>
      <c r="Y148">
        <v>11</v>
      </c>
      <c r="Z148">
        <v>0</v>
      </c>
      <c r="AA148">
        <v>1</v>
      </c>
    </row>
    <row r="149" spans="1:27" x14ac:dyDescent="0.2">
      <c r="A149" s="1" t="s">
        <v>97</v>
      </c>
      <c r="B149" s="2">
        <v>26.394703534222572</v>
      </c>
      <c r="C149" s="2">
        <v>217.3012318029115</v>
      </c>
      <c r="D149" s="2">
        <v>18.932376100046319</v>
      </c>
      <c r="E149" s="2">
        <v>55.174763898354598</v>
      </c>
      <c r="F149" s="2">
        <v>15.35970537811925</v>
      </c>
      <c r="G149" s="2">
        <v>4.0451505016722411</v>
      </c>
      <c r="H149" s="2">
        <v>6.344481605351171</v>
      </c>
      <c r="I149" s="2">
        <v>-9.3896321070234112</v>
      </c>
      <c r="J149" s="2">
        <v>70.015156618390023</v>
      </c>
      <c r="K149" s="2">
        <v>42.076644225789742</v>
      </c>
      <c r="L149" s="2">
        <v>1.089081406593323</v>
      </c>
      <c r="M149" s="83">
        <v>8.888524590163934</v>
      </c>
      <c r="N149" s="83">
        <v>1.796601699150425</v>
      </c>
      <c r="O149" s="83">
        <v>0.95602198900549729</v>
      </c>
      <c r="P149">
        <v>14</v>
      </c>
      <c r="Q149">
        <v>14</v>
      </c>
      <c r="R149">
        <v>13</v>
      </c>
      <c r="S149">
        <v>13</v>
      </c>
      <c r="T149" s="2">
        <v>79.096337636311844</v>
      </c>
      <c r="U149" t="s">
        <v>624</v>
      </c>
      <c r="V149" t="s">
        <v>1143</v>
      </c>
      <c r="W149" t="s">
        <v>1598</v>
      </c>
      <c r="X149" t="s">
        <v>1617</v>
      </c>
      <c r="Y149">
        <v>2</v>
      </c>
      <c r="Z149">
        <v>2</v>
      </c>
      <c r="AA149">
        <v>1</v>
      </c>
    </row>
    <row r="150" spans="1:27" x14ac:dyDescent="0.2">
      <c r="A150" s="1" t="s">
        <v>229</v>
      </c>
      <c r="B150" s="2">
        <v>37.196236377174571</v>
      </c>
      <c r="C150" s="2">
        <v>-35.832952293857637</v>
      </c>
      <c r="D150" s="2">
        <v>12.10879785090664</v>
      </c>
      <c r="E150" s="2">
        <v>25.220152159587851</v>
      </c>
      <c r="F150" s="2">
        <v>18.99546900607346</v>
      </c>
      <c r="G150" s="2">
        <v>-8.1086419753086467</v>
      </c>
      <c r="H150" s="2">
        <v>5.5432098765432123</v>
      </c>
      <c r="I150" s="2">
        <v>3.565432098765434</v>
      </c>
      <c r="J150" s="2">
        <v>66.698004049754118</v>
      </c>
      <c r="K150" s="2">
        <v>46.980905327814128</v>
      </c>
      <c r="L150" s="2">
        <v>1.5024563074111941</v>
      </c>
      <c r="P150">
        <v>10</v>
      </c>
      <c r="Q150">
        <v>9</v>
      </c>
      <c r="S150">
        <v>9</v>
      </c>
      <c r="T150" s="2">
        <v>245.1877365112305</v>
      </c>
      <c r="U150" t="s">
        <v>756</v>
      </c>
      <c r="V150" t="s">
        <v>1273</v>
      </c>
      <c r="W150" t="s">
        <v>1601</v>
      </c>
      <c r="X150" t="s">
        <v>1634</v>
      </c>
      <c r="Y150">
        <v>5</v>
      </c>
      <c r="Z150">
        <v>2</v>
      </c>
      <c r="AA150">
        <v>1</v>
      </c>
    </row>
    <row r="151" spans="1:27" x14ac:dyDescent="0.2">
      <c r="A151" s="1" t="s">
        <v>279</v>
      </c>
      <c r="B151" s="2">
        <v>35.946349905600997</v>
      </c>
      <c r="C151" s="2">
        <v>-7.370568732466209</v>
      </c>
      <c r="D151" s="2">
        <v>8.8262991182261885</v>
      </c>
      <c r="E151" s="2">
        <v>28.571428571428569</v>
      </c>
      <c r="F151" s="2">
        <v>19.606268327761072</v>
      </c>
      <c r="G151" s="2">
        <v>45.838427947598262</v>
      </c>
      <c r="H151" s="2">
        <v>-23.585152838427948</v>
      </c>
      <c r="I151" s="2">
        <v>-21.25327510917031</v>
      </c>
      <c r="J151" s="2">
        <v>78.044056564148036</v>
      </c>
      <c r="K151" s="2">
        <v>52.743534345809238</v>
      </c>
      <c r="L151" s="2">
        <v>0.73996275663375854</v>
      </c>
      <c r="M151" s="83">
        <v>7.2416798732171159</v>
      </c>
      <c r="N151" s="83">
        <v>1.8144683772419119</v>
      </c>
      <c r="O151" s="83">
        <v>0.91367029949369261</v>
      </c>
      <c r="P151">
        <v>15</v>
      </c>
      <c r="Q151">
        <v>14</v>
      </c>
      <c r="R151">
        <v>14</v>
      </c>
      <c r="S151">
        <v>14</v>
      </c>
      <c r="T151" s="2">
        <v>116.57560925605971</v>
      </c>
      <c r="U151" t="s">
        <v>806</v>
      </c>
      <c r="V151" t="s">
        <v>1323</v>
      </c>
      <c r="W151" t="s">
        <v>1602</v>
      </c>
      <c r="X151" t="s">
        <v>1637</v>
      </c>
      <c r="Y151">
        <v>6</v>
      </c>
      <c r="Z151">
        <v>2</v>
      </c>
      <c r="AA151">
        <v>1</v>
      </c>
    </row>
    <row r="152" spans="1:27" x14ac:dyDescent="0.2">
      <c r="A152" s="1" t="s">
        <v>361</v>
      </c>
      <c r="B152" s="2">
        <v>37.280040221216687</v>
      </c>
      <c r="C152" s="2">
        <v>58.412980662369442</v>
      </c>
      <c r="D152" s="2">
        <v>6.8083310958536369</v>
      </c>
      <c r="E152" s="2">
        <v>25.594340300222651</v>
      </c>
      <c r="F152" s="2">
        <v>21.963154864709271</v>
      </c>
      <c r="G152" s="2">
        <v>31.510324483775729</v>
      </c>
      <c r="H152" s="2">
        <v>-17.57522123893801</v>
      </c>
      <c r="I152" s="2">
        <v>-12.93510324483772</v>
      </c>
      <c r="J152" s="2">
        <v>56.637310362561067</v>
      </c>
      <c r="K152" s="2">
        <v>39.292232008252</v>
      </c>
      <c r="L152" s="2">
        <v>0.9069715142250061</v>
      </c>
      <c r="M152" s="83">
        <v>7.5115774240231552</v>
      </c>
      <c r="N152" s="83">
        <v>0.55507408442829187</v>
      </c>
      <c r="O152" s="83">
        <v>0.15292144254962259</v>
      </c>
      <c r="P152">
        <v>13</v>
      </c>
      <c r="Q152">
        <v>13</v>
      </c>
      <c r="R152">
        <v>14</v>
      </c>
      <c r="S152">
        <v>13</v>
      </c>
      <c r="T152" s="2">
        <v>109.6448753356934</v>
      </c>
      <c r="U152" t="s">
        <v>888</v>
      </c>
      <c r="V152" t="s">
        <v>1405</v>
      </c>
      <c r="W152" t="s">
        <v>1603</v>
      </c>
      <c r="X152" t="s">
        <v>1652</v>
      </c>
      <c r="Y152">
        <v>7</v>
      </c>
      <c r="Z152">
        <v>2</v>
      </c>
      <c r="AA152">
        <v>1</v>
      </c>
    </row>
    <row r="153" spans="1:27" x14ac:dyDescent="0.2">
      <c r="A153" s="1" t="s">
        <v>423</v>
      </c>
      <c r="B153" s="2">
        <v>26.58195571798904</v>
      </c>
      <c r="C153" s="2">
        <v>18.513451892384872</v>
      </c>
      <c r="D153" s="2">
        <v>-3.056894491822193</v>
      </c>
      <c r="E153" s="2">
        <v>22.090008924397601</v>
      </c>
      <c r="F153" s="2">
        <v>19.697123691432051</v>
      </c>
      <c r="G153" s="2">
        <v>-1.1328916601714729</v>
      </c>
      <c r="H153" s="2">
        <v>1.025526110678098</v>
      </c>
      <c r="I153" s="2">
        <v>1.107365549493375</v>
      </c>
      <c r="J153" s="2">
        <v>72.758651604805451</v>
      </c>
      <c r="K153" s="2">
        <v>43.8191830083722</v>
      </c>
      <c r="L153" s="2">
        <v>1.078954339027405</v>
      </c>
      <c r="M153" s="83">
        <v>10.39036544850498</v>
      </c>
      <c r="N153" s="83">
        <v>2.135493542435424</v>
      </c>
      <c r="O153" s="83">
        <v>1.293127306273063</v>
      </c>
      <c r="P153">
        <v>15</v>
      </c>
      <c r="Q153">
        <v>16</v>
      </c>
      <c r="S153">
        <v>15</v>
      </c>
      <c r="T153" s="2">
        <v>72.349462509155273</v>
      </c>
      <c r="U153" t="s">
        <v>950</v>
      </c>
      <c r="V153" t="s">
        <v>1467</v>
      </c>
      <c r="W153" t="s">
        <v>1604</v>
      </c>
      <c r="X153" t="s">
        <v>1658</v>
      </c>
      <c r="Y153">
        <v>8</v>
      </c>
      <c r="Z153">
        <v>2</v>
      </c>
      <c r="AA153">
        <v>1</v>
      </c>
    </row>
    <row r="154" spans="1:27" x14ac:dyDescent="0.2">
      <c r="A154" s="1" t="s">
        <v>42</v>
      </c>
      <c r="B154" s="2">
        <v>16.630090221897099</v>
      </c>
      <c r="C154" s="2">
        <v>-37.36677115987461</v>
      </c>
      <c r="D154" s="2">
        <v>8.0252875581701577</v>
      </c>
      <c r="E154" s="2">
        <v>8.1199707388441844</v>
      </c>
      <c r="F154" s="2">
        <v>20.866419622375151</v>
      </c>
      <c r="G154" s="2">
        <v>1.6761162296243799</v>
      </c>
      <c r="H154" s="2">
        <v>-0.77958894401133949</v>
      </c>
      <c r="I154" s="2">
        <v>0.1034727143869596</v>
      </c>
      <c r="J154" s="2">
        <v>44.9936628643853</v>
      </c>
      <c r="K154" s="2">
        <v>38.611494252873563</v>
      </c>
      <c r="L154" s="2">
        <v>1.038260340690613</v>
      </c>
      <c r="M154" s="83">
        <v>5.5447154471544717</v>
      </c>
      <c r="N154" s="83">
        <v>3.9275970619097591</v>
      </c>
      <c r="O154" s="83">
        <v>2.4370409233997901</v>
      </c>
      <c r="P154">
        <v>13</v>
      </c>
      <c r="Q154">
        <v>13</v>
      </c>
      <c r="S154">
        <v>13</v>
      </c>
      <c r="T154" s="2">
        <v>108.9524068832397</v>
      </c>
      <c r="U154" t="s">
        <v>570</v>
      </c>
      <c r="V154" t="s">
        <v>1094</v>
      </c>
      <c r="W154" t="s">
        <v>1597</v>
      </c>
      <c r="X154" t="s">
        <v>1610</v>
      </c>
      <c r="Y154">
        <v>1</v>
      </c>
      <c r="Z154">
        <v>3</v>
      </c>
      <c r="AA154">
        <v>1</v>
      </c>
    </row>
    <row r="155" spans="1:27" x14ac:dyDescent="0.2">
      <c r="A155" s="1" t="s">
        <v>43</v>
      </c>
      <c r="B155" s="2">
        <v>16.630090221897099</v>
      </c>
      <c r="C155" s="2">
        <v>-37.36677115987461</v>
      </c>
      <c r="D155" s="2">
        <v>8.0252875581701577</v>
      </c>
      <c r="E155" s="2">
        <v>8.1199707388441844</v>
      </c>
      <c r="F155" s="2">
        <v>20.866419622375151</v>
      </c>
      <c r="G155" s="2">
        <v>1.6761162296243799</v>
      </c>
      <c r="H155" s="2">
        <v>-0.77958894401133949</v>
      </c>
      <c r="I155" s="2">
        <v>0.1034727143869596</v>
      </c>
      <c r="J155" s="2">
        <v>44.9936628643853</v>
      </c>
      <c r="K155" s="2">
        <v>38.611494252873563</v>
      </c>
      <c r="L155" s="2">
        <v>0.98103684186935425</v>
      </c>
      <c r="M155" s="83">
        <v>5.5447154471544717</v>
      </c>
      <c r="N155" s="83">
        <v>3.9275970619097591</v>
      </c>
      <c r="O155" s="83">
        <v>2.4370409233997901</v>
      </c>
      <c r="P155">
        <v>13</v>
      </c>
      <c r="Q155">
        <v>13</v>
      </c>
      <c r="S155">
        <v>13</v>
      </c>
      <c r="T155" s="2">
        <v>108.9524068832397</v>
      </c>
      <c r="U155" t="s">
        <v>571</v>
      </c>
      <c r="V155" t="s">
        <v>1094</v>
      </c>
      <c r="W155" t="s">
        <v>1597</v>
      </c>
      <c r="X155" t="s">
        <v>1610</v>
      </c>
      <c r="Y155">
        <v>1</v>
      </c>
      <c r="Z155">
        <v>3</v>
      </c>
      <c r="AA155">
        <v>1</v>
      </c>
    </row>
    <row r="156" spans="1:27" x14ac:dyDescent="0.2">
      <c r="A156" s="1" t="s">
        <v>75</v>
      </c>
      <c r="B156" s="2">
        <v>12.926190143667331</v>
      </c>
      <c r="C156" s="2">
        <v>-59.393560687863911</v>
      </c>
      <c r="D156" s="2">
        <v>0.89093731140812427</v>
      </c>
      <c r="E156" s="2">
        <v>1.146395751975821</v>
      </c>
      <c r="F156" s="2">
        <v>21.826466874039731</v>
      </c>
      <c r="G156" s="2">
        <v>-12.572799041582099</v>
      </c>
      <c r="H156" s="2">
        <v>5.6881837491960754</v>
      </c>
      <c r="I156" s="2">
        <v>7.8846152923860249</v>
      </c>
      <c r="J156" s="2">
        <v>21.878542790500319</v>
      </c>
      <c r="K156" s="2">
        <v>4.5329015935110588</v>
      </c>
      <c r="L156" s="2">
        <v>1.3273090000000001</v>
      </c>
      <c r="M156" s="83">
        <v>25.68429000646714</v>
      </c>
      <c r="N156" s="83">
        <v>0.90240858691068948</v>
      </c>
      <c r="O156" s="83">
        <v>0.44589481567875572</v>
      </c>
      <c r="P156">
        <v>13</v>
      </c>
      <c r="R156">
        <v>14</v>
      </c>
      <c r="S156">
        <v>13</v>
      </c>
      <c r="T156" s="2">
        <v>153.7775573730469</v>
      </c>
      <c r="U156" t="s">
        <v>602</v>
      </c>
      <c r="V156" t="s">
        <v>1121</v>
      </c>
      <c r="W156" t="s">
        <v>1598</v>
      </c>
      <c r="X156" t="s">
        <v>1616</v>
      </c>
      <c r="Y156">
        <v>2</v>
      </c>
      <c r="Z156">
        <v>3</v>
      </c>
      <c r="AA156">
        <v>1</v>
      </c>
    </row>
    <row r="157" spans="1:27" x14ac:dyDescent="0.2">
      <c r="A157" s="1" t="s">
        <v>87</v>
      </c>
      <c r="B157" s="2">
        <v>5.9313999751336572</v>
      </c>
      <c r="C157" s="2">
        <v>84.078356920952714</v>
      </c>
      <c r="D157" s="2">
        <v>37.623430604373283</v>
      </c>
      <c r="E157" s="2">
        <v>5.5252496995316838</v>
      </c>
      <c r="F157" s="2">
        <v>29.00202378496077</v>
      </c>
      <c r="G157" s="2">
        <v>11.07156024803084</v>
      </c>
      <c r="H157" s="2">
        <v>-9.9901122842299319</v>
      </c>
      <c r="I157" s="2">
        <v>-8.1447963800904979E-2</v>
      </c>
      <c r="J157" s="2">
        <v>51.830765105101378</v>
      </c>
      <c r="K157" s="2">
        <v>26.273447594140631</v>
      </c>
      <c r="L157" s="2">
        <v>0.69429409503936768</v>
      </c>
      <c r="M157" s="83">
        <v>13.903460837887071</v>
      </c>
      <c r="N157" s="83">
        <v>1.050227479526842</v>
      </c>
      <c r="O157" s="83">
        <v>0.66776911817066897</v>
      </c>
      <c r="P157">
        <v>19</v>
      </c>
      <c r="Q157">
        <v>17</v>
      </c>
      <c r="R157">
        <v>18</v>
      </c>
      <c r="S157">
        <v>17</v>
      </c>
      <c r="T157" s="2">
        <v>82.978838221232095</v>
      </c>
      <c r="U157" t="s">
        <v>614</v>
      </c>
      <c r="V157" t="s">
        <v>1133</v>
      </c>
      <c r="W157" t="s">
        <v>1598</v>
      </c>
      <c r="X157" t="s">
        <v>1617</v>
      </c>
      <c r="Y157">
        <v>2</v>
      </c>
      <c r="Z157">
        <v>3</v>
      </c>
      <c r="AA157">
        <v>1</v>
      </c>
    </row>
    <row r="158" spans="1:27" x14ac:dyDescent="0.2">
      <c r="A158" s="1" t="s">
        <v>115</v>
      </c>
      <c r="B158" s="2">
        <v>3.213618340667403</v>
      </c>
      <c r="C158" s="2">
        <v>-99.588951098552897</v>
      </c>
      <c r="D158" s="2">
        <v>73.036657878669928</v>
      </c>
      <c r="E158" s="2">
        <v>-1.7793034542898951E-2</v>
      </c>
      <c r="F158" s="2">
        <v>24.258701054453208</v>
      </c>
      <c r="G158" s="2">
        <v>1.1189931869795611</v>
      </c>
      <c r="H158" s="2">
        <v>-0.23862698713096139</v>
      </c>
      <c r="I158" s="2">
        <v>0.1196338001514005</v>
      </c>
      <c r="J158" s="2">
        <v>50.841415914663664</v>
      </c>
      <c r="K158" s="2">
        <v>16.92339586769414</v>
      </c>
      <c r="L158" s="2">
        <v>1.235021114349365</v>
      </c>
      <c r="M158" s="83">
        <v>1.1968506889118</v>
      </c>
      <c r="N158" s="83">
        <v>1.470567510478894</v>
      </c>
      <c r="O158" s="83">
        <v>0.85198081344818855</v>
      </c>
      <c r="P158">
        <v>11</v>
      </c>
      <c r="R158">
        <v>11</v>
      </c>
      <c r="S158">
        <v>11</v>
      </c>
      <c r="T158" s="2">
        <v>222.63824462890619</v>
      </c>
      <c r="U158" t="s">
        <v>642</v>
      </c>
      <c r="V158" t="s">
        <v>1161</v>
      </c>
      <c r="W158" t="s">
        <v>1598</v>
      </c>
      <c r="X158" t="s">
        <v>1617</v>
      </c>
      <c r="Y158">
        <v>2</v>
      </c>
      <c r="Z158">
        <v>3</v>
      </c>
      <c r="AA158">
        <v>1</v>
      </c>
    </row>
    <row r="159" spans="1:27" x14ac:dyDescent="0.2">
      <c r="A159" s="1" t="s">
        <v>137</v>
      </c>
      <c r="B159" s="2">
        <v>20.12081896307577</v>
      </c>
      <c r="C159" s="2">
        <v>125.6307322647757</v>
      </c>
      <c r="D159" s="2">
        <v>9.1769627924943151</v>
      </c>
      <c r="E159" s="2">
        <v>12.790339001040991</v>
      </c>
      <c r="F159" s="2">
        <v>22.62549425500152</v>
      </c>
      <c r="G159" s="2">
        <v>8.1542301654158376</v>
      </c>
      <c r="H159" s="2">
        <v>-3.7373114182876401</v>
      </c>
      <c r="I159" s="2">
        <v>-3.416918747128197</v>
      </c>
      <c r="J159" s="2">
        <v>42.172225885916383</v>
      </c>
      <c r="K159" s="2">
        <v>15.20440595261717</v>
      </c>
      <c r="L159" s="2">
        <v>1.208731</v>
      </c>
      <c r="M159" s="83">
        <v>4.3703408389827141</v>
      </c>
      <c r="N159" s="83">
        <v>0.62117449758359644</v>
      </c>
      <c r="O159" s="83">
        <v>0.22853182666978941</v>
      </c>
      <c r="P159">
        <v>13</v>
      </c>
      <c r="S159">
        <v>13</v>
      </c>
      <c r="T159" s="2">
        <v>168.94697570800781</v>
      </c>
      <c r="U159" t="s">
        <v>664</v>
      </c>
      <c r="V159" t="s">
        <v>1182</v>
      </c>
      <c r="W159" t="s">
        <v>1599</v>
      </c>
      <c r="X159" t="s">
        <v>1624</v>
      </c>
      <c r="Y159">
        <v>3</v>
      </c>
      <c r="Z159">
        <v>3</v>
      </c>
      <c r="AA159">
        <v>1</v>
      </c>
    </row>
    <row r="160" spans="1:27" x14ac:dyDescent="0.2">
      <c r="A160" s="1" t="s">
        <v>367</v>
      </c>
      <c r="B160" s="2">
        <v>10.462118366165569</v>
      </c>
      <c r="C160" s="2">
        <v>-32.202846054333747</v>
      </c>
      <c r="D160" s="2">
        <v>-4.1576163218947846</v>
      </c>
      <c r="E160" s="2">
        <v>8.7904769478149607</v>
      </c>
      <c r="F160" s="2">
        <v>19.58063419309693</v>
      </c>
      <c r="G160" s="2">
        <v>1.227605452138977</v>
      </c>
      <c r="H160" s="2">
        <v>-1.21634122971002</v>
      </c>
      <c r="I160" s="2">
        <v>0.98873577757104258</v>
      </c>
      <c r="J160" s="2">
        <v>29.689159678733649</v>
      </c>
      <c r="K160" s="2">
        <v>13.80516686820191</v>
      </c>
      <c r="L160" s="2">
        <v>1.130511</v>
      </c>
      <c r="M160" s="83">
        <v>5.0863404035648037</v>
      </c>
      <c r="N160" s="83">
        <v>1.796418278600507</v>
      </c>
      <c r="O160" s="83">
        <v>0.8039053591060793</v>
      </c>
      <c r="Q160">
        <v>13</v>
      </c>
      <c r="S160">
        <v>13</v>
      </c>
      <c r="T160" s="2">
        <v>196.82720947265619</v>
      </c>
      <c r="U160" t="s">
        <v>894</v>
      </c>
      <c r="V160" t="s">
        <v>1411</v>
      </c>
      <c r="W160" t="s">
        <v>1604</v>
      </c>
      <c r="X160" t="s">
        <v>1657</v>
      </c>
      <c r="Y160">
        <v>8</v>
      </c>
      <c r="Z160">
        <v>3</v>
      </c>
      <c r="AA160">
        <v>1</v>
      </c>
    </row>
    <row r="161" spans="1:27" x14ac:dyDescent="0.2">
      <c r="A161" s="1" t="s">
        <v>383</v>
      </c>
      <c r="B161" s="2">
        <v>19.43123079541688</v>
      </c>
      <c r="C161" s="2">
        <v>264.21777381104158</v>
      </c>
      <c r="D161" s="2">
        <v>7.5719671271740507</v>
      </c>
      <c r="E161" s="2">
        <v>12.79511229362072</v>
      </c>
      <c r="F161" s="2">
        <v>22.0622138395305</v>
      </c>
      <c r="G161" s="2">
        <v>4.1720617493719061</v>
      </c>
      <c r="H161" s="2">
        <v>-1.8044409590612711</v>
      </c>
      <c r="I161" s="2">
        <v>-1.367620790310635</v>
      </c>
      <c r="J161" s="2">
        <v>47.434895017849307</v>
      </c>
      <c r="K161" s="2">
        <v>39.416958030555428</v>
      </c>
      <c r="L161" s="2">
        <v>1.4727417230606079</v>
      </c>
      <c r="M161" s="83">
        <v>5.1024464831804277</v>
      </c>
      <c r="N161" s="83">
        <v>3.1821435267389409</v>
      </c>
      <c r="O161" s="83">
        <v>1.4191324870689179</v>
      </c>
      <c r="P161">
        <v>11</v>
      </c>
      <c r="S161">
        <v>11</v>
      </c>
      <c r="U161" t="s">
        <v>910</v>
      </c>
      <c r="V161" t="s">
        <v>1427</v>
      </c>
      <c r="W161" t="s">
        <v>1604</v>
      </c>
      <c r="X161" t="s">
        <v>1658</v>
      </c>
      <c r="Y161">
        <v>8</v>
      </c>
      <c r="Z161">
        <v>3</v>
      </c>
      <c r="AA161">
        <v>1</v>
      </c>
    </row>
    <row r="162" spans="1:27" x14ac:dyDescent="0.2">
      <c r="A162" s="1" t="s">
        <v>430</v>
      </c>
      <c r="B162" s="2">
        <v>13.336722051021381</v>
      </c>
      <c r="C162" s="2">
        <v>-24.188216993972372</v>
      </c>
      <c r="D162" s="2">
        <v>-3.5719756149863779</v>
      </c>
      <c r="E162" s="2">
        <v>12.38682212409061</v>
      </c>
      <c r="F162" s="2">
        <v>20.49842906384406</v>
      </c>
      <c r="G162" s="2">
        <v>13.85567010309278</v>
      </c>
      <c r="H162" s="2">
        <v>-4.779381443298969</v>
      </c>
      <c r="I162" s="2">
        <v>-8.0762886597938142</v>
      </c>
      <c r="J162" s="2">
        <v>31.958100136136739</v>
      </c>
      <c r="K162" s="2">
        <v>20.366735011415031</v>
      </c>
      <c r="L162" s="2">
        <v>1.2838021516799929</v>
      </c>
      <c r="M162" s="83">
        <v>5.40979381443299</v>
      </c>
      <c r="N162" s="83">
        <v>0.97719820025928483</v>
      </c>
      <c r="O162" s="83">
        <v>0.18127049492869671</v>
      </c>
      <c r="P162">
        <v>12</v>
      </c>
      <c r="Q162">
        <v>12</v>
      </c>
      <c r="S162">
        <v>12</v>
      </c>
      <c r="T162" s="2">
        <v>83.982322692871108</v>
      </c>
      <c r="U162" t="s">
        <v>957</v>
      </c>
      <c r="V162" t="s">
        <v>1474</v>
      </c>
      <c r="W162" t="s">
        <v>1604</v>
      </c>
      <c r="X162" t="s">
        <v>1657</v>
      </c>
      <c r="Y162">
        <v>8</v>
      </c>
      <c r="Z162">
        <v>3</v>
      </c>
      <c r="AA162">
        <v>1</v>
      </c>
    </row>
    <row r="163" spans="1:27" x14ac:dyDescent="0.2">
      <c r="A163" s="1" t="s">
        <v>110</v>
      </c>
      <c r="B163" s="2">
        <v>15.402066531555629</v>
      </c>
      <c r="C163" s="2">
        <v>81.344060736361172</v>
      </c>
      <c r="D163" s="2">
        <v>28.82103458143332</v>
      </c>
      <c r="E163" s="2">
        <v>13.678408432009579</v>
      </c>
      <c r="F163" s="2">
        <v>29.422688994908899</v>
      </c>
      <c r="G163" s="2">
        <v>-84.127340823969334</v>
      </c>
      <c r="H163" s="2">
        <v>2.3503953391593639</v>
      </c>
      <c r="I163" s="2">
        <v>82.776945484809971</v>
      </c>
      <c r="J163" s="2">
        <v>32.310467168640692</v>
      </c>
      <c r="K163" s="2">
        <v>0</v>
      </c>
      <c r="L163" s="2">
        <v>1.774556517601013</v>
      </c>
      <c r="M163" s="83">
        <v>9.7816816414107546</v>
      </c>
      <c r="N163" s="83">
        <v>2.5594950821008271</v>
      </c>
      <c r="O163" s="83">
        <v>5.2311077862613187E-2</v>
      </c>
      <c r="P163">
        <v>9</v>
      </c>
      <c r="Q163">
        <v>10</v>
      </c>
      <c r="S163">
        <v>9</v>
      </c>
      <c r="T163" s="2">
        <v>309.26681518554688</v>
      </c>
      <c r="U163" t="s">
        <v>637</v>
      </c>
      <c r="V163" t="s">
        <v>1156</v>
      </c>
      <c r="W163" t="s">
        <v>1598</v>
      </c>
      <c r="X163" t="s">
        <v>1622</v>
      </c>
      <c r="Y163">
        <v>2</v>
      </c>
      <c r="Z163">
        <v>0</v>
      </c>
      <c r="AA163">
        <v>2</v>
      </c>
    </row>
    <row r="164" spans="1:27" x14ac:dyDescent="0.2">
      <c r="A164" s="1" t="s">
        <v>213</v>
      </c>
      <c r="B164" s="2">
        <v>40.150039996548713</v>
      </c>
      <c r="C164" s="2">
        <v>24.63275167681374</v>
      </c>
      <c r="D164" s="2">
        <v>0.33236382205596993</v>
      </c>
      <c r="E164" s="2">
        <v>23.47879777018613</v>
      </c>
      <c r="F164" s="2">
        <v>-15.29261878062462</v>
      </c>
      <c r="G164" s="2">
        <v>-276.5659629192993</v>
      </c>
      <c r="H164" s="2">
        <v>332.00414899643039</v>
      </c>
      <c r="I164" s="2">
        <v>-54.438186077131142</v>
      </c>
      <c r="J164" s="2">
        <v>71.727716360229337</v>
      </c>
      <c r="K164" s="2">
        <v>7.8994634317809727</v>
      </c>
      <c r="L164" s="2">
        <v>1.1975480000000001</v>
      </c>
      <c r="P164">
        <v>13</v>
      </c>
      <c r="Q164">
        <v>13</v>
      </c>
      <c r="S164">
        <v>13</v>
      </c>
      <c r="T164" s="2">
        <v>81.886195463292736</v>
      </c>
      <c r="U164" t="s">
        <v>740</v>
      </c>
      <c r="V164" t="s">
        <v>1257</v>
      </c>
      <c r="W164" t="s">
        <v>1601</v>
      </c>
      <c r="X164" t="s">
        <v>1633</v>
      </c>
      <c r="Y164">
        <v>5</v>
      </c>
      <c r="Z164">
        <v>0</v>
      </c>
      <c r="AA164">
        <v>2</v>
      </c>
    </row>
    <row r="165" spans="1:27" x14ac:dyDescent="0.2">
      <c r="A165" s="1" t="s">
        <v>332</v>
      </c>
      <c r="B165" s="2">
        <v>13.14104706874871</v>
      </c>
      <c r="C165" s="2">
        <v>-47.526224633181911</v>
      </c>
      <c r="D165" s="2">
        <v>8.1526914996250532</v>
      </c>
      <c r="E165" s="2">
        <v>2.0447925122964521</v>
      </c>
      <c r="F165" s="2">
        <v>23.86965532408184</v>
      </c>
      <c r="G165" s="2">
        <v>-79.034557235421744</v>
      </c>
      <c r="H165" s="2">
        <v>77.008176488738599</v>
      </c>
      <c r="I165" s="2">
        <v>3.0263807466831452</v>
      </c>
      <c r="J165" s="2">
        <v>64.405991963339915</v>
      </c>
      <c r="K165" s="2">
        <v>50.519247970763679</v>
      </c>
      <c r="L165" s="2">
        <v>0.67901819944381714</v>
      </c>
      <c r="M165" s="83">
        <v>3.2816052660868462</v>
      </c>
      <c r="N165" s="83">
        <v>0.90313522391618206</v>
      </c>
      <c r="O165" s="83">
        <v>0.13152509371233301</v>
      </c>
      <c r="P165">
        <v>11</v>
      </c>
      <c r="S165">
        <v>11</v>
      </c>
      <c r="T165" s="2">
        <v>270.58267211914062</v>
      </c>
      <c r="U165" t="s">
        <v>859</v>
      </c>
      <c r="V165" t="s">
        <v>1376</v>
      </c>
      <c r="W165" t="s">
        <v>1603</v>
      </c>
      <c r="X165" t="s">
        <v>1651</v>
      </c>
      <c r="Y165">
        <v>7</v>
      </c>
      <c r="Z165">
        <v>0</v>
      </c>
      <c r="AA165">
        <v>2</v>
      </c>
    </row>
    <row r="166" spans="1:27" x14ac:dyDescent="0.2">
      <c r="A166" s="1" t="s">
        <v>333</v>
      </c>
      <c r="B166" s="2">
        <v>-10.42651848005757</v>
      </c>
      <c r="C166" s="2">
        <v>87.736633114784368</v>
      </c>
      <c r="D166" s="2">
        <v>7.5416753545541448</v>
      </c>
      <c r="E166" s="2">
        <v>-20.042655134225651</v>
      </c>
      <c r="F166" s="2">
        <v>16.63867918763972</v>
      </c>
      <c r="G166" s="2">
        <v>-107.1506105834461</v>
      </c>
      <c r="H166" s="2">
        <v>48.647218453188479</v>
      </c>
      <c r="I166" s="2">
        <v>59.503392130257652</v>
      </c>
      <c r="J166" s="2">
        <v>55.094250119717238</v>
      </c>
      <c r="K166" s="2">
        <v>44.495307318308832</v>
      </c>
      <c r="L166" s="2">
        <v>0.90993183851242065</v>
      </c>
      <c r="M166" s="83">
        <v>-0.92211113694489655</v>
      </c>
      <c r="N166" s="83">
        <v>0.96297663371421238</v>
      </c>
      <c r="O166" s="83">
        <v>0.1081011683142894</v>
      </c>
      <c r="P166">
        <v>7</v>
      </c>
      <c r="S166">
        <v>7</v>
      </c>
      <c r="T166" s="2">
        <v>350.47283935546881</v>
      </c>
      <c r="U166" t="s">
        <v>860</v>
      </c>
      <c r="V166" t="s">
        <v>1377</v>
      </c>
      <c r="W166" t="s">
        <v>1603</v>
      </c>
      <c r="X166" t="s">
        <v>1646</v>
      </c>
      <c r="Y166">
        <v>7</v>
      </c>
      <c r="Z166">
        <v>0</v>
      </c>
      <c r="AA166">
        <v>2</v>
      </c>
    </row>
    <row r="167" spans="1:27" x14ac:dyDescent="0.2">
      <c r="A167" s="1" t="s">
        <v>391</v>
      </c>
      <c r="B167" s="2">
        <v>27.626214478408141</v>
      </c>
      <c r="C167" s="2">
        <v>-3.5022803545305958</v>
      </c>
      <c r="D167" s="2">
        <v>-5.0150277435265123</v>
      </c>
      <c r="E167" s="2">
        <v>22.745988925173929</v>
      </c>
      <c r="F167" s="2">
        <v>27.095006411044562</v>
      </c>
      <c r="G167" s="2">
        <v>385.65</v>
      </c>
      <c r="H167" s="2">
        <v>87.5</v>
      </c>
      <c r="I167" s="2">
        <v>-472.15</v>
      </c>
      <c r="J167" s="2">
        <v>29.128118867395571</v>
      </c>
      <c r="K167" s="2">
        <v>12.90312378100851</v>
      </c>
      <c r="L167" s="2">
        <v>0.82330930233001709</v>
      </c>
      <c r="M167" s="83">
        <v>23.282051282051281</v>
      </c>
      <c r="N167" s="83">
        <v>1.720145276538628</v>
      </c>
      <c r="O167" s="83">
        <v>1.161383285302594</v>
      </c>
      <c r="P167">
        <v>18</v>
      </c>
      <c r="Q167">
        <v>17</v>
      </c>
      <c r="S167">
        <v>17</v>
      </c>
      <c r="T167" s="2">
        <v>46.293257713317878</v>
      </c>
      <c r="U167" t="s">
        <v>918</v>
      </c>
      <c r="V167" t="s">
        <v>1435</v>
      </c>
      <c r="W167" t="s">
        <v>1604</v>
      </c>
      <c r="X167" t="s">
        <v>1655</v>
      </c>
      <c r="Y167">
        <v>8</v>
      </c>
      <c r="Z167">
        <v>0</v>
      </c>
      <c r="AA167">
        <v>2</v>
      </c>
    </row>
    <row r="168" spans="1:27" x14ac:dyDescent="0.2">
      <c r="A168" s="1" t="s">
        <v>398</v>
      </c>
      <c r="B168" s="2">
        <v>12.469701050363589</v>
      </c>
      <c r="C168" s="2">
        <v>7.2788353863381783</v>
      </c>
      <c r="D168" s="2">
        <v>45.7936585844704</v>
      </c>
      <c r="E168" s="2">
        <v>6.4503097225962831</v>
      </c>
      <c r="F168" s="2">
        <v>10.04359409057883</v>
      </c>
      <c r="G168" s="2">
        <v>-296.21428571428572</v>
      </c>
      <c r="H168" s="2">
        <v>24.357142857142861</v>
      </c>
      <c r="I168" s="2">
        <v>272.85714285714278</v>
      </c>
      <c r="J168" s="2">
        <v>38.967935688256517</v>
      </c>
      <c r="K168" s="2">
        <v>27.8360739221914</v>
      </c>
      <c r="L168" s="2">
        <v>1.0569849014282231</v>
      </c>
      <c r="M168" s="83">
        <v>2.6121297602256699</v>
      </c>
      <c r="N168" s="83">
        <v>1.0372194154889049</v>
      </c>
      <c r="O168" s="83">
        <v>5.7939502462109098E-2</v>
      </c>
      <c r="P168">
        <v>13</v>
      </c>
      <c r="Q168">
        <v>13</v>
      </c>
      <c r="S168">
        <v>13</v>
      </c>
      <c r="T168" s="2">
        <v>77.85354894002279</v>
      </c>
      <c r="U168" t="s">
        <v>925</v>
      </c>
      <c r="V168" t="s">
        <v>1442</v>
      </c>
      <c r="W168" t="s">
        <v>1604</v>
      </c>
      <c r="X168" t="s">
        <v>1660</v>
      </c>
      <c r="Y168">
        <v>8</v>
      </c>
      <c r="Z168">
        <v>0</v>
      </c>
      <c r="AA168">
        <v>2</v>
      </c>
    </row>
    <row r="169" spans="1:27" x14ac:dyDescent="0.2">
      <c r="A169" s="1" t="s">
        <v>436</v>
      </c>
      <c r="B169" s="2">
        <v>6.739314869050669</v>
      </c>
      <c r="C169" s="2">
        <v>-56.533466684850957</v>
      </c>
      <c r="D169" s="2">
        <v>6.008309026165537</v>
      </c>
      <c r="E169" s="2">
        <v>2.2003108234366389</v>
      </c>
      <c r="F169" s="2">
        <v>13.413463191967169</v>
      </c>
      <c r="G169" s="2">
        <v>-228.31477927063301</v>
      </c>
      <c r="H169" s="2">
        <v>120.7303262955852</v>
      </c>
      <c r="I169" s="2">
        <v>108.5844529750478</v>
      </c>
      <c r="J169" s="2">
        <v>43.587875023440027</v>
      </c>
      <c r="K169" s="2">
        <v>30.847550013958621</v>
      </c>
      <c r="L169" s="2">
        <v>1.0572324991226201</v>
      </c>
      <c r="M169" s="83">
        <v>2.175838327802269</v>
      </c>
      <c r="N169" s="83">
        <v>1.4213332726326</v>
      </c>
      <c r="O169" s="83">
        <v>0.56816028407943064</v>
      </c>
      <c r="P169">
        <v>10</v>
      </c>
      <c r="S169">
        <v>10</v>
      </c>
      <c r="U169" t="s">
        <v>963</v>
      </c>
      <c r="V169" t="s">
        <v>1480</v>
      </c>
      <c r="W169" t="s">
        <v>1604</v>
      </c>
      <c r="X169" t="s">
        <v>1659</v>
      </c>
      <c r="Y169">
        <v>8</v>
      </c>
      <c r="Z169">
        <v>0</v>
      </c>
      <c r="AA169">
        <v>2</v>
      </c>
    </row>
    <row r="170" spans="1:27" x14ac:dyDescent="0.2">
      <c r="A170" s="1" t="s">
        <v>460</v>
      </c>
      <c r="B170" s="2">
        <v>8.8230337774939329</v>
      </c>
      <c r="C170" s="2">
        <v>-17.922882180529669</v>
      </c>
      <c r="D170" s="2">
        <v>-8.2514070007322466</v>
      </c>
      <c r="E170" s="2">
        <v>5.7368435414449559</v>
      </c>
      <c r="F170" s="2">
        <v>20.072494537692769</v>
      </c>
      <c r="G170" s="2">
        <v>-74.35269303201521</v>
      </c>
      <c r="H170" s="2">
        <v>74.821770244821238</v>
      </c>
      <c r="I170" s="2">
        <v>0.53092278719397457</v>
      </c>
      <c r="J170" s="2">
        <v>42.340534380520502</v>
      </c>
      <c r="K170" s="2">
        <v>33.331987849199002</v>
      </c>
      <c r="L170" s="2">
        <v>1.0725417137146001</v>
      </c>
      <c r="M170" s="83">
        <v>8.1564976266356002</v>
      </c>
      <c r="N170" s="83">
        <v>3.3829766274993309</v>
      </c>
      <c r="O170" s="83">
        <v>1.0872514571567711</v>
      </c>
      <c r="P170">
        <v>12</v>
      </c>
      <c r="Q170">
        <v>12</v>
      </c>
      <c r="R170">
        <v>13</v>
      </c>
      <c r="S170">
        <v>12</v>
      </c>
      <c r="T170" s="2">
        <v>120.7193789482117</v>
      </c>
      <c r="U170" t="s">
        <v>987</v>
      </c>
      <c r="V170" t="s">
        <v>1504</v>
      </c>
      <c r="W170" t="s">
        <v>1605</v>
      </c>
      <c r="X170" t="s">
        <v>1661</v>
      </c>
      <c r="Y170">
        <v>9</v>
      </c>
      <c r="Z170">
        <v>0</v>
      </c>
      <c r="AA170">
        <v>2</v>
      </c>
    </row>
    <row r="171" spans="1:27" x14ac:dyDescent="0.2">
      <c r="A171" s="1" t="s">
        <v>522</v>
      </c>
      <c r="B171" s="2">
        <v>37.302941212055217</v>
      </c>
      <c r="C171" s="2">
        <v>-47.452476543264638</v>
      </c>
      <c r="D171" s="2">
        <v>-3.1054371527045039</v>
      </c>
      <c r="E171" s="2">
        <v>28.661996539750518</v>
      </c>
      <c r="F171" s="2">
        <v>23.078258186446561</v>
      </c>
      <c r="G171" s="2">
        <v>4.9246913580246909</v>
      </c>
      <c r="H171" s="2">
        <v>-5.0480452674897123</v>
      </c>
      <c r="I171" s="2">
        <v>1.1233539094650209</v>
      </c>
      <c r="J171" s="2">
        <v>16.017444713600309</v>
      </c>
      <c r="K171" s="2">
        <v>10.80817867443105</v>
      </c>
      <c r="L171" s="2">
        <v>0.82433250000000002</v>
      </c>
      <c r="M171" s="83">
        <v>9.0762437444804238</v>
      </c>
      <c r="N171" s="83">
        <v>2.9140761439049951</v>
      </c>
      <c r="O171" s="83">
        <v>0.33417229972673668</v>
      </c>
      <c r="P171">
        <v>17</v>
      </c>
      <c r="R171">
        <v>16</v>
      </c>
      <c r="S171">
        <v>16</v>
      </c>
      <c r="T171" s="2">
        <v>68.41234422865368</v>
      </c>
      <c r="U171" t="s">
        <v>1049</v>
      </c>
      <c r="V171" t="s">
        <v>1565</v>
      </c>
      <c r="W171" t="s">
        <v>1606</v>
      </c>
      <c r="X171" t="s">
        <v>1666</v>
      </c>
      <c r="Y171">
        <v>10</v>
      </c>
      <c r="Z171">
        <v>0</v>
      </c>
      <c r="AA171">
        <v>2</v>
      </c>
    </row>
    <row r="172" spans="1:27" x14ac:dyDescent="0.2">
      <c r="A172" s="1" t="s">
        <v>532</v>
      </c>
      <c r="B172" s="2">
        <v>11.12815386783387</v>
      </c>
      <c r="C172" s="2">
        <v>203.2156020871231</v>
      </c>
      <c r="D172" s="2">
        <v>0.1690537825112193</v>
      </c>
      <c r="E172" s="2">
        <v>3.1257669475845389</v>
      </c>
      <c r="F172" s="2">
        <v>10.665801548005399</v>
      </c>
      <c r="G172" s="2">
        <v>-187.85781796150471</v>
      </c>
      <c r="H172" s="2">
        <v>138.60930232558161</v>
      </c>
      <c r="I172" s="2">
        <v>50.248515635923077</v>
      </c>
      <c r="J172" s="2">
        <v>62.747531203933647</v>
      </c>
      <c r="K172" s="2">
        <v>35.600141252160107</v>
      </c>
      <c r="L172" s="2">
        <v>0.82834260000000004</v>
      </c>
      <c r="M172" s="83">
        <v>1.4473742560185741</v>
      </c>
      <c r="N172" s="83">
        <v>0.42662919356220552</v>
      </c>
      <c r="O172" s="83">
        <v>0.1047151090296751</v>
      </c>
      <c r="P172">
        <v>21</v>
      </c>
      <c r="S172">
        <v>21</v>
      </c>
      <c r="T172" s="2">
        <v>56.194167335828148</v>
      </c>
      <c r="U172" t="s">
        <v>1059</v>
      </c>
      <c r="V172" t="s">
        <v>1575</v>
      </c>
      <c r="W172" t="s">
        <v>1607</v>
      </c>
      <c r="X172" t="s">
        <v>1668</v>
      </c>
      <c r="Y172">
        <v>11</v>
      </c>
      <c r="Z172">
        <v>0</v>
      </c>
      <c r="AA172">
        <v>2</v>
      </c>
    </row>
    <row r="173" spans="1:27" x14ac:dyDescent="0.2">
      <c r="A173" s="1" t="s">
        <v>539</v>
      </c>
      <c r="B173" s="2">
        <v>14.72601158714094</v>
      </c>
      <c r="C173" s="2">
        <v>2.1377117413244879</v>
      </c>
      <c r="D173" s="2">
        <v>-1.9519013961772469</v>
      </c>
      <c r="E173" s="2">
        <v>9.221101991152862</v>
      </c>
      <c r="F173" s="2">
        <v>19.034248214720719</v>
      </c>
      <c r="G173" s="2">
        <v>-148.42908336789719</v>
      </c>
      <c r="H173" s="2">
        <v>132.672434674409</v>
      </c>
      <c r="I173" s="2">
        <v>16.756648693488181</v>
      </c>
      <c r="J173" s="2">
        <v>15.658020402296</v>
      </c>
      <c r="K173" s="2">
        <v>6.4490431737943164</v>
      </c>
      <c r="L173" s="2">
        <v>0.61772039999999995</v>
      </c>
      <c r="M173" s="83">
        <v>18.30484624627297</v>
      </c>
      <c r="N173" s="83">
        <v>0.78522000728550589</v>
      </c>
      <c r="O173" s="83">
        <v>0.34447158108161963</v>
      </c>
      <c r="P173">
        <v>16</v>
      </c>
      <c r="Q173">
        <v>15</v>
      </c>
      <c r="R173">
        <v>16</v>
      </c>
      <c r="S173">
        <v>15</v>
      </c>
      <c r="T173" s="2">
        <v>103.11855316162109</v>
      </c>
      <c r="U173" t="s">
        <v>1066</v>
      </c>
      <c r="V173" t="s">
        <v>1582</v>
      </c>
      <c r="W173" t="s">
        <v>1607</v>
      </c>
      <c r="X173" t="s">
        <v>1669</v>
      </c>
      <c r="Y173">
        <v>11</v>
      </c>
      <c r="Z173">
        <v>0</v>
      </c>
      <c r="AA173">
        <v>2</v>
      </c>
    </row>
    <row r="174" spans="1:27" x14ac:dyDescent="0.2">
      <c r="A174" s="1" t="s">
        <v>74</v>
      </c>
      <c r="B174" s="2">
        <v>35.60505687987763</v>
      </c>
      <c r="C174" s="2">
        <v>31.811165097681961</v>
      </c>
      <c r="D174" s="2">
        <v>-9.125667580461716</v>
      </c>
      <c r="E174" s="2">
        <v>27.962062664138511</v>
      </c>
      <c r="F174" s="2">
        <v>13.16825048572163</v>
      </c>
      <c r="G174" s="2">
        <v>0.65981540373129277</v>
      </c>
      <c r="H174" s="2">
        <v>9.5909479550473326E-2</v>
      </c>
      <c r="I174" s="2">
        <v>0.2442751167182339</v>
      </c>
      <c r="J174" s="2">
        <v>46.690395208859748</v>
      </c>
      <c r="K174" s="2">
        <v>12.49374717203178</v>
      </c>
      <c r="L174" s="2">
        <v>0.37882939999999998</v>
      </c>
      <c r="M174" s="83">
        <v>5.8938011155444574</v>
      </c>
      <c r="N174" s="83">
        <v>0.8221387300208296</v>
      </c>
      <c r="O174" s="83">
        <v>0.5511365831366013</v>
      </c>
      <c r="P174">
        <v>11</v>
      </c>
      <c r="Q174">
        <v>9</v>
      </c>
      <c r="R174">
        <v>11</v>
      </c>
      <c r="S174">
        <v>9</v>
      </c>
      <c r="T174" s="2">
        <v>447.05825805664062</v>
      </c>
      <c r="U174" t="s">
        <v>601</v>
      </c>
      <c r="V174" t="s">
        <v>1120</v>
      </c>
      <c r="W174" t="s">
        <v>1598</v>
      </c>
      <c r="X174" t="s">
        <v>1614</v>
      </c>
      <c r="Y174">
        <v>2</v>
      </c>
      <c r="Z174">
        <v>2</v>
      </c>
      <c r="AA174">
        <v>2</v>
      </c>
    </row>
    <row r="175" spans="1:27" x14ac:dyDescent="0.2">
      <c r="A175" s="1" t="s">
        <v>179</v>
      </c>
      <c r="B175" s="2">
        <v>30.421110421223631</v>
      </c>
      <c r="C175" s="2">
        <v>-32.432714549911793</v>
      </c>
      <c r="D175" s="2">
        <v>0.29069387871882851</v>
      </c>
      <c r="E175" s="2">
        <v>24.584817219036552</v>
      </c>
      <c r="F175" s="2">
        <v>0.75336175833515318</v>
      </c>
      <c r="G175" s="2">
        <v>0.81222349818119166</v>
      </c>
      <c r="H175" s="2">
        <v>-11.52429875107021</v>
      </c>
      <c r="I175" s="2">
        <v>11.71207525288902</v>
      </c>
      <c r="J175" s="2">
        <v>66.41514247830213</v>
      </c>
      <c r="K175" s="2">
        <v>7.4565609722052786</v>
      </c>
      <c r="L175" s="2">
        <v>0.47821780000000003</v>
      </c>
      <c r="P175">
        <v>21</v>
      </c>
      <c r="S175">
        <v>21</v>
      </c>
      <c r="T175" s="2">
        <v>49.875089998245237</v>
      </c>
      <c r="U175" t="s">
        <v>706</v>
      </c>
      <c r="V175" t="s">
        <v>1223</v>
      </c>
      <c r="W175" t="s">
        <v>1601</v>
      </c>
      <c r="X175" t="s">
        <v>1631</v>
      </c>
      <c r="Y175">
        <v>5</v>
      </c>
      <c r="Z175">
        <v>2</v>
      </c>
      <c r="AA175">
        <v>2</v>
      </c>
    </row>
    <row r="176" spans="1:27" x14ac:dyDescent="0.2">
      <c r="A176" s="1" t="s">
        <v>181</v>
      </c>
      <c r="B176" s="2">
        <v>35.592381019754868</v>
      </c>
      <c r="C176" s="2">
        <v>-32.822061191626403</v>
      </c>
      <c r="D176" s="2">
        <v>-16.12555362988639</v>
      </c>
      <c r="E176" s="2">
        <v>29.512052773995009</v>
      </c>
      <c r="F176" s="2">
        <v>2.561347514131747</v>
      </c>
      <c r="G176" s="2">
        <v>2.387630816531662</v>
      </c>
      <c r="H176" s="2">
        <v>-3.6822562525867681</v>
      </c>
      <c r="I176" s="2">
        <v>2.2946254360551062</v>
      </c>
      <c r="J176" s="2">
        <v>27.541075680507539</v>
      </c>
      <c r="K176" s="2">
        <v>1.107008973245057</v>
      </c>
      <c r="L176" s="2">
        <v>0.81798850000000001</v>
      </c>
      <c r="P176">
        <v>19</v>
      </c>
      <c r="R176">
        <v>19</v>
      </c>
      <c r="S176">
        <v>19</v>
      </c>
      <c r="T176" s="2">
        <v>53.550690080970533</v>
      </c>
      <c r="U176" t="s">
        <v>708</v>
      </c>
      <c r="V176" t="s">
        <v>1225</v>
      </c>
      <c r="W176" t="s">
        <v>1601</v>
      </c>
      <c r="X176" t="s">
        <v>1631</v>
      </c>
      <c r="Y176">
        <v>5</v>
      </c>
      <c r="Z176">
        <v>2</v>
      </c>
      <c r="AA176">
        <v>2</v>
      </c>
    </row>
    <row r="177" spans="1:27" x14ac:dyDescent="0.2">
      <c r="A177" s="1" t="s">
        <v>182</v>
      </c>
      <c r="B177" s="2">
        <v>44.382315393505557</v>
      </c>
      <c r="C177" s="2">
        <v>-22.13273199266353</v>
      </c>
      <c r="D177" s="2">
        <v>-11.40056484405703</v>
      </c>
      <c r="E177" s="2">
        <v>38.069125814414882</v>
      </c>
      <c r="F177" s="2">
        <v>0.1884139475841817</v>
      </c>
      <c r="G177" s="2">
        <v>0.57956979080841586</v>
      </c>
      <c r="H177" s="2">
        <v>-30.169379298752659</v>
      </c>
      <c r="I177" s="2">
        <v>30.589809507944249</v>
      </c>
      <c r="J177" s="2">
        <v>30.135471028331711</v>
      </c>
      <c r="K177" s="2">
        <v>1.3023540563803431</v>
      </c>
      <c r="L177" s="2">
        <v>0.66525049999999997</v>
      </c>
      <c r="Q177">
        <v>14</v>
      </c>
      <c r="R177">
        <v>13</v>
      </c>
      <c r="S177">
        <v>13</v>
      </c>
      <c r="T177" s="2">
        <v>197.22432292591441</v>
      </c>
      <c r="U177" t="s">
        <v>709</v>
      </c>
      <c r="V177" t="s">
        <v>1226</v>
      </c>
      <c r="W177" t="s">
        <v>1601</v>
      </c>
      <c r="X177" t="s">
        <v>1631</v>
      </c>
      <c r="Y177">
        <v>5</v>
      </c>
      <c r="Z177">
        <v>2</v>
      </c>
      <c r="AA177">
        <v>2</v>
      </c>
    </row>
    <row r="178" spans="1:27" x14ac:dyDescent="0.2">
      <c r="A178" s="1" t="s">
        <v>183</v>
      </c>
      <c r="B178" s="2">
        <v>40.624918414453042</v>
      </c>
      <c r="C178" s="2">
        <v>1.804354590802371</v>
      </c>
      <c r="D178" s="2">
        <v>2.5428807053141882</v>
      </c>
      <c r="E178" s="2">
        <v>33.160205603256969</v>
      </c>
      <c r="F178" s="2">
        <v>2.358649677780547</v>
      </c>
      <c r="G178" s="2">
        <v>-2.1097670956382322</v>
      </c>
      <c r="H178" s="2">
        <v>9.0547046108478746</v>
      </c>
      <c r="I178" s="2">
        <v>-5.9449375152096424</v>
      </c>
      <c r="J178" s="2">
        <v>58.074076125060948</v>
      </c>
      <c r="K178" s="2">
        <v>4.292821107789301</v>
      </c>
      <c r="L178" s="2">
        <v>0.75508589999999998</v>
      </c>
      <c r="P178">
        <v>16</v>
      </c>
      <c r="Q178">
        <v>17</v>
      </c>
      <c r="R178">
        <v>16</v>
      </c>
      <c r="S178">
        <v>16</v>
      </c>
      <c r="T178" s="2">
        <v>12.21337540629693</v>
      </c>
      <c r="U178" t="s">
        <v>710</v>
      </c>
      <c r="V178" t="s">
        <v>1227</v>
      </c>
      <c r="W178" t="s">
        <v>1601</v>
      </c>
      <c r="X178" t="s">
        <v>1631</v>
      </c>
      <c r="Y178">
        <v>5</v>
      </c>
      <c r="Z178">
        <v>2</v>
      </c>
      <c r="AA178">
        <v>2</v>
      </c>
    </row>
    <row r="179" spans="1:27" x14ac:dyDescent="0.2">
      <c r="A179" s="1" t="s">
        <v>186</v>
      </c>
      <c r="B179" s="2">
        <v>47.922572860772412</v>
      </c>
      <c r="C179" s="2">
        <v>1.1792815414574109</v>
      </c>
      <c r="D179" s="2">
        <v>3.12974496466496</v>
      </c>
      <c r="E179" s="2">
        <v>38.736376923906967</v>
      </c>
      <c r="F179" s="2">
        <v>4.5740041503448774</v>
      </c>
      <c r="G179" s="2">
        <v>4.0859589855272391</v>
      </c>
      <c r="H179" s="2">
        <v>-9.4339392267301427</v>
      </c>
      <c r="I179" s="2">
        <v>6.3479802412029036</v>
      </c>
      <c r="J179" s="2">
        <v>57.649807121666043</v>
      </c>
      <c r="K179" s="2">
        <v>2.4829826356877231</v>
      </c>
      <c r="L179" s="2">
        <v>0.82930760000000003</v>
      </c>
      <c r="P179">
        <v>16</v>
      </c>
      <c r="Q179">
        <v>17</v>
      </c>
      <c r="R179">
        <v>16</v>
      </c>
      <c r="S179">
        <v>16</v>
      </c>
      <c r="T179" s="2">
        <v>26.05657594554301</v>
      </c>
      <c r="U179" t="s">
        <v>713</v>
      </c>
      <c r="V179" t="s">
        <v>1230</v>
      </c>
      <c r="W179" t="s">
        <v>1601</v>
      </c>
      <c r="X179" t="s">
        <v>1631</v>
      </c>
      <c r="Y179">
        <v>5</v>
      </c>
      <c r="Z179">
        <v>2</v>
      </c>
      <c r="AA179">
        <v>2</v>
      </c>
    </row>
    <row r="180" spans="1:27" x14ac:dyDescent="0.2">
      <c r="A180" s="1" t="s">
        <v>189</v>
      </c>
      <c r="B180" s="2">
        <v>69.654794238583861</v>
      </c>
      <c r="C180" s="2">
        <v>1.207286361405457</v>
      </c>
      <c r="D180" s="2">
        <v>9.7519939423261537</v>
      </c>
      <c r="E180" s="2">
        <v>47.236670180630831</v>
      </c>
      <c r="F180" s="2">
        <v>-0.88148078642089811</v>
      </c>
      <c r="G180" s="2">
        <v>-0.20773174592080479</v>
      </c>
      <c r="H180" s="2">
        <v>0.61537813322388391</v>
      </c>
      <c r="I180" s="2">
        <v>0.59235361269692088</v>
      </c>
      <c r="J180" s="2">
        <v>39.555863509009868</v>
      </c>
      <c r="K180" s="2">
        <v>17.749163700260269</v>
      </c>
      <c r="L180" s="2">
        <v>1.177441</v>
      </c>
      <c r="R180">
        <v>13</v>
      </c>
      <c r="S180">
        <v>13</v>
      </c>
      <c r="T180" s="2">
        <v>161.27433776855469</v>
      </c>
      <c r="U180" t="s">
        <v>716</v>
      </c>
      <c r="V180" t="s">
        <v>1233</v>
      </c>
      <c r="W180" t="s">
        <v>1601</v>
      </c>
      <c r="X180" t="s">
        <v>1633</v>
      </c>
      <c r="Y180">
        <v>5</v>
      </c>
      <c r="Z180">
        <v>2</v>
      </c>
      <c r="AA180">
        <v>2</v>
      </c>
    </row>
    <row r="181" spans="1:27" x14ac:dyDescent="0.2">
      <c r="A181" s="1" t="s">
        <v>190</v>
      </c>
      <c r="B181" s="2">
        <v>22.39518281379419</v>
      </c>
      <c r="C181" s="2">
        <v>5.3599855579078648</v>
      </c>
      <c r="D181" s="2">
        <v>8.1189053816651757</v>
      </c>
      <c r="E181" s="2">
        <v>21.101155651385071</v>
      </c>
      <c r="F181" s="2">
        <v>-7.7254145540218644E-2</v>
      </c>
      <c r="G181" s="2">
        <v>-0.1495342346587408</v>
      </c>
      <c r="H181" s="2">
        <v>-18.228895574323101</v>
      </c>
      <c r="I181" s="2">
        <v>19.378429808981839</v>
      </c>
      <c r="J181" s="2">
        <v>25.061888837291662</v>
      </c>
      <c r="K181" s="2">
        <v>0.51063733835814429</v>
      </c>
      <c r="L181" s="2">
        <v>0.77018109999999995</v>
      </c>
      <c r="P181">
        <v>16</v>
      </c>
      <c r="R181">
        <v>17</v>
      </c>
      <c r="S181">
        <v>16</v>
      </c>
      <c r="T181" s="2">
        <v>52.814879417419426</v>
      </c>
      <c r="U181" t="s">
        <v>717</v>
      </c>
      <c r="V181" t="s">
        <v>1234</v>
      </c>
      <c r="W181" t="s">
        <v>1601</v>
      </c>
      <c r="X181" t="s">
        <v>1631</v>
      </c>
      <c r="Y181">
        <v>5</v>
      </c>
      <c r="Z181">
        <v>2</v>
      </c>
      <c r="AA181">
        <v>2</v>
      </c>
    </row>
    <row r="182" spans="1:27" x14ac:dyDescent="0.2">
      <c r="A182" s="1" t="s">
        <v>191</v>
      </c>
      <c r="B182" s="2">
        <v>46.126201822933467</v>
      </c>
      <c r="C182" s="2">
        <v>73.117007286573838</v>
      </c>
      <c r="D182" s="2">
        <v>14.781264095021101</v>
      </c>
      <c r="E182" s="2">
        <v>32.030727287635287</v>
      </c>
      <c r="F182" s="2">
        <v>0.33203678976420842</v>
      </c>
      <c r="G182" s="2">
        <v>-0.2084901421274418</v>
      </c>
      <c r="H182" s="2">
        <v>8.5818468193810382</v>
      </c>
      <c r="I182" s="2">
        <v>-7.3733566772535966</v>
      </c>
      <c r="J182" s="2">
        <v>83.841822602927138</v>
      </c>
      <c r="K182" s="2">
        <v>9.7351116191446785</v>
      </c>
      <c r="L182" s="2">
        <v>1.1907049999999999</v>
      </c>
      <c r="P182">
        <v>14</v>
      </c>
      <c r="S182">
        <v>14</v>
      </c>
      <c r="T182" s="2">
        <v>74.09478108475848</v>
      </c>
      <c r="U182" t="s">
        <v>718</v>
      </c>
      <c r="V182" t="s">
        <v>1235</v>
      </c>
      <c r="W182" t="s">
        <v>1601</v>
      </c>
      <c r="X182" t="s">
        <v>1633</v>
      </c>
      <c r="Y182">
        <v>5</v>
      </c>
      <c r="Z182">
        <v>2</v>
      </c>
      <c r="AA182">
        <v>2</v>
      </c>
    </row>
    <row r="183" spans="1:27" x14ac:dyDescent="0.2">
      <c r="A183" s="1" t="s">
        <v>192</v>
      </c>
      <c r="B183" s="2">
        <v>42.830007919610381</v>
      </c>
      <c r="C183" s="2">
        <v>5.1371507179580611</v>
      </c>
      <c r="D183" s="2">
        <v>8.5479013922452385</v>
      </c>
      <c r="E183" s="2">
        <v>34.009756166567207</v>
      </c>
      <c r="F183" s="2">
        <v>6.8451622877362919</v>
      </c>
      <c r="G183" s="2">
        <v>22.721008443082361</v>
      </c>
      <c r="H183" s="2">
        <v>-37.823042115765723</v>
      </c>
      <c r="I183" s="2">
        <v>16.102033672683351</v>
      </c>
      <c r="J183" s="2">
        <v>82.535401459975446</v>
      </c>
      <c r="K183" s="2">
        <v>17.991417039367558</v>
      </c>
      <c r="L183" s="2">
        <v>0.84495509999999996</v>
      </c>
      <c r="P183">
        <v>13</v>
      </c>
      <c r="S183">
        <v>13</v>
      </c>
      <c r="T183" s="2">
        <v>43.644643425256348</v>
      </c>
      <c r="U183" t="s">
        <v>719</v>
      </c>
      <c r="V183" t="s">
        <v>1236</v>
      </c>
      <c r="W183" t="s">
        <v>1601</v>
      </c>
      <c r="X183" t="s">
        <v>1631</v>
      </c>
      <c r="Y183">
        <v>5</v>
      </c>
      <c r="Z183">
        <v>2</v>
      </c>
      <c r="AA183">
        <v>2</v>
      </c>
    </row>
    <row r="184" spans="1:27" x14ac:dyDescent="0.2">
      <c r="A184" s="1" t="s">
        <v>194</v>
      </c>
      <c r="B184" s="2">
        <v>36.949749770197123</v>
      </c>
      <c r="C184" s="2">
        <v>-4.7585886722376962</v>
      </c>
      <c r="D184" s="2">
        <v>4.9757454701098602</v>
      </c>
      <c r="E184" s="2">
        <v>31.429373914819731</v>
      </c>
      <c r="F184" s="2">
        <v>1.339992754538593</v>
      </c>
      <c r="G184" s="2">
        <v>0.39385059146631479</v>
      </c>
      <c r="H184" s="2">
        <v>-2.5573438482900408</v>
      </c>
      <c r="I184" s="2">
        <v>3.1634932568237262</v>
      </c>
      <c r="J184" s="2">
        <v>80.02453547621883</v>
      </c>
      <c r="K184" s="2">
        <v>4.3743241099000354</v>
      </c>
      <c r="L184" s="2">
        <v>0.74062229999999996</v>
      </c>
      <c r="P184">
        <v>13</v>
      </c>
      <c r="S184">
        <v>13</v>
      </c>
      <c r="T184" s="2">
        <v>42.988294157651389</v>
      </c>
      <c r="U184" t="s">
        <v>721</v>
      </c>
      <c r="V184" t="s">
        <v>1238</v>
      </c>
      <c r="W184" t="s">
        <v>1601</v>
      </c>
      <c r="X184" t="s">
        <v>1631</v>
      </c>
      <c r="Y184">
        <v>5</v>
      </c>
      <c r="Z184">
        <v>2</v>
      </c>
      <c r="AA184">
        <v>2</v>
      </c>
    </row>
    <row r="185" spans="1:27" x14ac:dyDescent="0.2">
      <c r="A185" s="1" t="s">
        <v>195</v>
      </c>
      <c r="B185" s="2">
        <v>20.290575627002539</v>
      </c>
      <c r="C185" s="2">
        <v>10.85889570552148</v>
      </c>
      <c r="D185" s="2">
        <v>-20.314030538749641</v>
      </c>
      <c r="E185" s="2">
        <v>19.964644790630871</v>
      </c>
      <c r="F185" s="2">
        <v>1.241720994933976</v>
      </c>
      <c r="G185" s="2">
        <v>0.5019408308854385</v>
      </c>
      <c r="H185" s="2">
        <v>-0.41381661770877048</v>
      </c>
      <c r="I185" s="2">
        <v>0.91187578682333192</v>
      </c>
      <c r="J185" s="2">
        <v>29.013704953620241</v>
      </c>
      <c r="K185" s="2">
        <v>1.7376359648130979</v>
      </c>
      <c r="L185" s="2">
        <v>0.99466469999999996</v>
      </c>
      <c r="P185">
        <v>16</v>
      </c>
      <c r="Q185">
        <v>15</v>
      </c>
      <c r="S185">
        <v>15</v>
      </c>
      <c r="T185" s="2">
        <v>79.415687128794275</v>
      </c>
      <c r="U185" t="s">
        <v>722</v>
      </c>
      <c r="V185" t="s">
        <v>1239</v>
      </c>
      <c r="W185" t="s">
        <v>1601</v>
      </c>
      <c r="X185" t="s">
        <v>1631</v>
      </c>
      <c r="Y185">
        <v>5</v>
      </c>
      <c r="Z185">
        <v>2</v>
      </c>
      <c r="AA185">
        <v>2</v>
      </c>
    </row>
    <row r="186" spans="1:27" x14ac:dyDescent="0.2">
      <c r="A186" s="1" t="s">
        <v>197</v>
      </c>
      <c r="B186" s="2">
        <v>40.414661404342027</v>
      </c>
      <c r="C186" s="2">
        <v>28.772158785472371</v>
      </c>
      <c r="D186" s="2">
        <v>21.400473786559559</v>
      </c>
      <c r="E186" s="2">
        <v>24.59649947734562</v>
      </c>
      <c r="F186" s="2">
        <v>-0.93272848253087104</v>
      </c>
      <c r="G186" s="2">
        <v>-0.46976561928868238</v>
      </c>
      <c r="H186" s="2">
        <v>-2.3188364636933012</v>
      </c>
      <c r="I186" s="2">
        <v>3.7886020829819831</v>
      </c>
      <c r="J186" s="2">
        <v>67.994139671049297</v>
      </c>
      <c r="K186" s="2">
        <v>9.7360545759755137</v>
      </c>
      <c r="L186" s="2">
        <v>1.090363</v>
      </c>
      <c r="P186">
        <v>14</v>
      </c>
      <c r="S186">
        <v>14</v>
      </c>
      <c r="T186" s="2">
        <v>54.76166579597875</v>
      </c>
      <c r="U186" t="s">
        <v>724</v>
      </c>
      <c r="V186" t="s">
        <v>1241</v>
      </c>
      <c r="W186" t="s">
        <v>1601</v>
      </c>
      <c r="X186" t="s">
        <v>1633</v>
      </c>
      <c r="Y186">
        <v>5</v>
      </c>
      <c r="Z186">
        <v>2</v>
      </c>
      <c r="AA186">
        <v>2</v>
      </c>
    </row>
    <row r="187" spans="1:27" x14ac:dyDescent="0.2">
      <c r="A187" s="1" t="s">
        <v>201</v>
      </c>
      <c r="B187" s="2">
        <v>34.383002145871387</v>
      </c>
      <c r="C187" s="2">
        <v>1.284921261370831</v>
      </c>
      <c r="D187" s="2">
        <v>1.4400128735672091</v>
      </c>
      <c r="E187" s="2">
        <v>31.220434439241529</v>
      </c>
      <c r="F187" s="2">
        <v>1.5827496682957549</v>
      </c>
      <c r="G187" s="2">
        <v>1.11496932955483</v>
      </c>
      <c r="H187" s="2">
        <v>-5.6214298525666324</v>
      </c>
      <c r="I187" s="2">
        <v>5.5064605230118024</v>
      </c>
      <c r="J187" s="2">
        <v>72.426636037545777</v>
      </c>
      <c r="K187" s="2">
        <v>4.7140129165227096</v>
      </c>
      <c r="L187" s="2">
        <v>0.86802539999999995</v>
      </c>
      <c r="P187">
        <v>16</v>
      </c>
      <c r="R187">
        <v>16</v>
      </c>
      <c r="S187">
        <v>16</v>
      </c>
      <c r="T187" s="2">
        <v>38.143499595122897</v>
      </c>
      <c r="U187" t="s">
        <v>728</v>
      </c>
      <c r="V187" t="s">
        <v>1245</v>
      </c>
      <c r="W187" t="s">
        <v>1601</v>
      </c>
      <c r="X187" t="s">
        <v>1631</v>
      </c>
      <c r="Y187">
        <v>5</v>
      </c>
      <c r="Z187">
        <v>2</v>
      </c>
      <c r="AA187">
        <v>2</v>
      </c>
    </row>
    <row r="188" spans="1:27" x14ac:dyDescent="0.2">
      <c r="A188" s="1" t="s">
        <v>203</v>
      </c>
      <c r="B188" s="2">
        <v>74.126815023874315</v>
      </c>
      <c r="C188" s="2">
        <v>25.527325105397079</v>
      </c>
      <c r="D188" s="2">
        <v>-17.449425893283689</v>
      </c>
      <c r="E188" s="2">
        <v>55.303485734327062</v>
      </c>
      <c r="F188" s="2">
        <v>3.1750649277332661</v>
      </c>
      <c r="G188" s="2">
        <v>2.398824263937311</v>
      </c>
      <c r="H188" s="2">
        <v>-7.3717353331135209</v>
      </c>
      <c r="I188" s="2">
        <v>5.9729110691762104</v>
      </c>
      <c r="J188" s="2">
        <v>69.564108673040678</v>
      </c>
      <c r="K188" s="2">
        <v>67.198003685083208</v>
      </c>
      <c r="L188" s="2">
        <v>0.66784259999999995</v>
      </c>
      <c r="P188">
        <v>16</v>
      </c>
      <c r="R188">
        <v>16</v>
      </c>
      <c r="S188">
        <v>16</v>
      </c>
      <c r="T188" s="2">
        <v>142.24891408284509</v>
      </c>
      <c r="U188" t="s">
        <v>730</v>
      </c>
      <c r="V188" t="s">
        <v>1247</v>
      </c>
      <c r="W188" t="s">
        <v>1601</v>
      </c>
      <c r="X188" t="s">
        <v>1632</v>
      </c>
      <c r="Y188">
        <v>5</v>
      </c>
      <c r="Z188">
        <v>2</v>
      </c>
      <c r="AA188">
        <v>2</v>
      </c>
    </row>
    <row r="189" spans="1:27" x14ac:dyDescent="0.2">
      <c r="A189" s="1" t="s">
        <v>204</v>
      </c>
      <c r="B189" s="2">
        <v>34.577067300856221</v>
      </c>
      <c r="C189" s="2">
        <v>70.038445883723995</v>
      </c>
      <c r="D189" s="2">
        <v>40.670401766435639</v>
      </c>
      <c r="E189" s="2">
        <v>22.448665829922579</v>
      </c>
      <c r="F189" s="2">
        <v>-5.4029223553980064</v>
      </c>
      <c r="G189" s="2">
        <v>-0.67408168993929873</v>
      </c>
      <c r="H189" s="2">
        <v>-0.54519515705314969</v>
      </c>
      <c r="I189" s="2">
        <v>2.219276846992448</v>
      </c>
      <c r="J189" s="2">
        <v>78.239326878989644</v>
      </c>
      <c r="K189" s="2">
        <v>24.7700809724919</v>
      </c>
      <c r="L189" s="2">
        <v>1.270024</v>
      </c>
      <c r="P189">
        <v>13</v>
      </c>
      <c r="R189">
        <v>14</v>
      </c>
      <c r="S189">
        <v>13</v>
      </c>
      <c r="T189" s="2">
        <v>67.603398895263666</v>
      </c>
      <c r="U189" t="s">
        <v>731</v>
      </c>
      <c r="V189" t="s">
        <v>1248</v>
      </c>
      <c r="W189" t="s">
        <v>1601</v>
      </c>
      <c r="X189" t="s">
        <v>1633</v>
      </c>
      <c r="Y189">
        <v>5</v>
      </c>
      <c r="Z189">
        <v>2</v>
      </c>
      <c r="AA189">
        <v>2</v>
      </c>
    </row>
    <row r="190" spans="1:27" x14ac:dyDescent="0.2">
      <c r="A190" s="1" t="s">
        <v>206</v>
      </c>
      <c r="B190" s="2">
        <v>40.584054094420843</v>
      </c>
      <c r="C190" s="2">
        <v>4.8187192436495163</v>
      </c>
      <c r="D190" s="2">
        <v>5.4274972631174423</v>
      </c>
      <c r="E190" s="2">
        <v>33.042539613572487</v>
      </c>
      <c r="F190" s="2">
        <v>4.2640806154399353</v>
      </c>
      <c r="G190" s="2">
        <v>-8.821905923817269</v>
      </c>
      <c r="H190" s="2">
        <v>25.707604717364781</v>
      </c>
      <c r="I190" s="2">
        <v>-15.88569879354751</v>
      </c>
      <c r="J190" s="2">
        <v>69.741635960336851</v>
      </c>
      <c r="K190" s="2">
        <v>4.0890525181762776</v>
      </c>
      <c r="L190" s="2">
        <v>1.1225750000000001</v>
      </c>
      <c r="P190">
        <v>14</v>
      </c>
      <c r="Q190">
        <v>15</v>
      </c>
      <c r="R190">
        <v>14</v>
      </c>
      <c r="S190">
        <v>14</v>
      </c>
      <c r="T190" s="2">
        <v>51.258763140024143</v>
      </c>
      <c r="U190" t="s">
        <v>733</v>
      </c>
      <c r="V190" t="s">
        <v>1250</v>
      </c>
      <c r="W190" t="s">
        <v>1601</v>
      </c>
      <c r="X190" t="s">
        <v>1631</v>
      </c>
      <c r="Y190">
        <v>5</v>
      </c>
      <c r="Z190">
        <v>2</v>
      </c>
      <c r="AA190">
        <v>2</v>
      </c>
    </row>
    <row r="191" spans="1:27" x14ac:dyDescent="0.2">
      <c r="A191" s="1" t="s">
        <v>207</v>
      </c>
      <c r="B191" s="2">
        <v>42.847024879535162</v>
      </c>
      <c r="C191" s="2">
        <v>2.9161441797177279</v>
      </c>
      <c r="D191" s="2">
        <v>-1.222143502954842</v>
      </c>
      <c r="E191" s="2">
        <v>33.563096777337122</v>
      </c>
      <c r="F191" s="2">
        <v>1.631258559533435</v>
      </c>
      <c r="G191" s="2">
        <v>2.435217753195146</v>
      </c>
      <c r="H191" s="2">
        <v>-9.2268620448931369</v>
      </c>
      <c r="I191" s="2">
        <v>7.7916442916979918</v>
      </c>
      <c r="J191" s="2">
        <v>67.563684125358492</v>
      </c>
      <c r="K191" s="2">
        <v>2.277374772970437</v>
      </c>
      <c r="L191" s="2">
        <v>0.71187679999999998</v>
      </c>
      <c r="P191">
        <v>16</v>
      </c>
      <c r="Q191">
        <v>17</v>
      </c>
      <c r="R191">
        <v>16</v>
      </c>
      <c r="S191">
        <v>16</v>
      </c>
      <c r="T191" s="2">
        <v>26.17155207506034</v>
      </c>
      <c r="U191" t="s">
        <v>734</v>
      </c>
      <c r="V191" t="s">
        <v>1251</v>
      </c>
      <c r="W191" t="s">
        <v>1601</v>
      </c>
      <c r="X191" t="s">
        <v>1631</v>
      </c>
      <c r="Y191">
        <v>5</v>
      </c>
      <c r="Z191">
        <v>2</v>
      </c>
      <c r="AA191">
        <v>2</v>
      </c>
    </row>
    <row r="192" spans="1:27" x14ac:dyDescent="0.2">
      <c r="A192" s="1" t="s">
        <v>209</v>
      </c>
      <c r="B192" s="2">
        <v>34.48493414076291</v>
      </c>
      <c r="C192" s="2">
        <v>21.864414680000419</v>
      </c>
      <c r="D192" s="2">
        <v>24.969937156944759</v>
      </c>
      <c r="E192" s="2">
        <v>21.107272924844111</v>
      </c>
      <c r="F192" s="2">
        <v>7.3455106180694907</v>
      </c>
      <c r="G192" s="2">
        <v>2.6629413217728</v>
      </c>
      <c r="H192" s="2">
        <v>-2.0839027304302218</v>
      </c>
      <c r="I192" s="2">
        <v>0.42096140865742249</v>
      </c>
      <c r="J192" s="2">
        <v>70.359341058049267</v>
      </c>
      <c r="K192" s="2">
        <v>12.76745518486724</v>
      </c>
      <c r="L192" s="2">
        <v>1.1100030000000001</v>
      </c>
      <c r="P192">
        <v>14</v>
      </c>
      <c r="S192">
        <v>14</v>
      </c>
      <c r="T192" s="2">
        <v>53.540927083868731</v>
      </c>
      <c r="U192" t="s">
        <v>736</v>
      </c>
      <c r="V192" t="s">
        <v>1253</v>
      </c>
      <c r="W192" t="s">
        <v>1601</v>
      </c>
      <c r="X192" t="s">
        <v>1633</v>
      </c>
      <c r="Y192">
        <v>5</v>
      </c>
      <c r="Z192">
        <v>2</v>
      </c>
      <c r="AA192">
        <v>2</v>
      </c>
    </row>
    <row r="193" spans="1:27" x14ac:dyDescent="0.2">
      <c r="A193" s="1" t="s">
        <v>211</v>
      </c>
      <c r="B193" s="2">
        <v>51.377380455476782</v>
      </c>
      <c r="C193" s="2">
        <v>72.845657555462978</v>
      </c>
      <c r="D193" s="2">
        <v>51.169350312562543</v>
      </c>
      <c r="E193" s="2">
        <v>32.314361720433602</v>
      </c>
      <c r="F193" s="2">
        <v>-1.9441495606128829</v>
      </c>
      <c r="G193" s="2">
        <v>3.6412941096139422</v>
      </c>
      <c r="H193" s="2">
        <v>18.498752064277461</v>
      </c>
      <c r="I193" s="2">
        <v>-21.140046173891399</v>
      </c>
      <c r="J193" s="2">
        <v>75.013792884372691</v>
      </c>
      <c r="K193" s="2">
        <v>17.85957342101678</v>
      </c>
      <c r="L193" s="2">
        <v>1.5080020000000001</v>
      </c>
      <c r="P193">
        <v>14</v>
      </c>
      <c r="R193">
        <v>14</v>
      </c>
      <c r="S193">
        <v>14</v>
      </c>
      <c r="T193" s="2">
        <v>41.386681202919263</v>
      </c>
      <c r="U193" t="s">
        <v>738</v>
      </c>
      <c r="V193" t="s">
        <v>1255</v>
      </c>
      <c r="W193" t="s">
        <v>1601</v>
      </c>
      <c r="X193" t="s">
        <v>1633</v>
      </c>
      <c r="Y193">
        <v>5</v>
      </c>
      <c r="Z193">
        <v>2</v>
      </c>
      <c r="AA193">
        <v>2</v>
      </c>
    </row>
    <row r="194" spans="1:27" x14ac:dyDescent="0.2">
      <c r="A194" s="1" t="s">
        <v>212</v>
      </c>
      <c r="B194" s="2">
        <v>40.718935213453967</v>
      </c>
      <c r="C194" s="2">
        <v>30.337025719747409</v>
      </c>
      <c r="D194" s="2">
        <v>26.602454384722769</v>
      </c>
      <c r="E194" s="2">
        <v>29.370989332751709</v>
      </c>
      <c r="F194" s="2">
        <v>2.568838434275837</v>
      </c>
      <c r="G194" s="2">
        <v>0.34471233522791128</v>
      </c>
      <c r="H194" s="2">
        <v>-0.89272483264822478</v>
      </c>
      <c r="I194" s="2">
        <v>1.548012497420314</v>
      </c>
      <c r="J194" s="2">
        <v>72.473535107459895</v>
      </c>
      <c r="K194" s="2">
        <v>18.933994853686261</v>
      </c>
      <c r="L194" s="2">
        <v>1.0857859999999999</v>
      </c>
      <c r="Q194">
        <v>14</v>
      </c>
      <c r="S194">
        <v>14</v>
      </c>
      <c r="T194" s="2">
        <v>48.195396446046367</v>
      </c>
      <c r="U194" t="s">
        <v>739</v>
      </c>
      <c r="V194" t="s">
        <v>1256</v>
      </c>
      <c r="W194" t="s">
        <v>1601</v>
      </c>
      <c r="X194" t="s">
        <v>1633</v>
      </c>
      <c r="Y194">
        <v>5</v>
      </c>
      <c r="Z194">
        <v>2</v>
      </c>
      <c r="AA194">
        <v>2</v>
      </c>
    </row>
    <row r="195" spans="1:27" x14ac:dyDescent="0.2">
      <c r="A195" s="1" t="s">
        <v>214</v>
      </c>
      <c r="B195" s="2">
        <v>31.603878424181811</v>
      </c>
      <c r="C195" s="2">
        <v>1.258232050115105</v>
      </c>
      <c r="D195" s="2">
        <v>4.8387627779881148</v>
      </c>
      <c r="E195" s="2">
        <v>26.271045174195699</v>
      </c>
      <c r="F195" s="2">
        <v>1.1534237363202791</v>
      </c>
      <c r="G195" s="2">
        <v>2.0549370852522029</v>
      </c>
      <c r="H195" s="2">
        <v>-20.968560757152702</v>
      </c>
      <c r="I195" s="2">
        <v>19.913623671900499</v>
      </c>
      <c r="J195" s="2">
        <v>68.584840979908705</v>
      </c>
      <c r="K195" s="2">
        <v>1.9899927535016979</v>
      </c>
      <c r="L195" s="2">
        <v>1.0373140000000001</v>
      </c>
      <c r="P195">
        <v>14</v>
      </c>
      <c r="Q195">
        <v>13</v>
      </c>
      <c r="R195">
        <v>13</v>
      </c>
      <c r="S195">
        <v>13</v>
      </c>
      <c r="T195" s="2">
        <v>27.49538522916977</v>
      </c>
      <c r="U195" t="s">
        <v>741</v>
      </c>
      <c r="V195" t="s">
        <v>1258</v>
      </c>
      <c r="W195" t="s">
        <v>1601</v>
      </c>
      <c r="X195" t="s">
        <v>1631</v>
      </c>
      <c r="Y195">
        <v>5</v>
      </c>
      <c r="Z195">
        <v>2</v>
      </c>
      <c r="AA195">
        <v>2</v>
      </c>
    </row>
    <row r="196" spans="1:27" x14ac:dyDescent="0.2">
      <c r="A196" s="1" t="s">
        <v>215</v>
      </c>
      <c r="B196" s="2">
        <v>37.172897757391652</v>
      </c>
      <c r="C196" s="2">
        <v>14.198393120781731</v>
      </c>
      <c r="D196" s="2">
        <v>5.6585925909934831</v>
      </c>
      <c r="E196" s="2">
        <v>20.363087879898892</v>
      </c>
      <c r="F196" s="2">
        <v>-0.86164911368576036</v>
      </c>
      <c r="G196" s="2">
        <v>1.2118427354303609</v>
      </c>
      <c r="H196" s="2">
        <v>8.2229759849224795</v>
      </c>
      <c r="I196" s="2">
        <v>-8.4348187203528404</v>
      </c>
      <c r="J196" s="2">
        <v>67.104939585271424</v>
      </c>
      <c r="K196" s="2">
        <v>21.021164087309849</v>
      </c>
      <c r="L196" s="2">
        <v>1.04915</v>
      </c>
      <c r="O196" s="83">
        <v>1.1119464449271861</v>
      </c>
      <c r="P196">
        <v>13</v>
      </c>
      <c r="S196">
        <v>13</v>
      </c>
      <c r="T196" s="2">
        <v>54.452708336614791</v>
      </c>
      <c r="U196" t="s">
        <v>742</v>
      </c>
      <c r="V196" t="s">
        <v>1259</v>
      </c>
      <c r="W196" t="s">
        <v>1601</v>
      </c>
      <c r="X196" t="s">
        <v>1633</v>
      </c>
      <c r="Y196">
        <v>5</v>
      </c>
      <c r="Z196">
        <v>2</v>
      </c>
      <c r="AA196">
        <v>2</v>
      </c>
    </row>
    <row r="197" spans="1:27" x14ac:dyDescent="0.2">
      <c r="A197" s="1" t="s">
        <v>216</v>
      </c>
      <c r="B197" s="2">
        <v>28.96584528044464</v>
      </c>
      <c r="C197" s="2">
        <v>20.228004770392751</v>
      </c>
      <c r="D197" s="2">
        <v>26.8986222779934</v>
      </c>
      <c r="E197" s="2">
        <v>26.743346020147921</v>
      </c>
      <c r="F197" s="2">
        <v>8.4327791496532072</v>
      </c>
      <c r="G197" s="2">
        <v>-31.74798903608362</v>
      </c>
      <c r="H197" s="2">
        <v>51.81083379231039</v>
      </c>
      <c r="I197" s="2">
        <v>-19.06284475622677</v>
      </c>
      <c r="J197" s="2">
        <v>69.215948574584701</v>
      </c>
      <c r="K197" s="2">
        <v>12.0124953813299</v>
      </c>
      <c r="L197" s="2">
        <v>1.0222450000000001</v>
      </c>
      <c r="O197" s="83">
        <v>0.72880063668377548</v>
      </c>
      <c r="P197">
        <v>13</v>
      </c>
      <c r="S197">
        <v>13</v>
      </c>
      <c r="T197" s="2">
        <v>52.046593866850202</v>
      </c>
      <c r="U197" t="s">
        <v>743</v>
      </c>
      <c r="V197" t="s">
        <v>1260</v>
      </c>
      <c r="W197" t="s">
        <v>1601</v>
      </c>
      <c r="X197" t="s">
        <v>1633</v>
      </c>
      <c r="Y197">
        <v>5</v>
      </c>
      <c r="Z197">
        <v>2</v>
      </c>
      <c r="AA197">
        <v>2</v>
      </c>
    </row>
    <row r="198" spans="1:27" x14ac:dyDescent="0.2">
      <c r="A198" s="1" t="s">
        <v>217</v>
      </c>
      <c r="B198" s="2">
        <v>42.958779313092023</v>
      </c>
      <c r="C198" s="2">
        <v>1.618472404989268</v>
      </c>
      <c r="D198" s="2">
        <v>8.3408874100243224</v>
      </c>
      <c r="E198" s="2">
        <v>35.055431684264427</v>
      </c>
      <c r="F198" s="2">
        <v>0.2180251557507058</v>
      </c>
      <c r="G198" s="2">
        <v>-0.32366255500002877</v>
      </c>
      <c r="H198" s="2">
        <v>14.75804600683932</v>
      </c>
      <c r="I198" s="2">
        <v>-13.43438345183929</v>
      </c>
      <c r="J198" s="2">
        <v>59.664292405363092</v>
      </c>
      <c r="K198" s="2">
        <v>1.433041945377004</v>
      </c>
      <c r="L198" s="2">
        <v>0.82498530000000003</v>
      </c>
      <c r="P198">
        <v>16</v>
      </c>
      <c r="Q198">
        <v>17</v>
      </c>
      <c r="R198">
        <v>16</v>
      </c>
      <c r="S198">
        <v>16</v>
      </c>
      <c r="T198" s="2">
        <v>27.2687078641966</v>
      </c>
      <c r="U198" t="s">
        <v>744</v>
      </c>
      <c r="V198" t="s">
        <v>1261</v>
      </c>
      <c r="W198" t="s">
        <v>1601</v>
      </c>
      <c r="X198" t="s">
        <v>1631</v>
      </c>
      <c r="Y198">
        <v>5</v>
      </c>
      <c r="Z198">
        <v>2</v>
      </c>
      <c r="AA198">
        <v>2</v>
      </c>
    </row>
    <row r="199" spans="1:27" x14ac:dyDescent="0.2">
      <c r="A199" s="1" t="s">
        <v>220</v>
      </c>
      <c r="B199" s="2">
        <v>30.32986900339117</v>
      </c>
      <c r="C199" s="2">
        <v>2.009788607726759</v>
      </c>
      <c r="D199" s="2">
        <v>2.246722578603344</v>
      </c>
      <c r="E199" s="2">
        <v>25.59319465563097</v>
      </c>
      <c r="F199" s="2">
        <v>2.5674556470947212</v>
      </c>
      <c r="G199" s="2">
        <v>-7.79910850849976</v>
      </c>
      <c r="H199" s="2">
        <v>33.657212778044837</v>
      </c>
      <c r="I199" s="2">
        <v>-24.85810426954508</v>
      </c>
      <c r="J199" s="2">
        <v>80.172550830058782</v>
      </c>
      <c r="K199" s="2">
        <v>2.6687485463299221</v>
      </c>
      <c r="L199" s="2">
        <v>0.91633620000000005</v>
      </c>
      <c r="P199">
        <v>14</v>
      </c>
      <c r="Q199">
        <v>13</v>
      </c>
      <c r="R199">
        <v>13</v>
      </c>
      <c r="S199">
        <v>13</v>
      </c>
      <c r="T199" s="2">
        <v>35.047891071730561</v>
      </c>
      <c r="U199" t="s">
        <v>747</v>
      </c>
      <c r="V199" t="s">
        <v>1264</v>
      </c>
      <c r="W199" t="s">
        <v>1601</v>
      </c>
      <c r="X199" t="s">
        <v>1631</v>
      </c>
      <c r="Y199">
        <v>5</v>
      </c>
      <c r="Z199">
        <v>2</v>
      </c>
      <c r="AA199">
        <v>2</v>
      </c>
    </row>
    <row r="200" spans="1:27" x14ac:dyDescent="0.2">
      <c r="A200" s="1" t="s">
        <v>226</v>
      </c>
      <c r="B200" s="2">
        <v>28.88066080958086</v>
      </c>
      <c r="C200" s="2">
        <v>-13.12570143662208</v>
      </c>
      <c r="D200" s="2">
        <v>-5.0926458275689761</v>
      </c>
      <c r="E200" s="2">
        <v>22.281886894697941</v>
      </c>
      <c r="F200" s="2">
        <v>-1.005946733030564</v>
      </c>
      <c r="G200" s="2">
        <v>5.3197014620181946</v>
      </c>
      <c r="H200" s="2">
        <v>31.423614661077579</v>
      </c>
      <c r="I200" s="2">
        <v>-35.743316123095767</v>
      </c>
      <c r="J200" s="2">
        <v>41.933432547760212</v>
      </c>
      <c r="K200" s="2">
        <v>4.6259367255376604</v>
      </c>
      <c r="L200" s="2">
        <v>1.401021480560303</v>
      </c>
      <c r="P200">
        <v>14</v>
      </c>
      <c r="R200">
        <v>16</v>
      </c>
      <c r="S200">
        <v>14</v>
      </c>
      <c r="T200" s="2">
        <v>218.95799255371091</v>
      </c>
      <c r="U200" t="s">
        <v>753</v>
      </c>
      <c r="V200" t="s">
        <v>1270</v>
      </c>
      <c r="W200" t="s">
        <v>1601</v>
      </c>
      <c r="X200" t="s">
        <v>1631</v>
      </c>
      <c r="Y200">
        <v>5</v>
      </c>
      <c r="Z200">
        <v>2</v>
      </c>
      <c r="AA200">
        <v>2</v>
      </c>
    </row>
    <row r="201" spans="1:27" x14ac:dyDescent="0.2">
      <c r="A201" s="1" t="s">
        <v>230</v>
      </c>
      <c r="B201" s="2">
        <v>42.688215420301539</v>
      </c>
      <c r="C201" s="2">
        <v>-18.010998262489469</v>
      </c>
      <c r="D201" s="2">
        <v>-8.6759752241350903</v>
      </c>
      <c r="E201" s="2">
        <v>38.468391239305447</v>
      </c>
      <c r="F201" s="2">
        <v>1.9245425110030141</v>
      </c>
      <c r="G201" s="2">
        <v>0.38674604133929652</v>
      </c>
      <c r="H201" s="2">
        <v>-0.2927644143599662</v>
      </c>
      <c r="I201" s="2">
        <v>0.90601837302066968</v>
      </c>
      <c r="J201" s="2">
        <v>11.89056716796418</v>
      </c>
      <c r="K201" s="2">
        <v>1.6643794030961501</v>
      </c>
      <c r="L201" s="2">
        <v>1.2868961095809941</v>
      </c>
      <c r="R201">
        <v>11</v>
      </c>
      <c r="S201">
        <v>11</v>
      </c>
      <c r="T201" s="2">
        <v>14.111434459686279</v>
      </c>
      <c r="U201" t="s">
        <v>757</v>
      </c>
      <c r="V201" t="s">
        <v>1274</v>
      </c>
      <c r="W201" t="s">
        <v>1601</v>
      </c>
      <c r="X201" t="s">
        <v>1631</v>
      </c>
      <c r="Y201">
        <v>5</v>
      </c>
      <c r="Z201">
        <v>2</v>
      </c>
      <c r="AA201">
        <v>2</v>
      </c>
    </row>
    <row r="202" spans="1:27" x14ac:dyDescent="0.2">
      <c r="A202" s="1" t="s">
        <v>231</v>
      </c>
      <c r="B202" s="2">
        <v>32.758812723408873</v>
      </c>
      <c r="C202" s="2">
        <v>-15.947069422715799</v>
      </c>
      <c r="D202" s="2">
        <v>-4.3679551607899043</v>
      </c>
      <c r="E202" s="2">
        <v>26.289812629850019</v>
      </c>
      <c r="F202" s="2">
        <v>2.113579100119968</v>
      </c>
      <c r="G202" s="2">
        <v>0.47980192538369248</v>
      </c>
      <c r="H202" s="2">
        <v>-4.1448835850275261</v>
      </c>
      <c r="I202" s="2">
        <v>4.6650816596438336</v>
      </c>
      <c r="J202" s="2">
        <v>38.499602233857551</v>
      </c>
      <c r="K202" s="2">
        <v>7.271821798358799E-2</v>
      </c>
      <c r="L202" s="2">
        <v>0.85536009073257446</v>
      </c>
      <c r="P202">
        <v>15</v>
      </c>
      <c r="S202">
        <v>15</v>
      </c>
      <c r="U202" t="s">
        <v>758</v>
      </c>
      <c r="V202" t="s">
        <v>1275</v>
      </c>
      <c r="W202" t="s">
        <v>1601</v>
      </c>
      <c r="X202" t="s">
        <v>1631</v>
      </c>
      <c r="Y202">
        <v>5</v>
      </c>
      <c r="Z202">
        <v>2</v>
      </c>
      <c r="AA202">
        <v>2</v>
      </c>
    </row>
    <row r="203" spans="1:27" x14ac:dyDescent="0.2">
      <c r="A203" s="1" t="s">
        <v>232</v>
      </c>
      <c r="B203" s="2">
        <v>24.171823807790311</v>
      </c>
      <c r="C203" s="2">
        <v>-8.5849304279338341</v>
      </c>
      <c r="D203" s="2">
        <v>-13.11622081059317</v>
      </c>
      <c r="E203" s="2">
        <v>11.9520818315999</v>
      </c>
      <c r="F203" s="2">
        <v>-1.330753621820584</v>
      </c>
      <c r="G203" s="2">
        <v>-1.0470297029702971</v>
      </c>
      <c r="H203" s="2">
        <v>-0.37871287128712872</v>
      </c>
      <c r="I203" s="2">
        <v>2.4257425742574248</v>
      </c>
      <c r="J203" s="2">
        <v>45.883352417537772</v>
      </c>
      <c r="K203" s="2">
        <v>15.574503988545709</v>
      </c>
      <c r="L203" s="2">
        <v>1.2267463207244871</v>
      </c>
      <c r="P203">
        <v>14</v>
      </c>
      <c r="R203">
        <v>14</v>
      </c>
      <c r="S203">
        <v>14</v>
      </c>
      <c r="T203" s="2">
        <v>124.765505472819</v>
      </c>
      <c r="U203" t="s">
        <v>759</v>
      </c>
      <c r="V203" t="s">
        <v>1276</v>
      </c>
      <c r="W203" t="s">
        <v>1601</v>
      </c>
      <c r="X203" t="s">
        <v>1633</v>
      </c>
      <c r="Y203">
        <v>5</v>
      </c>
      <c r="Z203">
        <v>2</v>
      </c>
      <c r="AA203">
        <v>2</v>
      </c>
    </row>
    <row r="204" spans="1:27" x14ac:dyDescent="0.2">
      <c r="A204" s="1" t="s">
        <v>234</v>
      </c>
      <c r="B204" s="2">
        <v>54.00524203456466</v>
      </c>
      <c r="C204" s="2">
        <v>-0.53390030711080172</v>
      </c>
      <c r="D204" s="2">
        <v>0.32046014790469979</v>
      </c>
      <c r="E204" s="2">
        <v>43.107543615365707</v>
      </c>
      <c r="F204" s="2">
        <v>2.762335962143506</v>
      </c>
      <c r="G204" s="2">
        <v>33.157509157509118</v>
      </c>
      <c r="H204" s="2">
        <v>-2.142857142857141</v>
      </c>
      <c r="I204" s="2">
        <v>-30.014652014651979</v>
      </c>
      <c r="J204" s="2">
        <v>13.384390356139169</v>
      </c>
      <c r="K204" s="2">
        <v>3.2246212886933701</v>
      </c>
      <c r="L204" s="2">
        <v>0.86734342575073242</v>
      </c>
      <c r="M204" s="83">
        <v>15.86883273164862</v>
      </c>
      <c r="N204" s="83">
        <v>1.012313218341933</v>
      </c>
      <c r="O204" s="83">
        <v>1.966146586256589E-2</v>
      </c>
      <c r="P204">
        <v>18</v>
      </c>
      <c r="Q204">
        <v>18</v>
      </c>
      <c r="R204">
        <v>18</v>
      </c>
      <c r="S204">
        <v>18</v>
      </c>
      <c r="T204" s="2">
        <v>71.911462783813491</v>
      </c>
      <c r="U204" t="s">
        <v>761</v>
      </c>
      <c r="V204" t="s">
        <v>1278</v>
      </c>
      <c r="W204" t="s">
        <v>1601</v>
      </c>
      <c r="X204" t="s">
        <v>1633</v>
      </c>
      <c r="Y204">
        <v>5</v>
      </c>
      <c r="Z204">
        <v>2</v>
      </c>
      <c r="AA204">
        <v>2</v>
      </c>
    </row>
    <row r="205" spans="1:27" x14ac:dyDescent="0.2">
      <c r="A205" s="1" t="s">
        <v>237</v>
      </c>
      <c r="B205" s="2">
        <v>53.553913414877563</v>
      </c>
      <c r="C205" s="2">
        <v>-14.756504207826699</v>
      </c>
      <c r="D205" s="2">
        <v>-7.0972272737825577</v>
      </c>
      <c r="E205" s="2">
        <v>38.023235599015287</v>
      </c>
      <c r="F205" s="2">
        <v>1.491347740176632</v>
      </c>
      <c r="G205" s="2">
        <v>0.10441815098592951</v>
      </c>
      <c r="H205" s="2">
        <v>-0.71574407015065644</v>
      </c>
      <c r="I205" s="2">
        <v>1.6113259191647269</v>
      </c>
      <c r="J205" s="2">
        <v>19.658997156842581</v>
      </c>
      <c r="K205" s="2">
        <v>0.31303847048479561</v>
      </c>
      <c r="L205" s="2">
        <v>0.77547478675842285</v>
      </c>
      <c r="R205">
        <v>14</v>
      </c>
      <c r="S205">
        <v>14</v>
      </c>
      <c r="U205" t="s">
        <v>764</v>
      </c>
      <c r="V205" t="s">
        <v>1281</v>
      </c>
      <c r="W205" t="s">
        <v>1601</v>
      </c>
      <c r="X205" t="s">
        <v>1631</v>
      </c>
      <c r="Y205">
        <v>5</v>
      </c>
      <c r="Z205">
        <v>2</v>
      </c>
      <c r="AA205">
        <v>2</v>
      </c>
    </row>
    <row r="206" spans="1:27" x14ac:dyDescent="0.2">
      <c r="A206" s="1" t="s">
        <v>239</v>
      </c>
      <c r="B206" s="2">
        <v>58.473388144961902</v>
      </c>
      <c r="C206" s="2">
        <v>87.087152711523103</v>
      </c>
      <c r="D206" s="2">
        <v>21.494999330991281</v>
      </c>
      <c r="E206" s="2">
        <v>65.966549220336276</v>
      </c>
      <c r="F206" s="2">
        <v>19.830347645212601</v>
      </c>
      <c r="G206" s="2">
        <v>5.3539238539238534</v>
      </c>
      <c r="H206" s="2">
        <v>-4.5603951603951591</v>
      </c>
      <c r="I206" s="2">
        <v>0.2064713064713064</v>
      </c>
      <c r="J206" s="2">
        <v>16.64297172608601</v>
      </c>
      <c r="K206" s="2">
        <v>6.4688161341626058</v>
      </c>
      <c r="L206" s="2">
        <v>1.0244971513748169</v>
      </c>
      <c r="P206">
        <v>13</v>
      </c>
      <c r="R206">
        <v>13</v>
      </c>
      <c r="S206">
        <v>13</v>
      </c>
      <c r="T206" s="2">
        <v>186.4983186721802</v>
      </c>
      <c r="U206" t="s">
        <v>766</v>
      </c>
      <c r="V206" t="s">
        <v>1283</v>
      </c>
      <c r="W206" t="s">
        <v>1601</v>
      </c>
      <c r="X206" t="s">
        <v>1630</v>
      </c>
      <c r="Y206">
        <v>5</v>
      </c>
      <c r="Z206">
        <v>2</v>
      </c>
      <c r="AA206">
        <v>2</v>
      </c>
    </row>
    <row r="207" spans="1:27" x14ac:dyDescent="0.2">
      <c r="A207" s="1" t="s">
        <v>240</v>
      </c>
      <c r="B207" s="2">
        <v>42.521733199399783</v>
      </c>
      <c r="C207" s="2">
        <v>-15.76149606474441</v>
      </c>
      <c r="D207" s="2">
        <v>-12.48223315550155</v>
      </c>
      <c r="E207" s="2">
        <v>35.206976946066938</v>
      </c>
      <c r="F207" s="2">
        <v>1.478691507788241</v>
      </c>
      <c r="G207" s="2">
        <v>0.91610048333690186</v>
      </c>
      <c r="H207" s="2">
        <v>-9.0493088203038603</v>
      </c>
      <c r="I207" s="2">
        <v>9.1332083369669572</v>
      </c>
      <c r="J207" s="2">
        <v>18.902893711527671</v>
      </c>
      <c r="K207" s="2">
        <v>1.739330316577594</v>
      </c>
      <c r="L207" s="2">
        <v>1.1716910600662229</v>
      </c>
      <c r="P207">
        <v>13</v>
      </c>
      <c r="R207">
        <v>13</v>
      </c>
      <c r="S207">
        <v>13</v>
      </c>
      <c r="U207" t="s">
        <v>767</v>
      </c>
      <c r="V207" t="s">
        <v>1284</v>
      </c>
      <c r="W207" t="s">
        <v>1601</v>
      </c>
      <c r="X207" t="s">
        <v>1631</v>
      </c>
      <c r="Y207">
        <v>5</v>
      </c>
      <c r="Z207">
        <v>2</v>
      </c>
      <c r="AA207">
        <v>2</v>
      </c>
    </row>
    <row r="208" spans="1:27" x14ac:dyDescent="0.2">
      <c r="A208" s="1" t="s">
        <v>242</v>
      </c>
      <c r="B208" s="2">
        <v>33.131841114815167</v>
      </c>
      <c r="C208" s="2">
        <v>7.5107516654969508</v>
      </c>
      <c r="D208" s="2">
        <v>7.742522551036557</v>
      </c>
      <c r="E208" s="2">
        <v>26.366989665502899</v>
      </c>
      <c r="F208" s="2">
        <v>0.74355304531458477</v>
      </c>
      <c r="G208" s="2">
        <v>-23.175993456478331</v>
      </c>
      <c r="H208" s="2">
        <v>672.87560493489286</v>
      </c>
      <c r="I208" s="2">
        <v>-648.69961147841457</v>
      </c>
      <c r="J208" s="2">
        <v>23.738904614576789</v>
      </c>
      <c r="K208" s="2">
        <v>1.1209407642628719</v>
      </c>
      <c r="L208" s="2">
        <v>1.2611318826675419</v>
      </c>
      <c r="P208">
        <v>13</v>
      </c>
      <c r="S208">
        <v>13</v>
      </c>
      <c r="T208" s="2">
        <v>201.03900146484381</v>
      </c>
      <c r="U208" t="s">
        <v>769</v>
      </c>
      <c r="V208" t="s">
        <v>1286</v>
      </c>
      <c r="W208" t="s">
        <v>1601</v>
      </c>
      <c r="X208" t="s">
        <v>1631</v>
      </c>
      <c r="Y208">
        <v>5</v>
      </c>
      <c r="Z208">
        <v>2</v>
      </c>
      <c r="AA208">
        <v>2</v>
      </c>
    </row>
    <row r="209" spans="1:27" x14ac:dyDescent="0.2">
      <c r="A209" s="1" t="s">
        <v>243</v>
      </c>
      <c r="B209" s="2">
        <v>23.60746190225959</v>
      </c>
      <c r="C209" s="2">
        <v>-43.192675159235669</v>
      </c>
      <c r="D209" s="2">
        <v>-14.17773237997957</v>
      </c>
      <c r="E209" s="2">
        <v>18.74671571203363</v>
      </c>
      <c r="F209" s="2">
        <v>0.20433003431202459</v>
      </c>
      <c r="G209" s="2">
        <v>-2.83206106870229</v>
      </c>
      <c r="H209" s="2">
        <v>243.52671755725191</v>
      </c>
      <c r="I209" s="2">
        <v>-239.69465648854961</v>
      </c>
      <c r="J209" s="2">
        <v>42.247045005872501</v>
      </c>
      <c r="K209" s="2">
        <v>7.5307797537619692</v>
      </c>
      <c r="L209" s="2">
        <v>1.580386281013489</v>
      </c>
      <c r="P209">
        <v>14</v>
      </c>
      <c r="Q209">
        <v>14</v>
      </c>
      <c r="R209">
        <v>15</v>
      </c>
      <c r="S209">
        <v>14</v>
      </c>
      <c r="T209" s="2">
        <v>109.80451275752139</v>
      </c>
      <c r="U209" t="s">
        <v>770</v>
      </c>
      <c r="V209" t="s">
        <v>1287</v>
      </c>
      <c r="W209" t="s">
        <v>1601</v>
      </c>
      <c r="X209" t="s">
        <v>1631</v>
      </c>
      <c r="Y209">
        <v>5</v>
      </c>
      <c r="Z209">
        <v>2</v>
      </c>
      <c r="AA209">
        <v>2</v>
      </c>
    </row>
    <row r="210" spans="1:27" x14ac:dyDescent="0.2">
      <c r="A210" s="1" t="s">
        <v>246</v>
      </c>
      <c r="B210" s="2">
        <v>20.186915887850471</v>
      </c>
      <c r="C210" s="2">
        <v>-42.097802976612329</v>
      </c>
      <c r="D210" s="2">
        <v>-7.3740053050397876</v>
      </c>
      <c r="E210" s="2">
        <v>16.96780893042575</v>
      </c>
      <c r="F210" s="2">
        <v>1.2022354491344449</v>
      </c>
      <c r="G210" s="2">
        <v>0.24387096774193551</v>
      </c>
      <c r="H210" s="2">
        <v>-1.592442396313364</v>
      </c>
      <c r="I210" s="2">
        <v>2.3485714285714292</v>
      </c>
      <c r="J210" s="2">
        <v>40.256575317270553</v>
      </c>
      <c r="K210" s="2">
        <v>6.9320047465010806</v>
      </c>
      <c r="L210" s="2">
        <v>1.26672375202179</v>
      </c>
      <c r="P210">
        <v>14</v>
      </c>
      <c r="Q210">
        <v>14</v>
      </c>
      <c r="R210">
        <v>15</v>
      </c>
      <c r="S210">
        <v>14</v>
      </c>
      <c r="T210" s="2">
        <v>-172.56276702880859</v>
      </c>
      <c r="U210" t="s">
        <v>773</v>
      </c>
      <c r="V210" t="s">
        <v>1290</v>
      </c>
      <c r="W210" t="s">
        <v>1601</v>
      </c>
      <c r="X210" t="s">
        <v>1631</v>
      </c>
      <c r="Y210">
        <v>5</v>
      </c>
      <c r="Z210">
        <v>2</v>
      </c>
      <c r="AA210">
        <v>2</v>
      </c>
    </row>
    <row r="211" spans="1:27" x14ac:dyDescent="0.2">
      <c r="A211" s="1" t="s">
        <v>248</v>
      </c>
      <c r="B211" s="2">
        <v>31.896119941231461</v>
      </c>
      <c r="C211" s="2">
        <v>-26.643257151505981</v>
      </c>
      <c r="D211" s="2">
        <v>-8.678339984492478</v>
      </c>
      <c r="E211" s="2">
        <v>25.286955723253641</v>
      </c>
      <c r="F211" s="2">
        <v>0.56197320446100796</v>
      </c>
      <c r="G211" s="2">
        <v>5.6418036035060938E-2</v>
      </c>
      <c r="H211" s="2">
        <v>-0.42613877391412119</v>
      </c>
      <c r="I211" s="2">
        <v>1.3697207378790599</v>
      </c>
      <c r="J211" s="2">
        <v>12.237301047728961</v>
      </c>
      <c r="K211" s="2">
        <v>1.6762189834963619</v>
      </c>
      <c r="L211" s="2">
        <v>0.830230712890625</v>
      </c>
      <c r="R211">
        <v>13</v>
      </c>
      <c r="S211">
        <v>13</v>
      </c>
      <c r="T211" s="2">
        <v>292.12799072265619</v>
      </c>
      <c r="U211" t="s">
        <v>775</v>
      </c>
      <c r="V211" t="s">
        <v>1292</v>
      </c>
      <c r="W211" t="s">
        <v>1601</v>
      </c>
      <c r="X211" t="s">
        <v>1631</v>
      </c>
      <c r="Y211">
        <v>5</v>
      </c>
      <c r="Z211">
        <v>2</v>
      </c>
      <c r="AA211">
        <v>2</v>
      </c>
    </row>
    <row r="212" spans="1:27" x14ac:dyDescent="0.2">
      <c r="A212" s="1" t="s">
        <v>251</v>
      </c>
      <c r="B212" s="2">
        <v>42.507750602824657</v>
      </c>
      <c r="C212" s="2">
        <v>20.542635658914719</v>
      </c>
      <c r="D212" s="2">
        <v>14.51676528599606</v>
      </c>
      <c r="E212" s="2">
        <v>32.139166379607303</v>
      </c>
      <c r="F212" s="2">
        <v>10.84640041583644</v>
      </c>
      <c r="G212" s="2">
        <v>0.51735537190082648</v>
      </c>
      <c r="H212" s="2">
        <v>-9.5454545454545459E-2</v>
      </c>
      <c r="I212" s="2">
        <v>0.57809917355371898</v>
      </c>
      <c r="J212" s="2">
        <v>48.146954560103133</v>
      </c>
      <c r="K212" s="2">
        <v>32.982924523054677</v>
      </c>
      <c r="L212" s="2">
        <v>0.99728816747665405</v>
      </c>
      <c r="M212" s="83">
        <v>12.21782178217822</v>
      </c>
      <c r="N212" s="83">
        <v>1.5556458164094229</v>
      </c>
      <c r="O212" s="83">
        <v>0.59707554833468723</v>
      </c>
      <c r="P212">
        <v>13</v>
      </c>
      <c r="Q212">
        <v>13</v>
      </c>
      <c r="S212">
        <v>13</v>
      </c>
      <c r="T212" s="2">
        <v>80.68952168358696</v>
      </c>
      <c r="U212" t="s">
        <v>778</v>
      </c>
      <c r="V212" t="s">
        <v>1295</v>
      </c>
      <c r="W212" t="s">
        <v>1601</v>
      </c>
      <c r="X212" t="s">
        <v>1633</v>
      </c>
      <c r="Y212">
        <v>5</v>
      </c>
      <c r="Z212">
        <v>2</v>
      </c>
      <c r="AA212">
        <v>2</v>
      </c>
    </row>
    <row r="213" spans="1:27" x14ac:dyDescent="0.2">
      <c r="A213" s="1" t="s">
        <v>253</v>
      </c>
      <c r="B213" s="2">
        <v>26.678468397587199</v>
      </c>
      <c r="C213" s="2">
        <v>-18.95858464012867</v>
      </c>
      <c r="D213" s="2">
        <v>-8.6148134182245322</v>
      </c>
      <c r="E213" s="2">
        <v>19.821990558615258</v>
      </c>
      <c r="F213" s="2">
        <v>1.198113136039658</v>
      </c>
      <c r="G213" s="2">
        <v>-27.213773314203451</v>
      </c>
      <c r="H213" s="2">
        <v>429.311334289809</v>
      </c>
      <c r="I213" s="2">
        <v>-401.09756097560557</v>
      </c>
      <c r="J213" s="2">
        <v>32.353111399203627</v>
      </c>
      <c r="K213" s="2">
        <v>2.890051345880889</v>
      </c>
      <c r="L213" s="2">
        <v>1.071165800094604</v>
      </c>
      <c r="P213">
        <v>17</v>
      </c>
      <c r="Q213">
        <v>16</v>
      </c>
      <c r="R213">
        <v>18</v>
      </c>
      <c r="S213">
        <v>16</v>
      </c>
      <c r="T213" s="2">
        <v>72.417786734444732</v>
      </c>
      <c r="U213" t="s">
        <v>780</v>
      </c>
      <c r="V213" t="s">
        <v>1297</v>
      </c>
      <c r="W213" t="s">
        <v>1601</v>
      </c>
      <c r="X213" t="s">
        <v>1633</v>
      </c>
      <c r="Y213">
        <v>5</v>
      </c>
      <c r="Z213">
        <v>2</v>
      </c>
      <c r="AA213">
        <v>2</v>
      </c>
    </row>
    <row r="214" spans="1:27" x14ac:dyDescent="0.2">
      <c r="A214" s="1" t="s">
        <v>254</v>
      </c>
      <c r="B214" s="2">
        <v>30.592026508077879</v>
      </c>
      <c r="C214" s="2">
        <v>-4.952436126713855</v>
      </c>
      <c r="D214" s="2">
        <v>-2.9172725942880668</v>
      </c>
      <c r="E214" s="2">
        <v>27.102905545819329</v>
      </c>
      <c r="F214" s="2">
        <v>1.0997617266309141</v>
      </c>
      <c r="G214" s="2">
        <v>0.70145991224571247</v>
      </c>
      <c r="H214" s="2">
        <v>-6.8335125648185144</v>
      </c>
      <c r="I214" s="2">
        <v>7.1320526525728019</v>
      </c>
      <c r="J214" s="2">
        <v>48.302111302278433</v>
      </c>
      <c r="K214" s="2">
        <v>10.15138004536637</v>
      </c>
      <c r="L214" s="2">
        <v>0.94227325916290283</v>
      </c>
      <c r="Q214">
        <v>15</v>
      </c>
      <c r="S214">
        <v>15</v>
      </c>
      <c r="T214" s="2">
        <v>103.8085174560547</v>
      </c>
      <c r="U214" t="s">
        <v>781</v>
      </c>
      <c r="V214" t="s">
        <v>1298</v>
      </c>
      <c r="W214" t="s">
        <v>1601</v>
      </c>
      <c r="X214" t="s">
        <v>1631</v>
      </c>
      <c r="Y214">
        <v>5</v>
      </c>
      <c r="Z214">
        <v>2</v>
      </c>
      <c r="AA214">
        <v>2</v>
      </c>
    </row>
    <row r="215" spans="1:27" x14ac:dyDescent="0.2">
      <c r="A215" s="1" t="s">
        <v>259</v>
      </c>
      <c r="B215" s="2">
        <v>45.924457769359108</v>
      </c>
      <c r="C215" s="2">
        <v>-9.9110635206978266</v>
      </c>
      <c r="D215" s="2">
        <v>1.6977375492236439</v>
      </c>
      <c r="E215" s="2">
        <v>33.139669079368282</v>
      </c>
      <c r="F215" s="2">
        <v>1.328745125635391</v>
      </c>
      <c r="G215" s="2">
        <v>7.8242232427696942E-2</v>
      </c>
      <c r="H215" s="2">
        <v>-1.027690179921239</v>
      </c>
      <c r="I215" s="2">
        <v>1.949447947493542</v>
      </c>
      <c r="J215" s="2">
        <v>41.20229511399284</v>
      </c>
      <c r="K215" s="2">
        <v>5.2944778407809494</v>
      </c>
      <c r="L215" s="2">
        <v>1.170947790145874</v>
      </c>
      <c r="R215">
        <v>14</v>
      </c>
      <c r="S215">
        <v>14</v>
      </c>
      <c r="T215" s="2">
        <v>169.67399597167969</v>
      </c>
      <c r="U215" t="s">
        <v>786</v>
      </c>
      <c r="V215" t="s">
        <v>1303</v>
      </c>
      <c r="W215" t="s">
        <v>1601</v>
      </c>
      <c r="X215" t="s">
        <v>1631</v>
      </c>
      <c r="Y215">
        <v>5</v>
      </c>
      <c r="Z215">
        <v>2</v>
      </c>
      <c r="AA215">
        <v>2</v>
      </c>
    </row>
    <row r="216" spans="1:27" x14ac:dyDescent="0.2">
      <c r="A216" s="1" t="s">
        <v>261</v>
      </c>
      <c r="B216" s="2">
        <v>43.585903626034423</v>
      </c>
      <c r="C216" s="2">
        <v>6.2903305255898712</v>
      </c>
      <c r="D216" s="2">
        <v>15.60149050366098</v>
      </c>
      <c r="E216" s="2">
        <v>30.2361706642325</v>
      </c>
      <c r="F216" s="2">
        <v>1.3499444645316581</v>
      </c>
      <c r="G216" s="2">
        <v>0.13269894923152339</v>
      </c>
      <c r="H216" s="2">
        <v>-2.864755190957847</v>
      </c>
      <c r="I216" s="2">
        <v>3.732056241726323</v>
      </c>
      <c r="J216" s="2">
        <v>11.757961986040719</v>
      </c>
      <c r="K216" s="2">
        <v>0.91041973168842683</v>
      </c>
      <c r="L216" s="2">
        <v>1.2139637470245359</v>
      </c>
      <c r="P216">
        <v>13</v>
      </c>
      <c r="S216">
        <v>13</v>
      </c>
      <c r="T216" s="2">
        <v>179.2243626912435</v>
      </c>
      <c r="U216" t="s">
        <v>788</v>
      </c>
      <c r="V216" t="s">
        <v>1305</v>
      </c>
      <c r="W216" t="s">
        <v>1601</v>
      </c>
      <c r="X216" t="s">
        <v>1631</v>
      </c>
      <c r="Y216">
        <v>5</v>
      </c>
      <c r="Z216">
        <v>2</v>
      </c>
      <c r="AA216">
        <v>2</v>
      </c>
    </row>
    <row r="217" spans="1:27" x14ac:dyDescent="0.2">
      <c r="A217" s="1" t="s">
        <v>262</v>
      </c>
      <c r="B217" s="2">
        <v>63.706483563923108</v>
      </c>
      <c r="C217" s="2">
        <v>52.295789553777119</v>
      </c>
      <c r="D217" s="2">
        <v>-1.128170695377517</v>
      </c>
      <c r="E217" s="2">
        <v>37.426655543793338</v>
      </c>
      <c r="F217" s="2">
        <v>-0.64758815961152016</v>
      </c>
      <c r="G217" s="2">
        <v>0.16441099463480979</v>
      </c>
      <c r="H217" s="2">
        <v>-0.8526431279932245</v>
      </c>
      <c r="I217" s="2">
        <v>1.6882321333584149</v>
      </c>
      <c r="J217" s="2">
        <v>66.93991474773388</v>
      </c>
      <c r="K217" s="2">
        <v>16.864301800465991</v>
      </c>
      <c r="L217" s="2">
        <v>1.158998489379883</v>
      </c>
      <c r="P217">
        <v>11</v>
      </c>
      <c r="R217">
        <v>11</v>
      </c>
      <c r="S217">
        <v>11</v>
      </c>
      <c r="T217" s="2">
        <v>223.46672821044919</v>
      </c>
      <c r="U217" t="s">
        <v>789</v>
      </c>
      <c r="V217" t="s">
        <v>1306</v>
      </c>
      <c r="W217" t="s">
        <v>1601</v>
      </c>
      <c r="X217" t="s">
        <v>1634</v>
      </c>
      <c r="Y217">
        <v>5</v>
      </c>
      <c r="Z217">
        <v>2</v>
      </c>
      <c r="AA217">
        <v>2</v>
      </c>
    </row>
    <row r="218" spans="1:27" x14ac:dyDescent="0.2">
      <c r="A218" s="1" t="s">
        <v>266</v>
      </c>
      <c r="B218" s="2">
        <v>27.068018769700341</v>
      </c>
      <c r="C218" s="2">
        <v>6.3571713412202469</v>
      </c>
      <c r="D218" s="2">
        <v>6.5073250594592116</v>
      </c>
      <c r="E218" s="2">
        <v>22.823870038366639</v>
      </c>
      <c r="F218" s="2">
        <v>0.44120736036991581</v>
      </c>
      <c r="G218" s="2">
        <v>4.1005579861294141E-2</v>
      </c>
      <c r="H218" s="2">
        <v>-0.7641341425763748</v>
      </c>
      <c r="I218" s="2">
        <v>1.723128562715081</v>
      </c>
      <c r="J218" s="2">
        <v>24.000384119286501</v>
      </c>
      <c r="K218" s="2">
        <v>1.28295706096724</v>
      </c>
      <c r="L218" s="2">
        <v>0.88334834575653076</v>
      </c>
      <c r="P218">
        <v>13</v>
      </c>
      <c r="R218">
        <v>14</v>
      </c>
      <c r="S218">
        <v>13</v>
      </c>
      <c r="T218" s="2">
        <v>207.05400085449219</v>
      </c>
      <c r="U218" t="s">
        <v>793</v>
      </c>
      <c r="V218" t="s">
        <v>1310</v>
      </c>
      <c r="W218" t="s">
        <v>1601</v>
      </c>
      <c r="X218" t="s">
        <v>1631</v>
      </c>
      <c r="Y218">
        <v>5</v>
      </c>
      <c r="Z218">
        <v>2</v>
      </c>
      <c r="AA218">
        <v>2</v>
      </c>
    </row>
    <row r="219" spans="1:27" x14ac:dyDescent="0.2">
      <c r="A219" s="1" t="s">
        <v>267</v>
      </c>
      <c r="B219" s="2">
        <v>26.242164481045691</v>
      </c>
      <c r="C219" s="2">
        <v>17.611658456486051</v>
      </c>
      <c r="D219" s="2">
        <v>6.1250932414849801</v>
      </c>
      <c r="E219" s="2">
        <v>22.185466104483911</v>
      </c>
      <c r="F219" s="2">
        <v>1.2407542391445709</v>
      </c>
      <c r="G219" s="2">
        <v>0.20433100925620051</v>
      </c>
      <c r="H219" s="2">
        <v>-2.4562988542963349</v>
      </c>
      <c r="I219" s="2">
        <v>3.2519678450401339</v>
      </c>
      <c r="J219" s="2">
        <v>46.919416937484357</v>
      </c>
      <c r="K219" s="2">
        <v>1.0219393528712579</v>
      </c>
      <c r="L219" s="2">
        <v>1.0523859262466431</v>
      </c>
      <c r="P219">
        <v>15</v>
      </c>
      <c r="R219">
        <v>16</v>
      </c>
      <c r="S219">
        <v>15</v>
      </c>
      <c r="T219" s="2">
        <v>210.1314392089844</v>
      </c>
      <c r="U219" t="s">
        <v>794</v>
      </c>
      <c r="V219" t="s">
        <v>1311</v>
      </c>
      <c r="W219" t="s">
        <v>1601</v>
      </c>
      <c r="X219" t="s">
        <v>1631</v>
      </c>
      <c r="Y219">
        <v>5</v>
      </c>
      <c r="Z219">
        <v>2</v>
      </c>
      <c r="AA219">
        <v>2</v>
      </c>
    </row>
    <row r="220" spans="1:27" x14ac:dyDescent="0.2">
      <c r="A220" s="1" t="s">
        <v>270</v>
      </c>
      <c r="B220" s="2">
        <v>40.713675633825332</v>
      </c>
      <c r="C220" s="2">
        <v>26.086128479339418</v>
      </c>
      <c r="D220" s="2">
        <v>2.0339038241117051</v>
      </c>
      <c r="E220" s="2">
        <v>30.001935579014638</v>
      </c>
      <c r="F220" s="2">
        <v>0.41980712781940549</v>
      </c>
      <c r="G220" s="2">
        <v>0.16939290209923111</v>
      </c>
      <c r="H220" s="2">
        <v>-2.2779440995038658</v>
      </c>
      <c r="I220" s="2">
        <v>3.1085511974046351</v>
      </c>
      <c r="J220" s="2">
        <v>45.116657519681951</v>
      </c>
      <c r="K220" s="2">
        <v>6.3702456830685774</v>
      </c>
      <c r="L220" s="2">
        <v>1.1912409067153931</v>
      </c>
      <c r="P220">
        <v>13</v>
      </c>
      <c r="S220">
        <v>13</v>
      </c>
      <c r="T220" s="2">
        <v>165.6148357391358</v>
      </c>
      <c r="U220" t="s">
        <v>797</v>
      </c>
      <c r="V220" t="s">
        <v>1314</v>
      </c>
      <c r="W220" t="s">
        <v>1601</v>
      </c>
      <c r="X220" t="s">
        <v>1631</v>
      </c>
      <c r="Y220">
        <v>5</v>
      </c>
      <c r="Z220">
        <v>2</v>
      </c>
      <c r="AA220">
        <v>2</v>
      </c>
    </row>
    <row r="221" spans="1:27" x14ac:dyDescent="0.2">
      <c r="A221" s="1" t="s">
        <v>271</v>
      </c>
      <c r="B221" s="2">
        <v>26.234981702775361</v>
      </c>
      <c r="C221" s="2">
        <v>-16.405817102112941</v>
      </c>
      <c r="D221" s="2">
        <v>4.757152946899823</v>
      </c>
      <c r="E221" s="2">
        <v>11.184189360633701</v>
      </c>
      <c r="F221" s="2">
        <v>-8.5954708058194491</v>
      </c>
      <c r="G221" s="2">
        <v>-12.62439977666109</v>
      </c>
      <c r="H221" s="2">
        <v>0.48470128419877168</v>
      </c>
      <c r="I221" s="2">
        <v>13.13969849246231</v>
      </c>
      <c r="J221" s="2">
        <v>21.272788878744809</v>
      </c>
      <c r="K221" s="2">
        <v>6.3526570814691787</v>
      </c>
      <c r="L221" s="2">
        <v>1.4369410276412959</v>
      </c>
      <c r="P221">
        <v>11</v>
      </c>
      <c r="S221">
        <v>11</v>
      </c>
      <c r="U221" t="s">
        <v>798</v>
      </c>
      <c r="V221" t="s">
        <v>1315</v>
      </c>
      <c r="W221" t="s">
        <v>1601</v>
      </c>
      <c r="X221" t="s">
        <v>1633</v>
      </c>
      <c r="Y221">
        <v>5</v>
      </c>
      <c r="Z221">
        <v>2</v>
      </c>
      <c r="AA221">
        <v>2</v>
      </c>
    </row>
    <row r="222" spans="1:27" x14ac:dyDescent="0.2">
      <c r="A222" s="1" t="s">
        <v>276</v>
      </c>
      <c r="B222" s="2">
        <v>24.08602150537634</v>
      </c>
      <c r="C222" s="2">
        <v>-33.946078431372548</v>
      </c>
      <c r="D222" s="2">
        <v>-9.3374422187981523</v>
      </c>
      <c r="E222" s="2">
        <v>19.318996415770609</v>
      </c>
      <c r="F222" s="2">
        <v>0.97699509464215339</v>
      </c>
      <c r="G222" s="2">
        <v>-4.4382716049382713</v>
      </c>
      <c r="H222" s="2">
        <v>75.333333333333329</v>
      </c>
      <c r="I222" s="2">
        <v>-69.895061728395063</v>
      </c>
      <c r="J222" s="2">
        <v>28.529998187420698</v>
      </c>
      <c r="K222" s="2">
        <v>1.8741025294861251</v>
      </c>
      <c r="L222" s="2">
        <v>1.1941080093383789</v>
      </c>
      <c r="P222">
        <v>14</v>
      </c>
      <c r="R222">
        <v>14</v>
      </c>
      <c r="S222">
        <v>14</v>
      </c>
      <c r="T222" s="2">
        <v>152.8214225769043</v>
      </c>
      <c r="U222" t="s">
        <v>803</v>
      </c>
      <c r="V222" t="s">
        <v>1320</v>
      </c>
      <c r="W222" t="s">
        <v>1601</v>
      </c>
      <c r="X222" t="s">
        <v>1631</v>
      </c>
      <c r="Y222">
        <v>5</v>
      </c>
      <c r="Z222">
        <v>2</v>
      </c>
      <c r="AA222">
        <v>2</v>
      </c>
    </row>
    <row r="223" spans="1:27" x14ac:dyDescent="0.2">
      <c r="A223" s="1" t="s">
        <v>299</v>
      </c>
      <c r="B223" s="2">
        <v>37.841526398886778</v>
      </c>
      <c r="C223" s="2">
        <v>338.84533143264429</v>
      </c>
      <c r="D223" s="2">
        <v>-0.69623448752358374</v>
      </c>
      <c r="E223" s="2">
        <v>32.952447215606519</v>
      </c>
      <c r="F223" s="2">
        <v>14.49729477248842</v>
      </c>
      <c r="G223" s="2">
        <v>1.65975935828877</v>
      </c>
      <c r="H223" s="2">
        <v>0.79946524064171121</v>
      </c>
      <c r="I223" s="2">
        <v>-1.4592245989304811</v>
      </c>
      <c r="J223" s="2">
        <v>27.26843426781231</v>
      </c>
      <c r="K223" s="2">
        <v>18.05306952824176</v>
      </c>
      <c r="L223" s="2">
        <v>0.80755501985549927</v>
      </c>
      <c r="M223" s="83">
        <v>38.636612021857921</v>
      </c>
      <c r="N223" s="83">
        <v>1.752385892116183</v>
      </c>
      <c r="O223" s="83">
        <v>0.76841286307053946</v>
      </c>
      <c r="P223">
        <v>19</v>
      </c>
      <c r="Q223">
        <v>17</v>
      </c>
      <c r="R223">
        <v>17</v>
      </c>
      <c r="S223">
        <v>17</v>
      </c>
      <c r="T223" s="2">
        <v>6.7289613265740247</v>
      </c>
      <c r="U223" t="s">
        <v>826</v>
      </c>
      <c r="V223" t="s">
        <v>1343</v>
      </c>
      <c r="W223" t="s">
        <v>1602</v>
      </c>
      <c r="X223" t="s">
        <v>1638</v>
      </c>
      <c r="Y223">
        <v>6</v>
      </c>
      <c r="Z223">
        <v>2</v>
      </c>
      <c r="AA223">
        <v>2</v>
      </c>
    </row>
    <row r="224" spans="1:27" x14ac:dyDescent="0.2">
      <c r="A224" s="1" t="s">
        <v>308</v>
      </c>
      <c r="B224" s="2">
        <v>57.341516002589373</v>
      </c>
      <c r="C224" s="2">
        <v>-27.39986244391315</v>
      </c>
      <c r="D224" s="2">
        <v>8.7809570807954493</v>
      </c>
      <c r="E224" s="2">
        <v>25.98750172029747</v>
      </c>
      <c r="F224" s="2">
        <v>7.212420737607415</v>
      </c>
      <c r="G224" s="2">
        <v>8.6939439230754409</v>
      </c>
      <c r="H224" s="2">
        <v>-27.291238221087539</v>
      </c>
      <c r="I224" s="2">
        <v>19.597294298012091</v>
      </c>
      <c r="J224" s="2">
        <v>77.766384596211651</v>
      </c>
      <c r="K224" s="2">
        <v>63.474505906037258</v>
      </c>
      <c r="L224" s="2">
        <v>1.2415080000000001</v>
      </c>
      <c r="M224" s="83">
        <v>2.474846004927842</v>
      </c>
      <c r="N224" s="83">
        <v>0.30396803103077769</v>
      </c>
      <c r="O224" s="83">
        <v>0.18891626825973809</v>
      </c>
      <c r="P224">
        <v>16</v>
      </c>
      <c r="R224">
        <v>16</v>
      </c>
      <c r="S224">
        <v>16</v>
      </c>
      <c r="T224" s="2">
        <v>92.523596183113426</v>
      </c>
      <c r="U224" t="s">
        <v>835</v>
      </c>
      <c r="V224" t="s">
        <v>1352</v>
      </c>
      <c r="W224" t="s">
        <v>1603</v>
      </c>
      <c r="X224" t="s">
        <v>1644</v>
      </c>
      <c r="Y224">
        <v>7</v>
      </c>
      <c r="Z224">
        <v>2</v>
      </c>
      <c r="AA224">
        <v>2</v>
      </c>
    </row>
    <row r="225" spans="1:27" x14ac:dyDescent="0.2">
      <c r="A225" s="1" t="s">
        <v>309</v>
      </c>
      <c r="B225" s="2">
        <v>45.806102941327573</v>
      </c>
      <c r="C225" s="2">
        <v>-85.892017334892174</v>
      </c>
      <c r="D225" s="2">
        <v>-3.4196309168267769</v>
      </c>
      <c r="E225" s="2">
        <v>5.4965720700942997</v>
      </c>
      <c r="F225" s="2">
        <v>6.2546538225237409</v>
      </c>
      <c r="G225" s="2">
        <v>17.551740752637691</v>
      </c>
      <c r="H225" s="2">
        <v>-3.822811395814286</v>
      </c>
      <c r="I225" s="2">
        <v>-12.7289293568234</v>
      </c>
      <c r="J225" s="2">
        <v>56.495724766435757</v>
      </c>
      <c r="K225" s="2">
        <v>40.789403205050647</v>
      </c>
      <c r="L225" s="2">
        <v>0.96336549999999999</v>
      </c>
      <c r="M225" s="83">
        <v>1.690153375279752</v>
      </c>
      <c r="N225" s="83">
        <v>0.44367447607212968</v>
      </c>
      <c r="O225" s="83">
        <v>0.3581453036076665</v>
      </c>
      <c r="P225">
        <v>13</v>
      </c>
      <c r="R225">
        <v>13</v>
      </c>
      <c r="S225">
        <v>13</v>
      </c>
      <c r="T225" s="2">
        <v>59.003977457682289</v>
      </c>
      <c r="U225" t="s">
        <v>836</v>
      </c>
      <c r="V225" t="s">
        <v>1353</v>
      </c>
      <c r="W225" t="s">
        <v>1603</v>
      </c>
      <c r="X225" t="s">
        <v>1645</v>
      </c>
      <c r="Y225">
        <v>7</v>
      </c>
      <c r="Z225">
        <v>2</v>
      </c>
      <c r="AA225">
        <v>2</v>
      </c>
    </row>
    <row r="226" spans="1:27" x14ac:dyDescent="0.2">
      <c r="A226" s="1" t="s">
        <v>310</v>
      </c>
      <c r="B226" s="2">
        <v>28.24117924222065</v>
      </c>
      <c r="C226" s="2">
        <v>-19.880310032311041</v>
      </c>
      <c r="D226" s="2">
        <v>25.608238129709981</v>
      </c>
      <c r="E226" s="2">
        <v>25.59599599073152</v>
      </c>
      <c r="F226" s="2">
        <v>2.7995157557888439</v>
      </c>
      <c r="G226" s="2">
        <v>3.1597881250315152</v>
      </c>
      <c r="H226" s="2">
        <v>-18.522054482496319</v>
      </c>
      <c r="I226" s="2">
        <v>16.362266357464801</v>
      </c>
      <c r="J226" s="2">
        <v>40.01895313339238</v>
      </c>
      <c r="K226" s="2">
        <v>18.874455456137269</v>
      </c>
      <c r="L226" s="2">
        <v>0.78614450000000002</v>
      </c>
      <c r="M226" s="83">
        <v>2.423510161926488</v>
      </c>
      <c r="N226" s="83">
        <v>0.7182691864383306</v>
      </c>
      <c r="O226" s="83">
        <v>0.23038608517743381</v>
      </c>
      <c r="P226">
        <v>13</v>
      </c>
      <c r="Q226">
        <v>13</v>
      </c>
      <c r="R226">
        <v>13</v>
      </c>
      <c r="S226">
        <v>13</v>
      </c>
      <c r="T226" s="2">
        <v>66.573774337768555</v>
      </c>
      <c r="U226" t="s">
        <v>837</v>
      </c>
      <c r="V226" t="s">
        <v>1354</v>
      </c>
      <c r="W226" t="s">
        <v>1603</v>
      </c>
      <c r="X226" t="s">
        <v>1645</v>
      </c>
      <c r="Y226">
        <v>7</v>
      </c>
      <c r="Z226">
        <v>2</v>
      </c>
      <c r="AA226">
        <v>2</v>
      </c>
    </row>
    <row r="227" spans="1:27" x14ac:dyDescent="0.2">
      <c r="A227" s="1" t="s">
        <v>315</v>
      </c>
      <c r="B227" s="2">
        <v>41.274455002794859</v>
      </c>
      <c r="C227" s="2">
        <v>-38.399904329107869</v>
      </c>
      <c r="D227" s="2">
        <v>0.52820858619915256</v>
      </c>
      <c r="E227" s="2">
        <v>57.585243152599219</v>
      </c>
      <c r="F227" s="2">
        <v>7.6060181821403896</v>
      </c>
      <c r="G227" s="2">
        <v>1.0032725572697521</v>
      </c>
      <c r="H227" s="2">
        <v>-1.499532491818607</v>
      </c>
      <c r="I227" s="2">
        <v>1.496259934548855</v>
      </c>
      <c r="J227" s="2">
        <v>26.109799790622219</v>
      </c>
      <c r="K227" s="2">
        <v>18.302521403706841</v>
      </c>
      <c r="L227" s="2">
        <v>1.1757759999999999</v>
      </c>
      <c r="M227" s="83">
        <v>2.0409065782200111</v>
      </c>
      <c r="N227" s="83">
        <v>1.0935736275012831</v>
      </c>
      <c r="O227" s="83">
        <v>0.72928424833247818</v>
      </c>
      <c r="P227">
        <v>13</v>
      </c>
      <c r="S227">
        <v>13</v>
      </c>
      <c r="T227" s="2">
        <v>122.6366130283901</v>
      </c>
      <c r="U227" t="s">
        <v>842</v>
      </c>
      <c r="V227" t="s">
        <v>1359</v>
      </c>
      <c r="W227" t="s">
        <v>1603</v>
      </c>
      <c r="X227" t="s">
        <v>1645</v>
      </c>
      <c r="Y227">
        <v>7</v>
      </c>
      <c r="Z227">
        <v>2</v>
      </c>
      <c r="AA227">
        <v>2</v>
      </c>
    </row>
    <row r="228" spans="1:27" x14ac:dyDescent="0.2">
      <c r="A228" s="1" t="s">
        <v>319</v>
      </c>
      <c r="B228" s="2">
        <v>52.794700131999072</v>
      </c>
      <c r="C228" s="2">
        <v>-19.843552760364869</v>
      </c>
      <c r="D228" s="2">
        <v>15.64822822102259</v>
      </c>
      <c r="E228" s="2">
        <v>21.07109715819773</v>
      </c>
      <c r="F228" s="2">
        <v>2.368611445628479</v>
      </c>
      <c r="G228" s="2">
        <v>-0.4533563774144681</v>
      </c>
      <c r="H228" s="2">
        <v>3.0194602367149588</v>
      </c>
      <c r="I228" s="2">
        <v>-1.566103859300491</v>
      </c>
      <c r="J228" s="2">
        <v>36.006509596255199</v>
      </c>
      <c r="K228" s="2">
        <v>14.94297632125102</v>
      </c>
      <c r="L228" s="2">
        <v>0.82057780000000002</v>
      </c>
      <c r="M228" s="83">
        <v>6.6585282674137476</v>
      </c>
      <c r="N228" s="83">
        <v>1.14727561948884</v>
      </c>
      <c r="O228" s="83">
        <v>0.37032621480314498</v>
      </c>
      <c r="P228">
        <v>13</v>
      </c>
      <c r="Q228">
        <v>13</v>
      </c>
      <c r="R228">
        <v>13</v>
      </c>
      <c r="S228">
        <v>13</v>
      </c>
      <c r="T228" s="2">
        <v>81.991111210414346</v>
      </c>
      <c r="U228" t="s">
        <v>846</v>
      </c>
      <c r="V228" t="s">
        <v>1363</v>
      </c>
      <c r="W228" t="s">
        <v>1603</v>
      </c>
      <c r="X228" t="s">
        <v>1645</v>
      </c>
      <c r="Y228">
        <v>7</v>
      </c>
      <c r="Z228">
        <v>2</v>
      </c>
      <c r="AA228">
        <v>2</v>
      </c>
    </row>
    <row r="229" spans="1:27" x14ac:dyDescent="0.2">
      <c r="A229" s="1" t="s">
        <v>325</v>
      </c>
      <c r="B229" s="2">
        <v>51.798773735584902</v>
      </c>
      <c r="C229" s="2">
        <v>-19.233395435014451</v>
      </c>
      <c r="D229" s="2">
        <v>-0.104481154998981</v>
      </c>
      <c r="E229" s="2">
        <v>25.097550611143561</v>
      </c>
      <c r="F229" s="2">
        <v>0.6892505366415187</v>
      </c>
      <c r="G229" s="2">
        <v>1.198838954194847</v>
      </c>
      <c r="H229" s="2">
        <v>-6.8552016993113041</v>
      </c>
      <c r="I229" s="2">
        <v>6.6563627451164571</v>
      </c>
      <c r="J229" s="2">
        <v>58.575941575728997</v>
      </c>
      <c r="K229" s="2">
        <v>16.857813725652409</v>
      </c>
      <c r="L229" s="2">
        <v>1.005325</v>
      </c>
      <c r="M229" s="83">
        <v>3.5443164818845538</v>
      </c>
      <c r="N229" s="83">
        <v>1.303040401909386</v>
      </c>
      <c r="O229" s="83">
        <v>0.64130816058662476</v>
      </c>
      <c r="P229">
        <v>16</v>
      </c>
      <c r="R229">
        <v>17</v>
      </c>
      <c r="S229">
        <v>16</v>
      </c>
      <c r="T229" s="2">
        <v>67.658023834228516</v>
      </c>
      <c r="U229" t="s">
        <v>852</v>
      </c>
      <c r="V229" t="s">
        <v>1369</v>
      </c>
      <c r="W229" t="s">
        <v>1603</v>
      </c>
      <c r="X229" t="s">
        <v>1645</v>
      </c>
      <c r="Y229">
        <v>7</v>
      </c>
      <c r="Z229">
        <v>2</v>
      </c>
      <c r="AA229">
        <v>2</v>
      </c>
    </row>
    <row r="230" spans="1:27" x14ac:dyDescent="0.2">
      <c r="A230" s="1" t="s">
        <v>327</v>
      </c>
      <c r="B230" s="2">
        <v>97.047717778918027</v>
      </c>
      <c r="C230" s="2">
        <v>-62.707545811584062</v>
      </c>
      <c r="D230" s="2">
        <v>1.067743513962105</v>
      </c>
      <c r="E230" s="2">
        <v>13.436730432992279</v>
      </c>
      <c r="F230" s="2">
        <v>-1.226253912279524</v>
      </c>
      <c r="G230" s="2">
        <v>-0.956683738552634</v>
      </c>
      <c r="H230" s="2">
        <v>-2.847028920663329</v>
      </c>
      <c r="I230" s="2">
        <v>4.8037126592159627</v>
      </c>
      <c r="J230" s="2">
        <v>87.278526877019971</v>
      </c>
      <c r="K230" s="2">
        <v>60.572960049873558</v>
      </c>
      <c r="L230" s="2">
        <v>0.79643989999999998</v>
      </c>
      <c r="M230" s="83">
        <v>1.8162279440871409</v>
      </c>
      <c r="N230" s="83">
        <v>1.6169225344328551</v>
      </c>
      <c r="O230" s="83">
        <v>0.40515923602713461</v>
      </c>
      <c r="R230">
        <v>11</v>
      </c>
      <c r="S230">
        <v>11</v>
      </c>
      <c r="T230" s="2">
        <v>940.69335937500023</v>
      </c>
      <c r="U230" t="s">
        <v>854</v>
      </c>
      <c r="V230" t="s">
        <v>1371</v>
      </c>
      <c r="W230" t="s">
        <v>1603</v>
      </c>
      <c r="X230" t="s">
        <v>1644</v>
      </c>
      <c r="Y230">
        <v>7</v>
      </c>
      <c r="Z230">
        <v>2</v>
      </c>
      <c r="AA230">
        <v>2</v>
      </c>
    </row>
    <row r="231" spans="1:27" x14ac:dyDescent="0.2">
      <c r="A231" s="1" t="s">
        <v>337</v>
      </c>
      <c r="B231" s="2">
        <v>41.217046206179717</v>
      </c>
      <c r="C231" s="2">
        <v>-16.99189432602822</v>
      </c>
      <c r="D231" s="2">
        <v>-11.34288347155902</v>
      </c>
      <c r="E231" s="2">
        <v>26.12680714353208</v>
      </c>
      <c r="F231" s="2">
        <v>15.976464415545481</v>
      </c>
      <c r="G231" s="2">
        <v>1.9636112390603411</v>
      </c>
      <c r="H231" s="2">
        <v>-0.2989405803777061</v>
      </c>
      <c r="I231" s="2">
        <v>-0.66467065868263475</v>
      </c>
      <c r="J231" s="2">
        <v>56.754082137555663</v>
      </c>
      <c r="K231" s="2">
        <v>42.11544744050461</v>
      </c>
      <c r="L231" s="2">
        <v>1.014744758605957</v>
      </c>
      <c r="M231" s="83">
        <v>5.7851458885941636</v>
      </c>
      <c r="N231" s="83">
        <v>2.1996037642397228</v>
      </c>
      <c r="O231" s="83">
        <v>1.550767706785537</v>
      </c>
      <c r="P231">
        <v>14</v>
      </c>
      <c r="Q231">
        <v>14</v>
      </c>
      <c r="S231">
        <v>14</v>
      </c>
      <c r="T231" s="2">
        <v>130.53053243232489</v>
      </c>
      <c r="U231" t="s">
        <v>864</v>
      </c>
      <c r="V231" t="s">
        <v>1381</v>
      </c>
      <c r="W231" t="s">
        <v>1603</v>
      </c>
      <c r="X231" t="s">
        <v>1647</v>
      </c>
      <c r="Y231">
        <v>7</v>
      </c>
      <c r="Z231">
        <v>2</v>
      </c>
      <c r="AA231">
        <v>2</v>
      </c>
    </row>
    <row r="232" spans="1:27" x14ac:dyDescent="0.2">
      <c r="A232" s="1" t="s">
        <v>427</v>
      </c>
      <c r="B232" s="2">
        <v>44.413301552522533</v>
      </c>
      <c r="C232" s="2">
        <v>6.329304609378128</v>
      </c>
      <c r="D232" s="2">
        <v>28.876717412638659</v>
      </c>
      <c r="E232" s="2">
        <v>25.726401678643711</v>
      </c>
      <c r="F232" s="2">
        <v>0.33708430431663527</v>
      </c>
      <c r="G232" s="2">
        <v>3.8199760862625831E-2</v>
      </c>
      <c r="H232" s="2">
        <v>-3.9285692064642799</v>
      </c>
      <c r="I232" s="2">
        <v>4.890369445601654</v>
      </c>
      <c r="J232" s="2">
        <v>28.865742141117661</v>
      </c>
      <c r="K232" s="2">
        <v>9.2564272940744843</v>
      </c>
      <c r="L232" s="2">
        <v>1.6686868667602539</v>
      </c>
      <c r="M232" s="83">
        <v>4.3385877049469759</v>
      </c>
      <c r="N232" s="83">
        <v>2.1878916601851621</v>
      </c>
      <c r="O232" s="83">
        <v>0.79033982664619185</v>
      </c>
      <c r="Q232">
        <v>10</v>
      </c>
      <c r="S232">
        <v>10</v>
      </c>
      <c r="T232" s="2">
        <v>449.9520263671875</v>
      </c>
      <c r="U232" t="s">
        <v>954</v>
      </c>
      <c r="V232" t="s">
        <v>1471</v>
      </c>
      <c r="W232" t="s">
        <v>1604</v>
      </c>
      <c r="X232" t="s">
        <v>1660</v>
      </c>
      <c r="Y232">
        <v>8</v>
      </c>
      <c r="Z232">
        <v>2</v>
      </c>
      <c r="AA232">
        <v>2</v>
      </c>
    </row>
    <row r="233" spans="1:27" x14ac:dyDescent="0.2">
      <c r="A233" s="1" t="s">
        <v>465</v>
      </c>
      <c r="B233" s="2">
        <v>34.552358113509193</v>
      </c>
      <c r="C233" s="2">
        <v>-40.025891491114507</v>
      </c>
      <c r="D233" s="2">
        <v>3.4568309626199061</v>
      </c>
      <c r="E233" s="2">
        <v>40.735411670663467</v>
      </c>
      <c r="F233" s="2">
        <v>7.2586213584700729</v>
      </c>
      <c r="G233" s="2">
        <v>-2.1875146130465279</v>
      </c>
      <c r="H233" s="2">
        <v>1.2585924713584291</v>
      </c>
      <c r="I233" s="2">
        <v>1.9289221416880991</v>
      </c>
      <c r="J233" s="2">
        <v>20.978914516251809</v>
      </c>
      <c r="K233" s="2">
        <v>12.692181735767869</v>
      </c>
      <c r="L233" s="2">
        <v>0.90551139999999997</v>
      </c>
      <c r="M233" s="83">
        <v>4.1383437051220682</v>
      </c>
      <c r="N233" s="83">
        <v>2.2848399590762929</v>
      </c>
      <c r="O233" s="83">
        <v>0.1060910552470038</v>
      </c>
      <c r="Q233">
        <v>15</v>
      </c>
      <c r="S233">
        <v>15</v>
      </c>
      <c r="T233" s="2">
        <v>77.204139788945511</v>
      </c>
      <c r="U233" t="s">
        <v>992</v>
      </c>
      <c r="V233" t="s">
        <v>1509</v>
      </c>
      <c r="W233" t="s">
        <v>1606</v>
      </c>
      <c r="X233" t="s">
        <v>1666</v>
      </c>
      <c r="Y233">
        <v>10</v>
      </c>
      <c r="Z233">
        <v>2</v>
      </c>
      <c r="AA233">
        <v>2</v>
      </c>
    </row>
    <row r="234" spans="1:27" x14ac:dyDescent="0.2">
      <c r="A234" s="1" t="s">
        <v>466</v>
      </c>
      <c r="B234" s="2">
        <v>55.291369009036053</v>
      </c>
      <c r="C234" s="2">
        <v>-37.567417546426661</v>
      </c>
      <c r="D234" s="2">
        <v>-14.54634150133716</v>
      </c>
      <c r="E234" s="2">
        <v>33.383198804593313</v>
      </c>
      <c r="F234" s="2">
        <v>3.54759257499376</v>
      </c>
      <c r="G234" s="2">
        <v>1.5032772474844101</v>
      </c>
      <c r="H234" s="2">
        <v>-9.2505455184752367E-2</v>
      </c>
      <c r="I234" s="2">
        <v>-0.41077179229965771</v>
      </c>
      <c r="J234" s="2">
        <v>47.060029082861448</v>
      </c>
      <c r="K234" s="2">
        <v>29.51810413733406</v>
      </c>
      <c r="L234" s="2">
        <v>0.77181330000000004</v>
      </c>
      <c r="M234" s="83">
        <v>2.050171299663726</v>
      </c>
      <c r="N234" s="83">
        <v>0.44948959963503121</v>
      </c>
      <c r="O234" s="83">
        <v>0.40911355457680748</v>
      </c>
      <c r="P234">
        <v>13</v>
      </c>
      <c r="S234">
        <v>13</v>
      </c>
      <c r="T234" s="2">
        <v>230.34889221191409</v>
      </c>
      <c r="U234" t="s">
        <v>993</v>
      </c>
      <c r="V234" t="s">
        <v>1510</v>
      </c>
      <c r="W234" t="s">
        <v>1606</v>
      </c>
      <c r="X234" t="s">
        <v>1667</v>
      </c>
      <c r="Y234">
        <v>10</v>
      </c>
      <c r="Z234">
        <v>2</v>
      </c>
      <c r="AA234">
        <v>2</v>
      </c>
    </row>
    <row r="235" spans="1:27" x14ac:dyDescent="0.2">
      <c r="A235" s="1" t="s">
        <v>467</v>
      </c>
      <c r="B235" s="2">
        <v>36.444878055758657</v>
      </c>
      <c r="C235" s="2">
        <v>-61.368196988915273</v>
      </c>
      <c r="D235" s="2">
        <v>-13.557261839052099</v>
      </c>
      <c r="E235" s="2">
        <v>12.155983857841109</v>
      </c>
      <c r="F235" s="2">
        <v>1.9506885486147121</v>
      </c>
      <c r="G235" s="2">
        <v>-1.7934560129906021</v>
      </c>
      <c r="H235" s="2">
        <v>5.6112937198205097</v>
      </c>
      <c r="I235" s="2">
        <v>-2.8178377068299079</v>
      </c>
      <c r="J235" s="2">
        <v>47.348358409422673</v>
      </c>
      <c r="K235" s="2">
        <v>23.467499904876021</v>
      </c>
      <c r="L235" s="2">
        <v>0.91647339999999999</v>
      </c>
      <c r="M235" s="83">
        <v>1.7802446376658241</v>
      </c>
      <c r="N235" s="83">
        <v>0.47842398410181641</v>
      </c>
      <c r="O235" s="83">
        <v>0.1951602771901699</v>
      </c>
      <c r="P235">
        <v>10</v>
      </c>
      <c r="R235">
        <v>10</v>
      </c>
      <c r="S235">
        <v>10</v>
      </c>
      <c r="T235" s="2">
        <v>1097.8930854797361</v>
      </c>
      <c r="U235" t="s">
        <v>994</v>
      </c>
      <c r="V235" t="s">
        <v>1511</v>
      </c>
      <c r="W235" t="s">
        <v>1606</v>
      </c>
      <c r="X235" t="s">
        <v>1666</v>
      </c>
      <c r="Y235">
        <v>10</v>
      </c>
      <c r="Z235">
        <v>2</v>
      </c>
      <c r="AA235">
        <v>2</v>
      </c>
    </row>
    <row r="236" spans="1:27" x14ac:dyDescent="0.2">
      <c r="A236" s="1" t="s">
        <v>468</v>
      </c>
      <c r="B236" s="2">
        <v>49.633391297875107</v>
      </c>
      <c r="C236" s="2">
        <v>-19.004251664584199</v>
      </c>
      <c r="D236" s="2">
        <v>-3.762812972814078</v>
      </c>
      <c r="E236" s="2">
        <v>26.63059407216312</v>
      </c>
      <c r="F236" s="2">
        <v>0.92857768833840182</v>
      </c>
      <c r="G236" s="2">
        <v>-0.30440097136282512</v>
      </c>
      <c r="H236" s="2">
        <v>1.328257702440635</v>
      </c>
      <c r="I236" s="2">
        <v>-2.3856731077809609E-2</v>
      </c>
      <c r="J236" s="2">
        <v>44.918615079896817</v>
      </c>
      <c r="K236" s="2">
        <v>16.63016234313837</v>
      </c>
      <c r="L236" s="2">
        <v>1.0710040000000001</v>
      </c>
      <c r="M236" s="83">
        <v>1.8600365141252511</v>
      </c>
      <c r="N236" s="83">
        <v>1.0806148823884349</v>
      </c>
      <c r="O236" s="83">
        <v>7.743591578767392E-2</v>
      </c>
      <c r="P236">
        <v>7</v>
      </c>
      <c r="R236">
        <v>7</v>
      </c>
      <c r="S236">
        <v>7</v>
      </c>
      <c r="T236" s="2">
        <v>8010.6139648437502</v>
      </c>
      <c r="U236" t="s">
        <v>995</v>
      </c>
      <c r="V236" t="s">
        <v>1512</v>
      </c>
      <c r="W236" t="s">
        <v>1606</v>
      </c>
      <c r="X236" t="s">
        <v>1666</v>
      </c>
      <c r="Y236">
        <v>10</v>
      </c>
      <c r="Z236">
        <v>2</v>
      </c>
      <c r="AA236">
        <v>2</v>
      </c>
    </row>
    <row r="237" spans="1:27" x14ac:dyDescent="0.2">
      <c r="A237" s="1" t="s">
        <v>471</v>
      </c>
      <c r="B237" s="2">
        <v>27.62321497335272</v>
      </c>
      <c r="C237" s="2">
        <v>-31.911897565250339</v>
      </c>
      <c r="D237" s="2">
        <v>24.225717927021218</v>
      </c>
      <c r="E237" s="2">
        <v>22.44831503450181</v>
      </c>
      <c r="F237" s="2">
        <v>-1.8139933698630899</v>
      </c>
      <c r="G237" s="2">
        <v>0.30106015593414293</v>
      </c>
      <c r="H237" s="2">
        <v>0.46852528542140598</v>
      </c>
      <c r="I237" s="2">
        <v>0.23041455864445121</v>
      </c>
      <c r="J237" s="2">
        <v>59.629276524964773</v>
      </c>
      <c r="K237" s="2">
        <v>23.330295083584542</v>
      </c>
      <c r="L237" s="2">
        <v>1.2627269999999999</v>
      </c>
      <c r="M237" s="83">
        <v>1.3832474750561461</v>
      </c>
      <c r="N237" s="83">
        <v>1.137787706870564</v>
      </c>
      <c r="O237" s="83">
        <v>0.33551695009464477</v>
      </c>
      <c r="P237">
        <v>8</v>
      </c>
      <c r="Q237">
        <v>7</v>
      </c>
      <c r="R237">
        <v>10</v>
      </c>
      <c r="S237">
        <v>7</v>
      </c>
      <c r="T237" s="2">
        <v>967.56497192382812</v>
      </c>
      <c r="U237" t="s">
        <v>998</v>
      </c>
      <c r="V237" t="s">
        <v>1515</v>
      </c>
      <c r="W237" t="s">
        <v>1606</v>
      </c>
      <c r="X237" t="s">
        <v>1666</v>
      </c>
      <c r="Y237">
        <v>10</v>
      </c>
      <c r="Z237">
        <v>2</v>
      </c>
      <c r="AA237">
        <v>2</v>
      </c>
    </row>
    <row r="238" spans="1:27" x14ac:dyDescent="0.2">
      <c r="A238" s="1" t="s">
        <v>483</v>
      </c>
      <c r="B238" s="2">
        <v>99.931383093946309</v>
      </c>
      <c r="C238" s="2">
        <v>-93.103062922658268</v>
      </c>
      <c r="D238" s="2">
        <v>12.08845960595419</v>
      </c>
      <c r="E238" s="2">
        <v>2.859246441124065</v>
      </c>
      <c r="F238" s="2">
        <v>-0.39819792896093209</v>
      </c>
      <c r="G238" s="2">
        <v>0.36532358736031512</v>
      </c>
      <c r="H238" s="2">
        <v>4.5217705184316186</v>
      </c>
      <c r="I238" s="2">
        <v>-3.8870941057919342</v>
      </c>
      <c r="J238" s="2">
        <v>45.356631137218592</v>
      </c>
      <c r="K238" s="2">
        <v>36.625348357179391</v>
      </c>
      <c r="L238" s="2">
        <v>0.67333319999999997</v>
      </c>
      <c r="M238" s="83">
        <v>1.3323934162396971</v>
      </c>
      <c r="N238" s="83">
        <v>1.2304368757689459</v>
      </c>
      <c r="O238" s="83">
        <v>0.78965696425978726</v>
      </c>
      <c r="R238">
        <v>7</v>
      </c>
      <c r="S238">
        <v>7</v>
      </c>
      <c r="T238" s="2">
        <v>1478.291748046875</v>
      </c>
      <c r="U238" t="s">
        <v>1010</v>
      </c>
      <c r="V238" t="s">
        <v>1527</v>
      </c>
      <c r="W238" t="s">
        <v>1606</v>
      </c>
      <c r="X238" t="s">
        <v>1666</v>
      </c>
      <c r="Y238">
        <v>10</v>
      </c>
      <c r="Z238">
        <v>2</v>
      </c>
      <c r="AA238">
        <v>2</v>
      </c>
    </row>
    <row r="239" spans="1:27" x14ac:dyDescent="0.2">
      <c r="A239" s="1" t="s">
        <v>487</v>
      </c>
      <c r="B239" s="2">
        <v>30.580378723839271</v>
      </c>
      <c r="C239" s="2">
        <v>3.293864053356077</v>
      </c>
      <c r="D239" s="2">
        <v>21.20579087542534</v>
      </c>
      <c r="E239" s="2">
        <v>16.72196930618729</v>
      </c>
      <c r="F239" s="2">
        <v>2.9433278229586262</v>
      </c>
      <c r="G239" s="2">
        <v>0.71074089933971329</v>
      </c>
      <c r="H239" s="2">
        <v>-1.417348696613081</v>
      </c>
      <c r="I239" s="2">
        <v>1.7066077972733671</v>
      </c>
      <c r="J239" s="2">
        <v>39.94391422383864</v>
      </c>
      <c r="K239" s="2">
        <v>15.499622572641529</v>
      </c>
      <c r="L239" s="2">
        <v>1.0717369999999999</v>
      </c>
      <c r="M239" s="83">
        <v>7.1545189956348656</v>
      </c>
      <c r="N239" s="83">
        <v>1.2933477644052149</v>
      </c>
      <c r="O239" s="83">
        <v>0.2123106777959429</v>
      </c>
      <c r="P239">
        <v>14</v>
      </c>
      <c r="Q239">
        <v>14</v>
      </c>
      <c r="R239">
        <v>14</v>
      </c>
      <c r="S239">
        <v>14</v>
      </c>
      <c r="T239" s="2">
        <v>105.1453037261963</v>
      </c>
      <c r="U239" t="s">
        <v>1014</v>
      </c>
      <c r="V239" t="s">
        <v>1531</v>
      </c>
      <c r="W239" t="s">
        <v>1606</v>
      </c>
      <c r="X239" t="s">
        <v>1666</v>
      </c>
      <c r="Y239">
        <v>10</v>
      </c>
      <c r="Z239">
        <v>2</v>
      </c>
      <c r="AA239">
        <v>2</v>
      </c>
    </row>
    <row r="240" spans="1:27" x14ac:dyDescent="0.2">
      <c r="A240" s="1" t="s">
        <v>491</v>
      </c>
      <c r="B240" s="2">
        <v>44.144401581178258</v>
      </c>
      <c r="C240" s="2">
        <v>14.1169521559362</v>
      </c>
      <c r="D240" s="2">
        <v>24.434040535735459</v>
      </c>
      <c r="E240" s="2">
        <v>18.402628946992429</v>
      </c>
      <c r="F240" s="2">
        <v>11.329853562718631</v>
      </c>
      <c r="G240" s="2">
        <v>-1.2189243737385731</v>
      </c>
      <c r="H240" s="2">
        <v>1.6878784281134991</v>
      </c>
      <c r="I240" s="2">
        <v>0.53104594562507423</v>
      </c>
      <c r="J240" s="2">
        <v>20.507658643326039</v>
      </c>
      <c r="K240" s="2">
        <v>12.052578759912629</v>
      </c>
      <c r="L240" s="2">
        <v>1.077844</v>
      </c>
      <c r="M240" s="83">
        <v>7.7825356842989084</v>
      </c>
      <c r="N240" s="83">
        <v>1.343888135148146</v>
      </c>
      <c r="O240" s="83">
        <v>0.36474243949406981</v>
      </c>
      <c r="R240">
        <v>13</v>
      </c>
      <c r="S240">
        <v>13</v>
      </c>
      <c r="T240" s="2">
        <v>47.342797443784519</v>
      </c>
      <c r="U240" t="s">
        <v>1018</v>
      </c>
      <c r="V240" t="s">
        <v>1535</v>
      </c>
      <c r="W240" t="s">
        <v>1606</v>
      </c>
      <c r="X240" t="s">
        <v>1666</v>
      </c>
      <c r="Y240">
        <v>10</v>
      </c>
      <c r="Z240">
        <v>2</v>
      </c>
      <c r="AA240">
        <v>2</v>
      </c>
    </row>
    <row r="241" spans="1:27" x14ac:dyDescent="0.2">
      <c r="A241" s="1" t="s">
        <v>492</v>
      </c>
      <c r="B241" s="2">
        <v>34.663642792144309</v>
      </c>
      <c r="C241" s="2">
        <v>49.46935683508682</v>
      </c>
      <c r="D241" s="2">
        <v>36.302133445400052</v>
      </c>
      <c r="E241" s="2">
        <v>17.309883280321621</v>
      </c>
      <c r="F241" s="2">
        <v>-7.8272133116373457</v>
      </c>
      <c r="G241" s="2">
        <v>-2.2289625586681661</v>
      </c>
      <c r="H241" s="2">
        <v>-1.198524948735203</v>
      </c>
      <c r="I241" s="2">
        <v>4.4274875074033693</v>
      </c>
      <c r="J241" s="2">
        <v>56.660817598364069</v>
      </c>
      <c r="K241" s="2">
        <v>23.868824304150191</v>
      </c>
      <c r="L241" s="2">
        <v>1.0614330000000001</v>
      </c>
      <c r="M241" s="83">
        <v>2.8542381059532289</v>
      </c>
      <c r="N241" s="83">
        <v>1.359999376694123</v>
      </c>
      <c r="O241" s="83">
        <v>0.28711148974156958</v>
      </c>
      <c r="P241">
        <v>10</v>
      </c>
      <c r="Q241">
        <v>7</v>
      </c>
      <c r="S241">
        <v>7</v>
      </c>
      <c r="T241" s="2">
        <v>854.44572230747769</v>
      </c>
      <c r="U241" t="s">
        <v>1019</v>
      </c>
      <c r="V241" t="s">
        <v>1536</v>
      </c>
      <c r="W241" t="s">
        <v>1606</v>
      </c>
      <c r="X241" t="s">
        <v>1666</v>
      </c>
      <c r="Y241">
        <v>10</v>
      </c>
      <c r="Z241">
        <v>2</v>
      </c>
      <c r="AA241">
        <v>2</v>
      </c>
    </row>
    <row r="242" spans="1:27" x14ac:dyDescent="0.2">
      <c r="A242" s="1" t="s">
        <v>504</v>
      </c>
      <c r="B242" s="2">
        <v>28.23309246190135</v>
      </c>
      <c r="C242" s="2">
        <v>59.727434626052812</v>
      </c>
      <c r="D242" s="2">
        <v>14.268759181218419</v>
      </c>
      <c r="E242" s="2">
        <v>17.837172581989449</v>
      </c>
      <c r="F242" s="2">
        <v>-0.19133607170988251</v>
      </c>
      <c r="G242" s="2">
        <v>-3.5296239176833791E-2</v>
      </c>
      <c r="H242" s="2">
        <v>-0.54708329632530472</v>
      </c>
      <c r="I242" s="2">
        <v>1.5823795355021391</v>
      </c>
      <c r="J242" s="2">
        <v>55.067194739593504</v>
      </c>
      <c r="K242" s="2">
        <v>19.813348086338841</v>
      </c>
      <c r="L242" s="2">
        <v>0.65193559999999995</v>
      </c>
      <c r="M242" s="83">
        <v>2.0731312809800371</v>
      </c>
      <c r="N242" s="83">
        <v>1.5056085556007119</v>
      </c>
      <c r="O242" s="83">
        <v>0.23277972520707421</v>
      </c>
      <c r="P242">
        <v>7</v>
      </c>
      <c r="Q242">
        <v>6</v>
      </c>
      <c r="R242">
        <v>8</v>
      </c>
      <c r="S242">
        <v>6</v>
      </c>
      <c r="T242" s="2">
        <v>1969.009835379464</v>
      </c>
      <c r="U242" t="s">
        <v>1031</v>
      </c>
      <c r="V242" t="s">
        <v>1547</v>
      </c>
      <c r="W242" t="s">
        <v>1606</v>
      </c>
      <c r="X242" t="s">
        <v>1666</v>
      </c>
      <c r="Y242">
        <v>10</v>
      </c>
      <c r="Z242">
        <v>2</v>
      </c>
      <c r="AA242">
        <v>2</v>
      </c>
    </row>
    <row r="243" spans="1:27" x14ac:dyDescent="0.2">
      <c r="A243" s="1" t="s">
        <v>512</v>
      </c>
      <c r="B243" s="2">
        <v>27.937553053979709</v>
      </c>
      <c r="C243" s="2">
        <v>15.50789046524266</v>
      </c>
      <c r="D243" s="2">
        <v>23.659032890122699</v>
      </c>
      <c r="E243" s="2">
        <v>18.312724574400111</v>
      </c>
      <c r="F243" s="2">
        <v>-1.142790993695366</v>
      </c>
      <c r="G243" s="2">
        <v>-1.691219999012546</v>
      </c>
      <c r="H243" s="2">
        <v>-1.037124211149971</v>
      </c>
      <c r="I243" s="2">
        <v>3.728344210162517</v>
      </c>
      <c r="J243" s="2">
        <v>56.91251515837503</v>
      </c>
      <c r="K243" s="2">
        <v>23.342197230768772</v>
      </c>
      <c r="L243" s="2">
        <v>1.2639119999999999</v>
      </c>
      <c r="M243" s="83">
        <v>3.6253557727100292</v>
      </c>
      <c r="N243" s="83">
        <v>1.599171346419485</v>
      </c>
      <c r="O243" s="83">
        <v>0.33981490442401002</v>
      </c>
      <c r="P243">
        <v>10</v>
      </c>
      <c r="Q243">
        <v>9</v>
      </c>
      <c r="R243">
        <v>10</v>
      </c>
      <c r="S243">
        <v>9</v>
      </c>
      <c r="T243" s="2">
        <v>657.76256854717553</v>
      </c>
      <c r="U243" t="s">
        <v>1039</v>
      </c>
      <c r="V243" t="s">
        <v>1555</v>
      </c>
      <c r="W243" t="s">
        <v>1606</v>
      </c>
      <c r="X243" t="s">
        <v>1666</v>
      </c>
      <c r="Y243">
        <v>10</v>
      </c>
      <c r="Z243">
        <v>2</v>
      </c>
      <c r="AA243">
        <v>2</v>
      </c>
    </row>
    <row r="244" spans="1:27" x14ac:dyDescent="0.2">
      <c r="A244" s="1" t="s">
        <v>517</v>
      </c>
      <c r="B244" s="2">
        <v>32.456655468762477</v>
      </c>
      <c r="C244" s="2">
        <v>5.4919116976221316</v>
      </c>
      <c r="D244" s="2">
        <v>13.52792305462467</v>
      </c>
      <c r="E244" s="2">
        <v>23.631016490875641</v>
      </c>
      <c r="F244" s="2">
        <v>1.044527943681659</v>
      </c>
      <c r="G244" s="2">
        <v>0.35028991028783568</v>
      </c>
      <c r="H244" s="2">
        <v>-0.41949646601061957</v>
      </c>
      <c r="I244" s="2">
        <v>1.0692065557227839</v>
      </c>
      <c r="J244" s="2">
        <v>39.421357624188659</v>
      </c>
      <c r="K244" s="2">
        <v>20.591603981408429</v>
      </c>
      <c r="L244" s="2">
        <v>1.019671</v>
      </c>
      <c r="M244" s="83">
        <v>7.0560434176529254</v>
      </c>
      <c r="N244" s="83">
        <v>2.09319835821691</v>
      </c>
      <c r="O244" s="83">
        <v>0.35420234818671531</v>
      </c>
      <c r="P244">
        <v>14</v>
      </c>
      <c r="R244">
        <v>16</v>
      </c>
      <c r="S244">
        <v>14</v>
      </c>
      <c r="T244" s="2">
        <v>149.4145224434989</v>
      </c>
      <c r="U244" t="s">
        <v>1044</v>
      </c>
      <c r="V244" t="s">
        <v>1560</v>
      </c>
      <c r="W244" t="s">
        <v>1606</v>
      </c>
      <c r="X244" t="s">
        <v>1666</v>
      </c>
      <c r="Y244">
        <v>10</v>
      </c>
      <c r="Z244">
        <v>2</v>
      </c>
      <c r="AA244">
        <v>2</v>
      </c>
    </row>
    <row r="245" spans="1:27" x14ac:dyDescent="0.2">
      <c r="A245" s="1" t="s">
        <v>519</v>
      </c>
      <c r="B245" s="2">
        <v>60.829737598336479</v>
      </c>
      <c r="C245" s="2">
        <v>43.725806451612897</v>
      </c>
      <c r="D245" s="2">
        <v>84.786044306145271</v>
      </c>
      <c r="E245" s="2">
        <v>39.666348144887017</v>
      </c>
      <c r="F245" s="2">
        <v>-17.94697371683511</v>
      </c>
      <c r="G245" s="2">
        <v>-2.385374982837877</v>
      </c>
      <c r="H245" s="2">
        <v>-0.32714567145530038</v>
      </c>
      <c r="I245" s="2">
        <v>3.712520654293177</v>
      </c>
      <c r="J245" s="2">
        <v>52.518940930717598</v>
      </c>
      <c r="K245" s="2">
        <v>30.02322946459233</v>
      </c>
      <c r="L245" s="2">
        <v>1.1993739999999999</v>
      </c>
      <c r="M245" s="83">
        <v>3.1600158031342982</v>
      </c>
      <c r="N245" s="83">
        <v>2.2347371296775842</v>
      </c>
      <c r="O245" s="83">
        <v>0.52566053650762889</v>
      </c>
      <c r="P245">
        <v>7</v>
      </c>
      <c r="R245">
        <v>8</v>
      </c>
      <c r="S245">
        <v>7</v>
      </c>
      <c r="T245" s="2">
        <v>1332.9818929036451</v>
      </c>
      <c r="U245" t="s">
        <v>1046</v>
      </c>
      <c r="V245" t="s">
        <v>1562</v>
      </c>
      <c r="W245" t="s">
        <v>1606</v>
      </c>
      <c r="X245" t="s">
        <v>1666</v>
      </c>
      <c r="Y245">
        <v>10</v>
      </c>
      <c r="Z245">
        <v>2</v>
      </c>
      <c r="AA245">
        <v>2</v>
      </c>
    </row>
    <row r="246" spans="1:27" x14ac:dyDescent="0.2">
      <c r="A246" s="1" t="s">
        <v>520</v>
      </c>
      <c r="B246" s="2">
        <v>41.200781484821157</v>
      </c>
      <c r="C246" s="2">
        <v>-69.485211949638682</v>
      </c>
      <c r="D246" s="2">
        <v>-6.4266629166080724</v>
      </c>
      <c r="E246" s="2">
        <v>30.77847911030959</v>
      </c>
      <c r="F246" s="2">
        <v>11.70916564968848</v>
      </c>
      <c r="G246" s="2">
        <v>0.87658278570283699</v>
      </c>
      <c r="H246" s="2">
        <v>1.348934124058343</v>
      </c>
      <c r="I246" s="2">
        <v>-1.22551690976118</v>
      </c>
      <c r="J246" s="2">
        <v>8.7395649211816018</v>
      </c>
      <c r="K246" s="2">
        <v>7.6627137382293924</v>
      </c>
      <c r="L246" s="2">
        <v>0.87307789999999996</v>
      </c>
      <c r="M246" s="83">
        <v>6.9142496847414883</v>
      </c>
      <c r="N246" s="83">
        <v>2.6406500992157231</v>
      </c>
      <c r="O246" s="83">
        <v>2.0062364168950202</v>
      </c>
      <c r="R246">
        <v>16</v>
      </c>
      <c r="S246">
        <v>16</v>
      </c>
      <c r="T246" s="2">
        <v>74.616236173189606</v>
      </c>
      <c r="U246" t="s">
        <v>1047</v>
      </c>
      <c r="V246" t="s">
        <v>1563</v>
      </c>
      <c r="W246" t="s">
        <v>1606</v>
      </c>
      <c r="X246" t="s">
        <v>1666</v>
      </c>
      <c r="Y246">
        <v>10</v>
      </c>
      <c r="Z246">
        <v>2</v>
      </c>
      <c r="AA246">
        <v>2</v>
      </c>
    </row>
    <row r="247" spans="1:27" x14ac:dyDescent="0.2">
      <c r="A247" s="1" t="s">
        <v>521</v>
      </c>
      <c r="B247" s="2">
        <v>40.900961136648547</v>
      </c>
      <c r="C247" s="2">
        <v>-43.278854254422917</v>
      </c>
      <c r="D247" s="2">
        <v>-27.380981282318949</v>
      </c>
      <c r="E247" s="2">
        <v>28.135394901796911</v>
      </c>
      <c r="F247" s="2">
        <v>15.056194416392479</v>
      </c>
      <c r="G247" s="2">
        <v>-18.833740831295849</v>
      </c>
      <c r="H247" s="2">
        <v>6.8956805215973924</v>
      </c>
      <c r="I247" s="2">
        <v>12.93806030969845</v>
      </c>
      <c r="J247" s="2">
        <v>18.77343278233807</v>
      </c>
      <c r="K247" s="2">
        <v>11.90429092976226</v>
      </c>
      <c r="L247" s="2">
        <v>0.89565059999999996</v>
      </c>
      <c r="M247" s="83">
        <v>12.50971370143149</v>
      </c>
      <c r="N247" s="83">
        <v>2.7213617045310139</v>
      </c>
      <c r="O247" s="83">
        <v>0.82196461601457149</v>
      </c>
      <c r="P247">
        <v>16</v>
      </c>
      <c r="S247">
        <v>16</v>
      </c>
      <c r="T247" s="2">
        <v>78.954101855938248</v>
      </c>
      <c r="U247" t="s">
        <v>1048</v>
      </c>
      <c r="V247" t="s">
        <v>1564</v>
      </c>
      <c r="W247" t="s">
        <v>1606</v>
      </c>
      <c r="X247" t="s">
        <v>1666</v>
      </c>
      <c r="Y247">
        <v>10</v>
      </c>
      <c r="Z247">
        <v>2</v>
      </c>
      <c r="AA247">
        <v>2</v>
      </c>
    </row>
    <row r="248" spans="1:27" x14ac:dyDescent="0.2">
      <c r="A248" s="1" t="s">
        <v>523</v>
      </c>
      <c r="B248" s="2">
        <v>103.9761267963015</v>
      </c>
      <c r="C248" s="2">
        <v>97.349081424825883</v>
      </c>
      <c r="D248" s="2">
        <v>-21.407202198408449</v>
      </c>
      <c r="E248" s="2">
        <v>63.658804234678833</v>
      </c>
      <c r="F248" s="2">
        <v>-2.4722164877604418</v>
      </c>
      <c r="G248" s="2">
        <v>4.3159150704421556</v>
      </c>
      <c r="H248" s="2">
        <v>5.7766665788413922</v>
      </c>
      <c r="I248" s="2">
        <v>-9.092581649283547</v>
      </c>
      <c r="J248" s="2">
        <v>52.444864305044582</v>
      </c>
      <c r="K248" s="2">
        <v>27.736105611808888</v>
      </c>
      <c r="L248" s="2">
        <v>0.67466029999999999</v>
      </c>
      <c r="M248" s="83">
        <v>2.7138223179562782</v>
      </c>
      <c r="N248" s="83">
        <v>3.041487828616293</v>
      </c>
      <c r="O248" s="83">
        <v>0.34144949652024298</v>
      </c>
      <c r="R248">
        <v>7</v>
      </c>
      <c r="S248">
        <v>7</v>
      </c>
      <c r="T248" s="2">
        <v>1251.273742675781</v>
      </c>
      <c r="U248" t="s">
        <v>1050</v>
      </c>
      <c r="V248" t="s">
        <v>1566</v>
      </c>
      <c r="W248" t="s">
        <v>1606</v>
      </c>
      <c r="X248" t="s">
        <v>1666</v>
      </c>
      <c r="Y248">
        <v>10</v>
      </c>
      <c r="Z248">
        <v>2</v>
      </c>
      <c r="AA248">
        <v>2</v>
      </c>
    </row>
    <row r="249" spans="1:27" x14ac:dyDescent="0.2">
      <c r="A249" s="1" t="s">
        <v>527</v>
      </c>
      <c r="B249" s="2">
        <v>262.20825356374439</v>
      </c>
      <c r="C249" s="2">
        <v>-166.30878739786951</v>
      </c>
      <c r="D249" s="2">
        <v>-19.51202582143895</v>
      </c>
      <c r="E249" s="2">
        <v>146.06637883944259</v>
      </c>
      <c r="F249" s="2">
        <v>3.80084734728305</v>
      </c>
      <c r="G249" s="2">
        <v>-1.9057870597691871</v>
      </c>
      <c r="H249" s="2">
        <v>2.637296001687635</v>
      </c>
      <c r="I249" s="2">
        <v>0.26849105808155199</v>
      </c>
      <c r="J249" s="2">
        <v>34.456235041752556</v>
      </c>
      <c r="K249" s="2">
        <v>18.810558469868301</v>
      </c>
      <c r="L249" s="2">
        <v>0.91929274797439575</v>
      </c>
      <c r="M249" s="83">
        <v>9.3770692136827538</v>
      </c>
      <c r="N249" s="83">
        <v>0.90883536753190131</v>
      </c>
      <c r="O249" s="83">
        <v>0.1805333164459535</v>
      </c>
      <c r="P249">
        <v>5</v>
      </c>
      <c r="R249">
        <v>4</v>
      </c>
      <c r="S249">
        <v>4</v>
      </c>
      <c r="U249" t="s">
        <v>1054</v>
      </c>
      <c r="V249" t="s">
        <v>1570</v>
      </c>
      <c r="W249" t="s">
        <v>1606</v>
      </c>
      <c r="X249" t="s">
        <v>1666</v>
      </c>
      <c r="Y249">
        <v>10</v>
      </c>
      <c r="Z249">
        <v>2</v>
      </c>
      <c r="AA249">
        <v>2</v>
      </c>
    </row>
    <row r="250" spans="1:27" x14ac:dyDescent="0.2">
      <c r="A250" s="1" t="s">
        <v>535</v>
      </c>
      <c r="B250" s="2">
        <v>35.078593880577237</v>
      </c>
      <c r="C250" s="2">
        <v>10.03306480043971</v>
      </c>
      <c r="D250" s="2">
        <v>4.0905055548838174</v>
      </c>
      <c r="E250" s="2">
        <v>17.528682014461069</v>
      </c>
      <c r="F250" s="2">
        <v>9.6178751805293086</v>
      </c>
      <c r="G250" s="2">
        <v>4.5160965638517157</v>
      </c>
      <c r="H250" s="2">
        <v>-8.8094587050441628</v>
      </c>
      <c r="I250" s="2">
        <v>5.2933621411924472</v>
      </c>
      <c r="J250" s="2">
        <v>57.816353870048083</v>
      </c>
      <c r="K250" s="2">
        <v>30.335310195450319</v>
      </c>
      <c r="L250" s="2">
        <v>1.1309929999999999</v>
      </c>
      <c r="M250" s="83">
        <v>2.8861554975482422</v>
      </c>
      <c r="N250" s="83">
        <v>0.58940572804605551</v>
      </c>
      <c r="O250" s="83">
        <v>0.1000857990819646</v>
      </c>
      <c r="P250">
        <v>16</v>
      </c>
      <c r="S250">
        <v>16</v>
      </c>
      <c r="T250" s="2">
        <v>53.891241033871971</v>
      </c>
      <c r="U250" t="s">
        <v>1062</v>
      </c>
      <c r="V250" t="s">
        <v>1578</v>
      </c>
      <c r="W250" t="s">
        <v>1607</v>
      </c>
      <c r="X250" t="s">
        <v>1668</v>
      </c>
      <c r="Y250">
        <v>11</v>
      </c>
      <c r="Z250">
        <v>2</v>
      </c>
      <c r="AA250">
        <v>2</v>
      </c>
    </row>
    <row r="251" spans="1:27" x14ac:dyDescent="0.2">
      <c r="A251" s="1" t="s">
        <v>541</v>
      </c>
      <c r="B251" s="2">
        <v>35.281885160892138</v>
      </c>
      <c r="C251" s="2">
        <v>19.738028899348901</v>
      </c>
      <c r="D251" s="2">
        <v>4.7227419298305104</v>
      </c>
      <c r="E251" s="2">
        <v>18.857118276186139</v>
      </c>
      <c r="F251" s="2">
        <v>12.794074329828501</v>
      </c>
      <c r="G251" s="2">
        <v>2.1335197370196641</v>
      </c>
      <c r="H251" s="2">
        <v>-2.4494589914888838</v>
      </c>
      <c r="I251" s="2">
        <v>1.3159392544692201</v>
      </c>
      <c r="J251" s="2">
        <v>55.740055406149303</v>
      </c>
      <c r="K251" s="2">
        <v>32.535668786875227</v>
      </c>
      <c r="L251" s="2">
        <v>0.68626169999999997</v>
      </c>
      <c r="M251" s="83">
        <v>3.941740885850018</v>
      </c>
      <c r="N251" s="83">
        <v>1.077227776707737</v>
      </c>
      <c r="O251" s="83">
        <v>0.48093470674715971</v>
      </c>
      <c r="P251">
        <v>11</v>
      </c>
      <c r="Q251">
        <v>11</v>
      </c>
      <c r="S251">
        <v>11</v>
      </c>
      <c r="T251" s="2">
        <v>750.42428588867165</v>
      </c>
      <c r="U251" t="s">
        <v>1068</v>
      </c>
      <c r="V251" t="s">
        <v>1584</v>
      </c>
      <c r="W251" t="s">
        <v>1607</v>
      </c>
      <c r="X251" t="s">
        <v>1670</v>
      </c>
      <c r="Y251">
        <v>11</v>
      </c>
      <c r="Z251">
        <v>2</v>
      </c>
      <c r="AA251">
        <v>2</v>
      </c>
    </row>
    <row r="252" spans="1:27" x14ac:dyDescent="0.2">
      <c r="A252" s="1" t="s">
        <v>543</v>
      </c>
      <c r="B252" s="2">
        <v>50.979780622705242</v>
      </c>
      <c r="C252" s="2">
        <v>11.436836104340101</v>
      </c>
      <c r="D252" s="2">
        <v>8.978159202841951</v>
      </c>
      <c r="E252" s="2">
        <v>33.657561099465497</v>
      </c>
      <c r="F252" s="2">
        <v>4.9447669781726393</v>
      </c>
      <c r="G252" s="2">
        <v>0.80773988492191306</v>
      </c>
      <c r="H252" s="2">
        <v>-0.50275287538554658</v>
      </c>
      <c r="I252" s="2">
        <v>0.69501299046363363</v>
      </c>
      <c r="J252" s="2">
        <v>57.578839028971473</v>
      </c>
      <c r="K252" s="2">
        <v>41.70391648911648</v>
      </c>
      <c r="L252" s="2">
        <v>0.89317849999999999</v>
      </c>
      <c r="M252" s="83">
        <v>1.6418400558880439</v>
      </c>
      <c r="N252" s="83">
        <v>1.30816402990963</v>
      </c>
      <c r="O252" s="83">
        <v>0.52674907860563391</v>
      </c>
      <c r="R252">
        <v>10</v>
      </c>
      <c r="S252">
        <v>10</v>
      </c>
      <c r="T252" s="2">
        <v>766.95367431640625</v>
      </c>
      <c r="U252" t="s">
        <v>1070</v>
      </c>
      <c r="V252" t="s">
        <v>1586</v>
      </c>
      <c r="W252" t="s">
        <v>1607</v>
      </c>
      <c r="X252" t="s">
        <v>1668</v>
      </c>
      <c r="Y252">
        <v>11</v>
      </c>
      <c r="Z252">
        <v>2</v>
      </c>
      <c r="AA252">
        <v>2</v>
      </c>
    </row>
    <row r="253" spans="1:27" x14ac:dyDescent="0.2">
      <c r="A253" s="1" t="s">
        <v>544</v>
      </c>
      <c r="B253" s="2">
        <v>47.911445279866342</v>
      </c>
      <c r="C253" s="2">
        <v>-28.1897009378871</v>
      </c>
      <c r="D253" s="2">
        <v>6.6686469627209366</v>
      </c>
      <c r="E253" s="2">
        <v>113.0047340573656</v>
      </c>
      <c r="F253" s="2">
        <v>18.868016233687332</v>
      </c>
      <c r="G253" s="2">
        <v>5.5457142857142854</v>
      </c>
      <c r="H253" s="2">
        <v>1.462142857142857</v>
      </c>
      <c r="I253" s="2">
        <v>-6.0078571428571426</v>
      </c>
      <c r="J253" s="2">
        <v>20.683719878382789</v>
      </c>
      <c r="K253" s="2">
        <v>16.86806721183196</v>
      </c>
      <c r="L253" s="2">
        <v>0.85514270000000003</v>
      </c>
      <c r="M253" s="83">
        <v>6.4438202247191008</v>
      </c>
      <c r="N253" s="83">
        <v>1.404934687953556</v>
      </c>
      <c r="O253" s="83">
        <v>1.2225145137880991</v>
      </c>
      <c r="P253">
        <v>16</v>
      </c>
      <c r="R253">
        <v>16</v>
      </c>
      <c r="S253">
        <v>16</v>
      </c>
      <c r="T253" s="2">
        <v>165.5031562805176</v>
      </c>
      <c r="U253" t="s">
        <v>1071</v>
      </c>
      <c r="V253" t="s">
        <v>1587</v>
      </c>
      <c r="W253" t="s">
        <v>1607</v>
      </c>
      <c r="X253" t="s">
        <v>1671</v>
      </c>
      <c r="Y253">
        <v>11</v>
      </c>
      <c r="Z253">
        <v>2</v>
      </c>
      <c r="AA253">
        <v>2</v>
      </c>
    </row>
    <row r="254" spans="1:27" x14ac:dyDescent="0.2">
      <c r="A254" s="1" t="s">
        <v>550</v>
      </c>
      <c r="B254" s="2">
        <v>26.42804678230409</v>
      </c>
      <c r="C254" s="2">
        <v>13.122639282341829</v>
      </c>
      <c r="D254" s="2">
        <v>5.1962139110536487</v>
      </c>
      <c r="E254" s="2">
        <v>27.137832645912201</v>
      </c>
      <c r="F254" s="2">
        <v>8.4936116833126913</v>
      </c>
      <c r="G254" s="2">
        <v>-1.4781825737636789</v>
      </c>
      <c r="H254" s="2">
        <v>2.9261393544812302</v>
      </c>
      <c r="I254" s="2">
        <v>-0.44795678071755102</v>
      </c>
      <c r="J254" s="2">
        <v>45.282962548681688</v>
      </c>
      <c r="K254" s="2">
        <v>28.49918584288303</v>
      </c>
      <c r="L254" s="2">
        <v>0.79283452033996582</v>
      </c>
      <c r="M254" s="83">
        <v>4.155007772596047</v>
      </c>
      <c r="N254" s="83">
        <v>0.60024978891077962</v>
      </c>
      <c r="O254" s="83">
        <v>7.9000140726146917E-2</v>
      </c>
      <c r="P254">
        <v>16</v>
      </c>
      <c r="S254">
        <v>16</v>
      </c>
      <c r="U254" t="s">
        <v>1077</v>
      </c>
      <c r="V254" t="s">
        <v>1593</v>
      </c>
      <c r="W254" t="s">
        <v>1607</v>
      </c>
      <c r="X254" t="s">
        <v>1670</v>
      </c>
      <c r="Y254">
        <v>11</v>
      </c>
      <c r="Z254">
        <v>2</v>
      </c>
      <c r="AA254">
        <v>2</v>
      </c>
    </row>
    <row r="255" spans="1:27" x14ac:dyDescent="0.2">
      <c r="A255" s="1" t="s">
        <v>553</v>
      </c>
      <c r="B255" s="2">
        <v>45.36693159028448</v>
      </c>
      <c r="C255" s="2">
        <v>15.247882238577979</v>
      </c>
      <c r="D255" s="2">
        <v>4.4088564892008186</v>
      </c>
      <c r="E255" s="2">
        <v>30.821510807398059</v>
      </c>
      <c r="F255" s="2">
        <v>7.6733471113554934</v>
      </c>
      <c r="G255" s="2">
        <v>4.0470000000000024</v>
      </c>
      <c r="H255" s="2">
        <v>-6.5254000000000048</v>
      </c>
      <c r="I255" s="2">
        <v>3.4784000000000019</v>
      </c>
      <c r="J255" s="2">
        <v>46.31237702614073</v>
      </c>
      <c r="K255" s="2">
        <v>30.365124570900608</v>
      </c>
      <c r="L255" s="2">
        <v>0.98635923862457275</v>
      </c>
      <c r="M255" s="83">
        <v>5.1903547907372003</v>
      </c>
      <c r="N255" s="83">
        <v>1.358292337196698</v>
      </c>
      <c r="O255" s="83">
        <v>1.667639456349537E-4</v>
      </c>
      <c r="P255">
        <v>15</v>
      </c>
      <c r="S255">
        <v>15</v>
      </c>
      <c r="T255" s="2">
        <v>128.51768493652341</v>
      </c>
      <c r="U255" t="s">
        <v>1080</v>
      </c>
      <c r="V255" t="s">
        <v>1596</v>
      </c>
      <c r="W255" t="s">
        <v>1607</v>
      </c>
      <c r="X255" t="s">
        <v>1670</v>
      </c>
      <c r="Y255">
        <v>11</v>
      </c>
      <c r="Z255">
        <v>2</v>
      </c>
      <c r="AA255">
        <v>2</v>
      </c>
    </row>
    <row r="256" spans="1:27" x14ac:dyDescent="0.2">
      <c r="A256" s="1" t="s">
        <v>193</v>
      </c>
      <c r="B256" s="2">
        <v>20.940275773151772</v>
      </c>
      <c r="C256" s="2">
        <v>-36.251138073914412</v>
      </c>
      <c r="D256" s="2">
        <v>-3.159935609530506</v>
      </c>
      <c r="E256" s="2">
        <v>19.57281974339519</v>
      </c>
      <c r="F256" s="2">
        <v>3.3145498078088811</v>
      </c>
      <c r="G256" s="2">
        <v>16.009420453689049</v>
      </c>
      <c r="H256" s="2">
        <v>-31.921923279825151</v>
      </c>
      <c r="I256" s="2">
        <v>16.912502826136109</v>
      </c>
      <c r="J256" s="2">
        <v>82.35715189105953</v>
      </c>
      <c r="K256" s="2">
        <v>13.929705665982709</v>
      </c>
      <c r="L256" s="2">
        <v>0.80952789999999997</v>
      </c>
      <c r="P256">
        <v>13</v>
      </c>
      <c r="R256">
        <v>11</v>
      </c>
      <c r="S256">
        <v>11</v>
      </c>
      <c r="T256" s="2">
        <v>44.296168246918178</v>
      </c>
      <c r="U256" t="s">
        <v>720</v>
      </c>
      <c r="V256" t="s">
        <v>1237</v>
      </c>
      <c r="W256" t="s">
        <v>1601</v>
      </c>
      <c r="X256" t="s">
        <v>1631</v>
      </c>
      <c r="Y256">
        <v>5</v>
      </c>
      <c r="Z256">
        <v>5</v>
      </c>
      <c r="AA256">
        <v>2</v>
      </c>
    </row>
    <row r="257" spans="1:27" x14ac:dyDescent="0.2">
      <c r="A257" s="1" t="s">
        <v>171</v>
      </c>
      <c r="B257" s="2">
        <v>-34.397874460312188</v>
      </c>
      <c r="C257" s="2">
        <v>438.75299476470758</v>
      </c>
      <c r="D257" s="2">
        <v>138.81031064111039</v>
      </c>
      <c r="E257" s="2">
        <v>-40.329237241226608</v>
      </c>
      <c r="F257" s="2">
        <v>-8.1908408648373623</v>
      </c>
      <c r="G257" s="2">
        <v>-0.23413344371910549</v>
      </c>
      <c r="H257" s="2">
        <v>-0.2939226292697571</v>
      </c>
      <c r="I257" s="2">
        <v>1.528056072988863</v>
      </c>
      <c r="J257" s="2">
        <v>78.374367451141609</v>
      </c>
      <c r="K257" s="2">
        <v>69.382644748075435</v>
      </c>
      <c r="L257" s="2">
        <v>1.448810935020447</v>
      </c>
      <c r="M257" s="83">
        <v>-2.3638300138459898</v>
      </c>
      <c r="N257" s="83">
        <v>3.9864504315982212</v>
      </c>
      <c r="O257" s="83">
        <v>3.1468584880983519</v>
      </c>
      <c r="P257">
        <v>8</v>
      </c>
      <c r="Q257">
        <v>8</v>
      </c>
      <c r="R257">
        <v>9</v>
      </c>
      <c r="S257">
        <v>8</v>
      </c>
      <c r="T257" s="2">
        <v>598.16366577148438</v>
      </c>
      <c r="U257" t="s">
        <v>698</v>
      </c>
      <c r="V257" t="s">
        <v>1215</v>
      </c>
      <c r="W257" t="s">
        <v>1600</v>
      </c>
      <c r="X257" t="s">
        <v>1629</v>
      </c>
      <c r="Y257">
        <v>4</v>
      </c>
      <c r="Z257">
        <v>1</v>
      </c>
      <c r="AA257">
        <v>3</v>
      </c>
    </row>
    <row r="258" spans="1:27" x14ac:dyDescent="0.2">
      <c r="A258" s="1" t="s">
        <v>365</v>
      </c>
      <c r="B258" s="2">
        <v>3.0191644907246769</v>
      </c>
      <c r="C258" s="2">
        <v>10.574939663407189</v>
      </c>
      <c r="D258" s="2">
        <v>-0.63010768282726337</v>
      </c>
      <c r="E258" s="2">
        <v>1.41739501003907</v>
      </c>
      <c r="F258" s="2">
        <v>8.06653006932377</v>
      </c>
      <c r="G258" s="2">
        <v>2.549366313267337</v>
      </c>
      <c r="H258" s="2">
        <v>-1.1385801273678799</v>
      </c>
      <c r="I258" s="2">
        <v>-0.41078618589945681</v>
      </c>
      <c r="J258" s="2">
        <v>56.620693001125488</v>
      </c>
      <c r="K258" s="2">
        <v>5.9493745783878671</v>
      </c>
      <c r="L258" s="2">
        <v>1.096436</v>
      </c>
      <c r="M258" s="83">
        <v>5.8509678947810873</v>
      </c>
      <c r="N258" s="83">
        <v>0.80545805914415869</v>
      </c>
      <c r="O258" s="83">
        <v>0.15336234599519019</v>
      </c>
      <c r="P258">
        <v>13</v>
      </c>
      <c r="Q258">
        <v>12</v>
      </c>
      <c r="R258">
        <v>13</v>
      </c>
      <c r="S258">
        <v>12</v>
      </c>
      <c r="T258" s="2">
        <v>140.93714332580569</v>
      </c>
      <c r="U258" t="s">
        <v>892</v>
      </c>
      <c r="V258" t="s">
        <v>1409</v>
      </c>
      <c r="W258" t="s">
        <v>1604</v>
      </c>
      <c r="X258" t="s">
        <v>1656</v>
      </c>
      <c r="Y258">
        <v>8</v>
      </c>
      <c r="Z258">
        <v>1</v>
      </c>
      <c r="AA258">
        <v>3</v>
      </c>
    </row>
    <row r="259" spans="1:27" x14ac:dyDescent="0.2">
      <c r="A259" s="1" t="s">
        <v>435</v>
      </c>
      <c r="B259" s="2">
        <v>2.414651919986234</v>
      </c>
      <c r="C259" s="2">
        <v>1386.267636539179</v>
      </c>
      <c r="D259" s="2">
        <v>27.44948689180984</v>
      </c>
      <c r="E259" s="2">
        <v>-56.105536134771882</v>
      </c>
      <c r="F259" s="2">
        <v>5.7248096887893229</v>
      </c>
      <c r="G259" s="2">
        <v>0.94070937491768336</v>
      </c>
      <c r="H259" s="2">
        <v>-5.1223217343202609</v>
      </c>
      <c r="I259" s="2">
        <v>5.1816123594025774</v>
      </c>
      <c r="J259" s="2">
        <v>43.147162934233087</v>
      </c>
      <c r="K259" s="2">
        <v>11.462016526997481</v>
      </c>
      <c r="L259" s="2">
        <v>0.67718887329101562</v>
      </c>
      <c r="M259" s="83">
        <v>0.28282377481596471</v>
      </c>
      <c r="N259" s="83">
        <v>0.98916147769668539</v>
      </c>
      <c r="O259" s="83">
        <v>0.48942185182523251</v>
      </c>
      <c r="P259">
        <v>7</v>
      </c>
      <c r="Q259">
        <v>7</v>
      </c>
      <c r="R259">
        <v>8</v>
      </c>
      <c r="S259">
        <v>7</v>
      </c>
      <c r="U259" t="s">
        <v>962</v>
      </c>
      <c r="V259" t="s">
        <v>1479</v>
      </c>
      <c r="W259" t="s">
        <v>1604</v>
      </c>
      <c r="X259" t="s">
        <v>1660</v>
      </c>
      <c r="Y259">
        <v>8</v>
      </c>
      <c r="Z259">
        <v>1</v>
      </c>
      <c r="AA259">
        <v>3</v>
      </c>
    </row>
    <row r="260" spans="1:27" x14ac:dyDescent="0.2">
      <c r="A260" s="1" t="s">
        <v>162</v>
      </c>
      <c r="B260" s="2">
        <v>10.51060806075296</v>
      </c>
      <c r="C260" s="2">
        <v>-135.68505825014981</v>
      </c>
      <c r="D260" s="2">
        <v>-13.980928247049651</v>
      </c>
      <c r="E260" s="2">
        <v>-3.104106291771223</v>
      </c>
      <c r="F260" s="2">
        <v>9.3758158439832737</v>
      </c>
      <c r="G260" s="2">
        <v>-0.31079247228733992</v>
      </c>
      <c r="H260" s="2">
        <v>0.1100662072342788</v>
      </c>
      <c r="I260" s="2">
        <v>1.200726265053061</v>
      </c>
      <c r="J260" s="2">
        <v>51.98134311178061</v>
      </c>
      <c r="K260" s="2">
        <v>25.615442270204959</v>
      </c>
      <c r="L260" s="2">
        <v>0.99565219999999999</v>
      </c>
      <c r="M260" s="83">
        <v>0.89180143169233728</v>
      </c>
      <c r="N260" s="83">
        <v>1.629775517723461</v>
      </c>
      <c r="O260" s="83">
        <v>0.28462082394132271</v>
      </c>
      <c r="Q260">
        <v>8</v>
      </c>
      <c r="S260">
        <v>8</v>
      </c>
      <c r="T260" s="2">
        <v>1020.329711914062</v>
      </c>
      <c r="U260" t="s">
        <v>689</v>
      </c>
      <c r="V260" t="s">
        <v>1206</v>
      </c>
      <c r="W260" t="s">
        <v>1600</v>
      </c>
      <c r="X260" t="s">
        <v>1628</v>
      </c>
      <c r="Y260">
        <v>4</v>
      </c>
      <c r="Z260">
        <v>3</v>
      </c>
      <c r="AA260">
        <v>3</v>
      </c>
    </row>
    <row r="261" spans="1:27" x14ac:dyDescent="0.2">
      <c r="A261" s="1" t="s">
        <v>165</v>
      </c>
      <c r="B261" s="2">
        <v>-45.0124371698614</v>
      </c>
      <c r="C261" s="2">
        <v>-703.81497048623066</v>
      </c>
      <c r="D261" s="2">
        <v>-6.3588991875296319</v>
      </c>
      <c r="E261" s="2">
        <v>-50.186796173589677</v>
      </c>
      <c r="F261" s="2">
        <v>27.845882676324148</v>
      </c>
      <c r="G261" s="2">
        <v>2.4396265997989</v>
      </c>
      <c r="H261" s="2">
        <v>-1.1621584716411979</v>
      </c>
      <c r="I261" s="2">
        <v>-0.27746812815770211</v>
      </c>
      <c r="J261" s="2">
        <v>35.528154897987932</v>
      </c>
      <c r="K261" s="2">
        <v>27.713567308301819</v>
      </c>
      <c r="L261" s="2">
        <v>1.146230816841125</v>
      </c>
      <c r="M261" s="83">
        <v>-6.8753462603878113</v>
      </c>
      <c r="N261" s="83">
        <v>0.88126475990553665</v>
      </c>
      <c r="O261" s="83">
        <v>0.45952220688396289</v>
      </c>
      <c r="P261">
        <v>6</v>
      </c>
      <c r="S261">
        <v>6</v>
      </c>
      <c r="T261" s="2">
        <v>545.91217041015625</v>
      </c>
      <c r="U261" t="s">
        <v>692</v>
      </c>
      <c r="V261" t="s">
        <v>1209</v>
      </c>
      <c r="W261" t="s">
        <v>1600</v>
      </c>
      <c r="X261" t="s">
        <v>1629</v>
      </c>
      <c r="Y261">
        <v>4</v>
      </c>
      <c r="Z261">
        <v>3</v>
      </c>
      <c r="AA261">
        <v>3</v>
      </c>
    </row>
    <row r="262" spans="1:27" x14ac:dyDescent="0.2">
      <c r="A262" s="1" t="s">
        <v>169</v>
      </c>
      <c r="B262" s="2">
        <v>-13.915441176470591</v>
      </c>
      <c r="C262" s="2">
        <v>-769.44444444444446</v>
      </c>
      <c r="D262" s="2">
        <v>9.832424793054706</v>
      </c>
      <c r="E262" s="2">
        <v>-17.72058823529412</v>
      </c>
      <c r="F262" s="2">
        <v>18.669665809768642</v>
      </c>
      <c r="G262" s="2">
        <v>-1.4416873449131511</v>
      </c>
      <c r="H262" s="2">
        <v>2.4243176178660049</v>
      </c>
      <c r="I262" s="2">
        <v>1.7369727047146399E-2</v>
      </c>
      <c r="J262" s="2">
        <v>43.768011527377517</v>
      </c>
      <c r="K262" s="2">
        <v>38.979788257940328</v>
      </c>
      <c r="L262" s="2">
        <v>1.880584716796875</v>
      </c>
      <c r="M262" s="83">
        <v>-2.490131578947369</v>
      </c>
      <c r="N262" s="83">
        <v>3.526234567901235</v>
      </c>
      <c r="O262" s="83">
        <v>1.9058641975308639</v>
      </c>
      <c r="P262">
        <v>5</v>
      </c>
      <c r="S262">
        <v>5</v>
      </c>
      <c r="U262" t="s">
        <v>696</v>
      </c>
      <c r="V262" t="s">
        <v>1213</v>
      </c>
      <c r="W262" t="s">
        <v>1600</v>
      </c>
      <c r="X262" t="s">
        <v>1628</v>
      </c>
      <c r="Y262">
        <v>4</v>
      </c>
      <c r="Z262">
        <v>3</v>
      </c>
      <c r="AA262">
        <v>3</v>
      </c>
    </row>
    <row r="263" spans="1:27" x14ac:dyDescent="0.2">
      <c r="A263" s="1" t="s">
        <v>353</v>
      </c>
      <c r="B263" s="2">
        <v>-4.2843718172389336</v>
      </c>
      <c r="C263" s="2">
        <v>129.4277140149521</v>
      </c>
      <c r="D263" s="2">
        <v>-2.5350034736768219</v>
      </c>
      <c r="E263" s="2">
        <v>-5.81690255528577</v>
      </c>
      <c r="F263" s="2">
        <v>12.34923350670682</v>
      </c>
      <c r="G263" s="2">
        <v>29.914953580901809</v>
      </c>
      <c r="H263" s="2">
        <v>-0.45059681697612652</v>
      </c>
      <c r="I263" s="2">
        <v>-28.464356763925679</v>
      </c>
      <c r="J263" s="2">
        <v>59.753121038226539</v>
      </c>
      <c r="K263" s="2">
        <v>41.348709588238727</v>
      </c>
      <c r="L263" s="2">
        <v>1.108234286308289</v>
      </c>
      <c r="M263" s="83">
        <v>-1.8401318618317331</v>
      </c>
      <c r="N263" s="83">
        <v>1.8164440713483221</v>
      </c>
      <c r="O263" s="83">
        <v>0.13044548518626051</v>
      </c>
      <c r="P263">
        <v>10</v>
      </c>
      <c r="Q263">
        <v>7</v>
      </c>
      <c r="S263">
        <v>7</v>
      </c>
      <c r="T263" s="2">
        <v>278.02230834960938</v>
      </c>
      <c r="U263" t="s">
        <v>880</v>
      </c>
      <c r="V263" t="s">
        <v>1397</v>
      </c>
      <c r="W263" t="s">
        <v>1603</v>
      </c>
      <c r="X263" t="s">
        <v>1653</v>
      </c>
      <c r="Y263">
        <v>7</v>
      </c>
      <c r="Z263">
        <v>3</v>
      </c>
      <c r="AA263">
        <v>3</v>
      </c>
    </row>
    <row r="264" spans="1:27" x14ac:dyDescent="0.2">
      <c r="A264" s="1" t="s">
        <v>387</v>
      </c>
      <c r="B264" s="2">
        <v>-35.00246948939747</v>
      </c>
      <c r="C264" s="2">
        <v>-869.41755689735237</v>
      </c>
      <c r="D264" s="2">
        <v>-14.094461220153219</v>
      </c>
      <c r="E264" s="2">
        <v>-33.697260941628102</v>
      </c>
      <c r="F264" s="2">
        <v>22.982720777720509</v>
      </c>
      <c r="G264" s="2">
        <v>1.6309997713997431</v>
      </c>
      <c r="H264" s="2">
        <v>-0.61630629281328086</v>
      </c>
      <c r="I264" s="2">
        <v>-1.469347858646214E-2</v>
      </c>
      <c r="J264" s="2">
        <v>35.893826552764537</v>
      </c>
      <c r="K264" s="2">
        <v>26.625612313241721</v>
      </c>
      <c r="L264" s="2">
        <v>1.2445192337036131</v>
      </c>
      <c r="M264" s="83">
        <v>-25.24975054293596</v>
      </c>
      <c r="N264" s="83">
        <v>4.5201560856232614</v>
      </c>
      <c r="O264" s="83">
        <v>1.774257809876967</v>
      </c>
      <c r="P264">
        <v>10</v>
      </c>
      <c r="S264">
        <v>10</v>
      </c>
      <c r="U264" t="s">
        <v>914</v>
      </c>
      <c r="V264" t="s">
        <v>1431</v>
      </c>
      <c r="W264" t="s">
        <v>1604</v>
      </c>
      <c r="X264" t="s">
        <v>1657</v>
      </c>
      <c r="Y264">
        <v>8</v>
      </c>
      <c r="Z264">
        <v>3</v>
      </c>
      <c r="AA264">
        <v>3</v>
      </c>
    </row>
    <row r="265" spans="1:27" x14ac:dyDescent="0.2">
      <c r="A265" s="1" t="s">
        <v>446</v>
      </c>
      <c r="B265" s="2">
        <v>3.2380489734809168</v>
      </c>
      <c r="C265" s="2">
        <v>-13.140046559496991</v>
      </c>
      <c r="D265" s="2">
        <v>-2.2191394831242768</v>
      </c>
      <c r="E265" s="2">
        <v>0.39840155706316371</v>
      </c>
      <c r="F265" s="2">
        <v>9.8438817570443096</v>
      </c>
      <c r="G265" s="2">
        <v>12.11718664684191</v>
      </c>
      <c r="H265" s="2">
        <v>1.6902621321707301</v>
      </c>
      <c r="I265" s="2">
        <v>-12.80744877901264</v>
      </c>
      <c r="J265" s="2">
        <v>57.231403109561377</v>
      </c>
      <c r="K265" s="2">
        <v>29.491212681460532</v>
      </c>
      <c r="L265" s="2">
        <v>1.2684550000000001</v>
      </c>
      <c r="M265" s="83">
        <v>1.3480051372315891</v>
      </c>
      <c r="N265" s="83">
        <v>0.73750383359064897</v>
      </c>
      <c r="O265" s="83">
        <v>0.17129123877832811</v>
      </c>
      <c r="P265">
        <v>13</v>
      </c>
      <c r="R265">
        <v>16</v>
      </c>
      <c r="S265">
        <v>13</v>
      </c>
      <c r="T265" s="2">
        <v>65.10386811769925</v>
      </c>
      <c r="U265" t="s">
        <v>973</v>
      </c>
      <c r="V265" t="s">
        <v>1490</v>
      </c>
      <c r="W265" t="s">
        <v>1605</v>
      </c>
      <c r="X265" t="s">
        <v>1661</v>
      </c>
      <c r="Y265">
        <v>9</v>
      </c>
      <c r="Z265">
        <v>3</v>
      </c>
      <c r="AA265">
        <v>3</v>
      </c>
    </row>
    <row r="266" spans="1:27" x14ac:dyDescent="0.2">
      <c r="A266" s="1" t="s">
        <v>461</v>
      </c>
      <c r="B266" s="2">
        <v>-11.46668052002026</v>
      </c>
      <c r="C266" s="2">
        <v>-180.87609004258769</v>
      </c>
      <c r="D266" s="2">
        <v>6.4185313670476862</v>
      </c>
      <c r="E266" s="2">
        <v>-10.35884514981103</v>
      </c>
      <c r="F266" s="2">
        <v>20.899562029427681</v>
      </c>
      <c r="G266" s="2">
        <v>-1.2932399512789281</v>
      </c>
      <c r="H266" s="2">
        <v>2.355562322371092</v>
      </c>
      <c r="I266" s="2">
        <v>-6.2322371092164028E-2</v>
      </c>
      <c r="J266" s="2">
        <v>39.69903704238871</v>
      </c>
      <c r="K266" s="2">
        <v>31.65309746373169</v>
      </c>
      <c r="L266" s="2">
        <v>0.96376478672027588</v>
      </c>
      <c r="M266" s="83">
        <v>-6.0225102319236017</v>
      </c>
      <c r="N266" s="83">
        <v>2.564545520810555</v>
      </c>
      <c r="O266" s="83">
        <v>0.5390334572490707</v>
      </c>
      <c r="P266">
        <v>10</v>
      </c>
      <c r="Q266">
        <v>9</v>
      </c>
      <c r="S266">
        <v>9</v>
      </c>
      <c r="T266" s="2">
        <v>228.32148742675781</v>
      </c>
      <c r="U266" t="s">
        <v>988</v>
      </c>
      <c r="V266" t="s">
        <v>1505</v>
      </c>
      <c r="W266" t="s">
        <v>1605</v>
      </c>
      <c r="X266" t="s">
        <v>1665</v>
      </c>
      <c r="Y266">
        <v>9</v>
      </c>
      <c r="Z266">
        <v>3</v>
      </c>
      <c r="AA266">
        <v>3</v>
      </c>
    </row>
    <row r="267" spans="1:27" x14ac:dyDescent="0.2">
      <c r="A267" s="1" t="s">
        <v>31</v>
      </c>
      <c r="B267" s="2">
        <v>-2.0830613044547559</v>
      </c>
      <c r="C267" s="2">
        <v>-232.08643960130331</v>
      </c>
      <c r="D267" s="2">
        <v>-21.185005333160241</v>
      </c>
      <c r="E267" s="2">
        <v>-8.6182154121970189</v>
      </c>
      <c r="F267" s="2">
        <v>0.89378662882464688</v>
      </c>
      <c r="G267" s="2">
        <v>1.9961132233295651</v>
      </c>
      <c r="H267" s="2">
        <v>-1.821478253991335</v>
      </c>
      <c r="I267" s="2">
        <v>0.82536503066177047</v>
      </c>
      <c r="J267" s="2">
        <v>52.486379026347699</v>
      </c>
      <c r="K267" s="2">
        <v>38.989254766123167</v>
      </c>
      <c r="L267" s="2">
        <v>1.828065156936646</v>
      </c>
      <c r="M267" s="83">
        <v>-0.25417305265582862</v>
      </c>
      <c r="N267" s="83">
        <v>1.9160865267812599</v>
      </c>
      <c r="O267" s="83">
        <v>0.51308261773115227</v>
      </c>
      <c r="P267">
        <v>6</v>
      </c>
      <c r="S267">
        <v>6</v>
      </c>
      <c r="T267" s="2">
        <v>724.17706298828125</v>
      </c>
      <c r="U267" t="s">
        <v>559</v>
      </c>
      <c r="V267" t="s">
        <v>1085</v>
      </c>
      <c r="W267" t="s">
        <v>1597</v>
      </c>
      <c r="X267" t="s">
        <v>1610</v>
      </c>
      <c r="Y267">
        <v>1</v>
      </c>
      <c r="Z267">
        <v>4</v>
      </c>
      <c r="AA267">
        <v>3</v>
      </c>
    </row>
    <row r="268" spans="1:27" x14ac:dyDescent="0.2">
      <c r="A268" s="1" t="s">
        <v>36</v>
      </c>
      <c r="B268" s="2">
        <v>-1.298917691107033</v>
      </c>
      <c r="C268" s="2">
        <v>-197.48926653280441</v>
      </c>
      <c r="D268" s="2">
        <v>-26.694358499970821</v>
      </c>
      <c r="E268" s="2">
        <v>-7.3165502353537901</v>
      </c>
      <c r="F268" s="2">
        <v>2.2713174530331082</v>
      </c>
      <c r="G268" s="2">
        <v>0.1303610541934572</v>
      </c>
      <c r="H268" s="2">
        <v>0.25263195082314699</v>
      </c>
      <c r="I268" s="2">
        <v>0.61700699498339573</v>
      </c>
      <c r="J268" s="2">
        <v>72.9235590798705</v>
      </c>
      <c r="K268" s="2">
        <v>55.770759106927969</v>
      </c>
      <c r="L268" s="2">
        <v>1.415093660354614</v>
      </c>
      <c r="M268" s="83">
        <v>-0.1556851055081572</v>
      </c>
      <c r="N268" s="83">
        <v>3.8978579621190979</v>
      </c>
      <c r="O268" s="83">
        <v>2.1060866734864692</v>
      </c>
      <c r="P268">
        <v>6</v>
      </c>
      <c r="S268">
        <v>6</v>
      </c>
      <c r="U268" t="s">
        <v>564</v>
      </c>
      <c r="V268" t="s">
        <v>1090</v>
      </c>
      <c r="W268" t="s">
        <v>1597</v>
      </c>
      <c r="X268" t="s">
        <v>1610</v>
      </c>
      <c r="Y268">
        <v>1</v>
      </c>
      <c r="Z268">
        <v>4</v>
      </c>
      <c r="AA268">
        <v>3</v>
      </c>
    </row>
    <row r="269" spans="1:27" x14ac:dyDescent="0.2">
      <c r="A269" s="1" t="s">
        <v>48</v>
      </c>
      <c r="B269" s="2">
        <v>-58.938111089478461</v>
      </c>
      <c r="C269" s="2">
        <v>-116.9492052051712</v>
      </c>
      <c r="D269" s="2">
        <v>-19.96209068102392</v>
      </c>
      <c r="E269" s="2">
        <v>-64.944281596544087</v>
      </c>
      <c r="F269" s="2">
        <v>2.648935053159021</v>
      </c>
      <c r="G269" s="2">
        <v>0.69756661681240684</v>
      </c>
      <c r="H269" s="2">
        <v>-0.47747998023057858</v>
      </c>
      <c r="I269" s="2">
        <v>0.77991336341817175</v>
      </c>
      <c r="J269" s="2">
        <v>86.813261969488025</v>
      </c>
      <c r="K269" s="2">
        <v>73.961478267701025</v>
      </c>
      <c r="L269" s="2">
        <v>1.3650386333465581</v>
      </c>
      <c r="M269" s="83">
        <v>-5.0549797087957646</v>
      </c>
      <c r="N269" s="83">
        <v>2.2554569213880109</v>
      </c>
      <c r="O269" s="83">
        <v>1.0039815882887251</v>
      </c>
      <c r="P269">
        <v>7</v>
      </c>
      <c r="S269">
        <v>7</v>
      </c>
      <c r="U269" t="s">
        <v>576</v>
      </c>
      <c r="V269" t="s">
        <v>1098</v>
      </c>
      <c r="W269" t="s">
        <v>1597</v>
      </c>
      <c r="X269" t="s">
        <v>1610</v>
      </c>
      <c r="Y269">
        <v>1</v>
      </c>
      <c r="Z269">
        <v>4</v>
      </c>
      <c r="AA269">
        <v>3</v>
      </c>
    </row>
    <row r="270" spans="1:27" x14ac:dyDescent="0.2">
      <c r="A270" s="1" t="s">
        <v>52</v>
      </c>
      <c r="B270" s="2">
        <v>-67.477876106194685</v>
      </c>
      <c r="C270" s="2">
        <v>-281.16343490304712</v>
      </c>
      <c r="D270" s="2">
        <v>-79.676258992805742</v>
      </c>
      <c r="E270" s="2">
        <v>-72.345132743362839</v>
      </c>
      <c r="F270" s="2">
        <v>4.7887080013855217</v>
      </c>
      <c r="G270" s="2">
        <v>0.44453376205787781</v>
      </c>
      <c r="H270" s="2">
        <v>0.12540192926045021</v>
      </c>
      <c r="I270" s="2">
        <v>0.43006430868167211</v>
      </c>
      <c r="J270" s="2">
        <v>134.27331887201731</v>
      </c>
      <c r="K270" s="2">
        <v>118.4382757842473</v>
      </c>
      <c r="L270" s="2">
        <v>1.526336669921875</v>
      </c>
      <c r="M270" s="83">
        <v>-1.0931899641577061</v>
      </c>
      <c r="N270" s="83">
        <v>3.9980000000000002</v>
      </c>
      <c r="O270" s="83">
        <v>3.612000000000001</v>
      </c>
      <c r="P270">
        <v>5</v>
      </c>
      <c r="S270">
        <v>5</v>
      </c>
      <c r="U270" t="s">
        <v>580</v>
      </c>
      <c r="V270" t="s">
        <v>1100</v>
      </c>
      <c r="W270" t="s">
        <v>1597</v>
      </c>
      <c r="X270" t="s">
        <v>1610</v>
      </c>
      <c r="Y270">
        <v>1</v>
      </c>
      <c r="Z270">
        <v>4</v>
      </c>
      <c r="AA270">
        <v>3</v>
      </c>
    </row>
    <row r="271" spans="1:27" x14ac:dyDescent="0.2">
      <c r="A271" s="1" t="s">
        <v>54</v>
      </c>
      <c r="B271" s="2">
        <v>-3.2822692273502678</v>
      </c>
      <c r="C271" s="2">
        <v>94.195193792880488</v>
      </c>
      <c r="D271" s="2">
        <v>-6.9551552198126814</v>
      </c>
      <c r="E271" s="2">
        <v>-22.8844517628334</v>
      </c>
      <c r="F271" s="2">
        <v>5.8698868715514321</v>
      </c>
      <c r="G271" s="2">
        <v>3.6162367463206202</v>
      </c>
      <c r="H271" s="2">
        <v>-0.4658965026111726</v>
      </c>
      <c r="I271" s="2">
        <v>-2.1503402437094472</v>
      </c>
      <c r="J271" s="2">
        <v>67.078432660928229</v>
      </c>
      <c r="K271" s="2">
        <v>49.871418740265852</v>
      </c>
      <c r="L271" s="2">
        <v>1.119526624679565</v>
      </c>
      <c r="M271" s="83">
        <v>-0.48236391912908239</v>
      </c>
      <c r="N271" s="83">
        <v>0.9004325599685411</v>
      </c>
      <c r="O271" s="83">
        <v>0.1243609909555643</v>
      </c>
      <c r="P271">
        <v>5</v>
      </c>
      <c r="S271">
        <v>5</v>
      </c>
      <c r="T271" s="2">
        <v>483.49276733398438</v>
      </c>
      <c r="U271" t="s">
        <v>582</v>
      </c>
      <c r="V271" t="s">
        <v>1102</v>
      </c>
      <c r="W271" t="s">
        <v>1597</v>
      </c>
      <c r="X271" t="s">
        <v>1610</v>
      </c>
      <c r="Y271">
        <v>1</v>
      </c>
      <c r="Z271">
        <v>4</v>
      </c>
      <c r="AA271">
        <v>3</v>
      </c>
    </row>
    <row r="272" spans="1:27" x14ac:dyDescent="0.2">
      <c r="A272" s="1" t="s">
        <v>55</v>
      </c>
      <c r="B272" s="2">
        <v>-46.64310954063604</v>
      </c>
      <c r="C272" s="2">
        <v>-5236.1702127659573</v>
      </c>
      <c r="D272" s="2">
        <v>40.165094339622627</v>
      </c>
      <c r="E272" s="2">
        <v>-40.619215884233547</v>
      </c>
      <c r="F272" s="2">
        <v>10.76719760728942</v>
      </c>
      <c r="G272" s="2">
        <v>-21.802816901408448</v>
      </c>
      <c r="H272" s="2">
        <v>2.23943661971831</v>
      </c>
      <c r="I272" s="2">
        <v>20.56338028169014</v>
      </c>
      <c r="J272" s="2">
        <v>108.4407872412623</v>
      </c>
      <c r="K272" s="2">
        <v>94.836347332237338</v>
      </c>
      <c r="L272" s="2">
        <v>1.5499429702758789</v>
      </c>
      <c r="M272" s="83">
        <v>-4.225609756097561</v>
      </c>
      <c r="N272" s="83">
        <v>3.111218568665377</v>
      </c>
      <c r="O272" s="83">
        <v>1.2176015473887809</v>
      </c>
      <c r="P272">
        <v>7</v>
      </c>
      <c r="S272">
        <v>7</v>
      </c>
      <c r="T272" s="2">
        <v>442.21714782714838</v>
      </c>
      <c r="U272" t="s">
        <v>583</v>
      </c>
      <c r="V272" t="s">
        <v>1103</v>
      </c>
      <c r="W272" t="s">
        <v>1597</v>
      </c>
      <c r="X272" t="s">
        <v>1610</v>
      </c>
      <c r="Y272">
        <v>1</v>
      </c>
      <c r="Z272">
        <v>4</v>
      </c>
      <c r="AA272">
        <v>3</v>
      </c>
    </row>
    <row r="273" spans="1:27" x14ac:dyDescent="0.2">
      <c r="A273" s="1" t="s">
        <v>57</v>
      </c>
      <c r="B273" s="2">
        <v>16.33871302917181</v>
      </c>
      <c r="C273" s="2">
        <v>-1565.5185547937749</v>
      </c>
      <c r="D273" s="2">
        <v>37.448525564988593</v>
      </c>
      <c r="E273" s="2">
        <v>14.49992947426564</v>
      </c>
      <c r="F273" s="2">
        <v>7.5050032182387971</v>
      </c>
      <c r="G273" s="2">
        <v>0.1741272889225908</v>
      </c>
      <c r="H273" s="2">
        <v>0.19925388546394879</v>
      </c>
      <c r="I273" s="2">
        <v>0.6266188256134605</v>
      </c>
      <c r="J273" s="2">
        <v>71.962464774270927</v>
      </c>
      <c r="K273" s="2">
        <v>61.025322952323599</v>
      </c>
      <c r="L273" s="2">
        <v>1.6561906337738039</v>
      </c>
      <c r="M273" s="83">
        <v>3.263522377787814</v>
      </c>
      <c r="N273" s="83">
        <v>5.8422372620349492</v>
      </c>
      <c r="O273" s="83">
        <v>1.6069503648983421</v>
      </c>
      <c r="P273">
        <v>7</v>
      </c>
      <c r="Q273">
        <v>5</v>
      </c>
      <c r="R273">
        <v>7</v>
      </c>
      <c r="S273">
        <v>5</v>
      </c>
      <c r="T273" s="2">
        <v>330.77846272786462</v>
      </c>
      <c r="U273" t="s">
        <v>585</v>
      </c>
      <c r="V273" t="s">
        <v>1105</v>
      </c>
      <c r="W273" t="s">
        <v>1597</v>
      </c>
      <c r="X273" t="s">
        <v>1610</v>
      </c>
      <c r="Y273">
        <v>1</v>
      </c>
      <c r="Z273">
        <v>4</v>
      </c>
      <c r="AA273">
        <v>3</v>
      </c>
    </row>
    <row r="274" spans="1:27" x14ac:dyDescent="0.2">
      <c r="A274" s="1" t="s">
        <v>61</v>
      </c>
      <c r="B274" s="2">
        <v>-54.470198675496682</v>
      </c>
      <c r="C274" s="2">
        <v>-329.36507936507928</v>
      </c>
      <c r="D274" s="2">
        <v>-61.282051282051277</v>
      </c>
      <c r="E274" s="2">
        <v>-47.847682119205302</v>
      </c>
      <c r="F274" s="2">
        <v>-17.913204062788552</v>
      </c>
      <c r="G274" s="2">
        <v>-1.95959595959596</v>
      </c>
      <c r="H274" s="2">
        <v>-0.56565656565656564</v>
      </c>
      <c r="I274" s="2">
        <v>3.5252525252525251</v>
      </c>
      <c r="J274" s="2">
        <v>41.710526315789473</v>
      </c>
      <c r="K274" s="2">
        <v>30.878618588115799</v>
      </c>
      <c r="L274" s="2">
        <v>1.375474810600281</v>
      </c>
      <c r="M274" s="83">
        <v>-9.4</v>
      </c>
      <c r="N274" s="83">
        <v>2.3677685950413219</v>
      </c>
      <c r="O274" s="83">
        <v>1.7272727272727271</v>
      </c>
      <c r="P274">
        <v>9</v>
      </c>
      <c r="Q274">
        <v>8</v>
      </c>
      <c r="S274">
        <v>8</v>
      </c>
      <c r="T274" s="2">
        <v>273.48797607421881</v>
      </c>
      <c r="U274" t="s">
        <v>589</v>
      </c>
      <c r="V274" t="s">
        <v>1109</v>
      </c>
      <c r="W274" t="s">
        <v>1597</v>
      </c>
      <c r="X274" t="s">
        <v>1609</v>
      </c>
      <c r="Y274">
        <v>1</v>
      </c>
      <c r="Z274">
        <v>4</v>
      </c>
      <c r="AA274">
        <v>3</v>
      </c>
    </row>
    <row r="275" spans="1:27" x14ac:dyDescent="0.2">
      <c r="A275" s="1" t="s">
        <v>62</v>
      </c>
      <c r="B275" s="2">
        <v>8.3956666498377786</v>
      </c>
      <c r="C275" s="2">
        <v>-977.08108108108092</v>
      </c>
      <c r="D275" s="2">
        <v>-13.86769932872388</v>
      </c>
      <c r="E275" s="2">
        <v>-2.1557805902688281</v>
      </c>
      <c r="F275" s="2">
        <v>7.4171995244445164</v>
      </c>
      <c r="G275" s="2">
        <v>1.832382417146259</v>
      </c>
      <c r="H275" s="2">
        <v>-8.4664615995237127E-2</v>
      </c>
      <c r="I275" s="2">
        <v>-0.74771780115102182</v>
      </c>
      <c r="J275" s="2">
        <v>81.644212288139499</v>
      </c>
      <c r="K275" s="2">
        <v>71.560878537365937</v>
      </c>
      <c r="L275" s="2">
        <v>2.2540349960327148</v>
      </c>
      <c r="M275" s="83">
        <v>0.42406753727837648</v>
      </c>
      <c r="N275" s="83">
        <v>2.0855680999728738</v>
      </c>
      <c r="O275" s="83">
        <v>0.68642490342253693</v>
      </c>
      <c r="P275">
        <v>6</v>
      </c>
      <c r="S275">
        <v>6</v>
      </c>
      <c r="T275" s="2">
        <v>504.17233276367188</v>
      </c>
      <c r="U275" t="s">
        <v>590</v>
      </c>
      <c r="V275" t="s">
        <v>1110</v>
      </c>
      <c r="W275" t="s">
        <v>1597</v>
      </c>
      <c r="X275" t="s">
        <v>1610</v>
      </c>
      <c r="Y275">
        <v>1</v>
      </c>
      <c r="Z275">
        <v>4</v>
      </c>
      <c r="AA275">
        <v>3</v>
      </c>
    </row>
    <row r="276" spans="1:27" x14ac:dyDescent="0.2">
      <c r="A276" s="1" t="s">
        <v>63</v>
      </c>
      <c r="B276" s="2">
        <v>8.3956666498377786</v>
      </c>
      <c r="C276" s="2">
        <v>-977.08108108108092</v>
      </c>
      <c r="D276" s="2">
        <v>-13.86769932872388</v>
      </c>
      <c r="E276" s="2">
        <v>-2.1557805902688281</v>
      </c>
      <c r="F276" s="2">
        <v>7.4171995244445164</v>
      </c>
      <c r="G276" s="2">
        <v>1.832382417146259</v>
      </c>
      <c r="H276" s="2">
        <v>-8.4664615995237127E-2</v>
      </c>
      <c r="I276" s="2">
        <v>-0.74771780115102182</v>
      </c>
      <c r="J276" s="2">
        <v>81.644212288139499</v>
      </c>
      <c r="K276" s="2">
        <v>71.560878537365937</v>
      </c>
      <c r="L276" s="2">
        <v>1.3581670522689819</v>
      </c>
      <c r="M276" s="83">
        <v>0.42406753727837648</v>
      </c>
      <c r="N276" s="83">
        <v>2.0855680999728738</v>
      </c>
      <c r="O276" s="83">
        <v>0.68642490342253693</v>
      </c>
      <c r="P276">
        <v>6</v>
      </c>
      <c r="S276">
        <v>6</v>
      </c>
      <c r="T276" s="2">
        <v>504.17233276367188</v>
      </c>
      <c r="U276" t="s">
        <v>590</v>
      </c>
      <c r="V276" t="s">
        <v>1110</v>
      </c>
      <c r="W276" t="s">
        <v>1597</v>
      </c>
      <c r="X276" t="s">
        <v>1610</v>
      </c>
      <c r="Y276">
        <v>1</v>
      </c>
      <c r="Z276">
        <v>4</v>
      </c>
      <c r="AA276">
        <v>3</v>
      </c>
    </row>
    <row r="277" spans="1:27" x14ac:dyDescent="0.2">
      <c r="A277" s="1" t="s">
        <v>69</v>
      </c>
      <c r="B277" s="2">
        <v>-57.603834814008692</v>
      </c>
      <c r="C277" s="2">
        <v>-1392.3026171101831</v>
      </c>
      <c r="D277" s="2">
        <v>-50.724476966587197</v>
      </c>
      <c r="E277" s="2">
        <v>-50.821308763744732</v>
      </c>
      <c r="F277" s="2">
        <v>-3.7351982557198098</v>
      </c>
      <c r="G277" s="2">
        <v>0.84148441690006559</v>
      </c>
      <c r="H277" s="2">
        <v>3.4461593468804008E-2</v>
      </c>
      <c r="I277" s="2">
        <v>0.1240539896311305</v>
      </c>
      <c r="J277" s="2">
        <v>73.404968904302137</v>
      </c>
      <c r="K277" s="2">
        <v>14.33164643475434</v>
      </c>
      <c r="L277" s="2">
        <v>1.4272320000000001</v>
      </c>
      <c r="M277" s="83">
        <v>-8.4638582216605212</v>
      </c>
      <c r="N277" s="83">
        <v>0.80017278484456611</v>
      </c>
      <c r="O277" s="83">
        <v>6.240179649449859E-2</v>
      </c>
      <c r="Q277">
        <v>3</v>
      </c>
      <c r="S277">
        <v>3</v>
      </c>
      <c r="T277" s="2">
        <v>762.1346435546875</v>
      </c>
      <c r="U277" t="s">
        <v>596</v>
      </c>
      <c r="V277" t="s">
        <v>1115</v>
      </c>
      <c r="W277" t="s">
        <v>1598</v>
      </c>
      <c r="X277" t="s">
        <v>1613</v>
      </c>
      <c r="Y277">
        <v>2</v>
      </c>
      <c r="Z277">
        <v>4</v>
      </c>
      <c r="AA277">
        <v>3</v>
      </c>
    </row>
    <row r="278" spans="1:27" x14ac:dyDescent="0.2">
      <c r="A278" s="1" t="s">
        <v>71</v>
      </c>
      <c r="B278" s="2">
        <v>-43.367924653975777</v>
      </c>
      <c r="C278" s="2">
        <v>-194.31297352913671</v>
      </c>
      <c r="D278" s="2">
        <v>-77.84</v>
      </c>
      <c r="E278" s="2">
        <v>-40.296002238000717</v>
      </c>
      <c r="F278" s="2">
        <v>-27.92291037547718</v>
      </c>
      <c r="G278" s="2">
        <v>2.2857309430112229</v>
      </c>
      <c r="H278" s="2">
        <v>-0.69392216878006119</v>
      </c>
      <c r="I278" s="2">
        <v>-0.59180877423116163</v>
      </c>
      <c r="J278" s="2">
        <v>44.769685965974041</v>
      </c>
      <c r="K278" s="2">
        <v>27.397740959570569</v>
      </c>
      <c r="L278" s="2">
        <v>1.156628</v>
      </c>
      <c r="M278" s="83">
        <v>-5.9766844134385897</v>
      </c>
      <c r="N278" s="83">
        <v>0.52997758825564423</v>
      </c>
      <c r="O278" s="83">
        <v>0.46070424018170059</v>
      </c>
      <c r="R278">
        <v>11</v>
      </c>
      <c r="S278">
        <v>11</v>
      </c>
      <c r="T278" s="2">
        <v>373.18067932128912</v>
      </c>
      <c r="U278" t="s">
        <v>598</v>
      </c>
      <c r="V278" t="s">
        <v>1117</v>
      </c>
      <c r="W278" t="s">
        <v>1598</v>
      </c>
      <c r="X278" t="s">
        <v>1615</v>
      </c>
      <c r="Y278">
        <v>2</v>
      </c>
      <c r="Z278">
        <v>4</v>
      </c>
      <c r="AA278">
        <v>3</v>
      </c>
    </row>
    <row r="279" spans="1:27" x14ac:dyDescent="0.2">
      <c r="A279" s="1" t="s">
        <v>73</v>
      </c>
      <c r="B279" s="2">
        <v>-74.451689389448731</v>
      </c>
      <c r="C279" s="2">
        <v>-174.91392031480569</v>
      </c>
      <c r="D279" s="2">
        <v>-80.846957311534979</v>
      </c>
      <c r="E279" s="2">
        <v>-90.278601066982816</v>
      </c>
      <c r="F279" s="2">
        <v>-11.741501334261519</v>
      </c>
      <c r="G279" s="2">
        <v>0.62857142857142856</v>
      </c>
      <c r="H279" s="2">
        <v>0.64409937888198754</v>
      </c>
      <c r="I279" s="2">
        <v>-0.27267080745341621</v>
      </c>
      <c r="J279" s="2">
        <v>78.552368245496993</v>
      </c>
      <c r="K279" s="2">
        <v>66.780432309442546</v>
      </c>
      <c r="L279" s="2">
        <v>1.2944770000000001</v>
      </c>
      <c r="M279" s="83">
        <v>-4.1866666666666674</v>
      </c>
      <c r="N279" s="83">
        <v>0.7652050919377652</v>
      </c>
      <c r="O279" s="83">
        <v>0.6089108910891089</v>
      </c>
      <c r="P279">
        <v>13</v>
      </c>
      <c r="Q279">
        <v>13</v>
      </c>
      <c r="R279">
        <v>13</v>
      </c>
      <c r="S279">
        <v>13</v>
      </c>
      <c r="T279" s="2">
        <v>219.97234275124291</v>
      </c>
      <c r="U279" t="s">
        <v>600</v>
      </c>
      <c r="V279" t="s">
        <v>1119</v>
      </c>
      <c r="W279" t="s">
        <v>1598</v>
      </c>
      <c r="X279" t="s">
        <v>1615</v>
      </c>
      <c r="Y279">
        <v>2</v>
      </c>
      <c r="Z279">
        <v>4</v>
      </c>
      <c r="AA279">
        <v>3</v>
      </c>
    </row>
    <row r="280" spans="1:27" x14ac:dyDescent="0.2">
      <c r="A280" s="1" t="s">
        <v>76</v>
      </c>
      <c r="B280" s="2">
        <v>-81.126487274388467</v>
      </c>
      <c r="C280" s="2">
        <v>-369.33800669832868</v>
      </c>
      <c r="D280" s="2">
        <v>-77.614869574552841</v>
      </c>
      <c r="E280" s="2">
        <v>-102.0712000020408</v>
      </c>
      <c r="F280" s="2">
        <v>-16.194188573405881</v>
      </c>
      <c r="G280" s="2">
        <v>6.2888127476232123</v>
      </c>
      <c r="H280" s="2">
        <v>1.3106138298794081</v>
      </c>
      <c r="I280" s="2">
        <v>-6.5994265775026202</v>
      </c>
      <c r="J280" s="2">
        <v>80.986235507570399</v>
      </c>
      <c r="K280" s="2">
        <v>71.92707182782263</v>
      </c>
      <c r="L280" s="2">
        <v>1.1805950000000001</v>
      </c>
      <c r="M280" s="83">
        <v>-3.766879785259555</v>
      </c>
      <c r="N280" s="83">
        <v>0.96822436379166743</v>
      </c>
      <c r="O280" s="83">
        <v>0.80056055711856511</v>
      </c>
      <c r="P280">
        <v>8</v>
      </c>
      <c r="Q280">
        <v>9</v>
      </c>
      <c r="S280">
        <v>8</v>
      </c>
      <c r="T280" s="2">
        <v>477.57691955566412</v>
      </c>
      <c r="U280" t="s">
        <v>603</v>
      </c>
      <c r="V280" t="s">
        <v>1122</v>
      </c>
      <c r="W280" t="s">
        <v>1598</v>
      </c>
      <c r="X280" t="s">
        <v>1615</v>
      </c>
      <c r="Y280">
        <v>2</v>
      </c>
      <c r="Z280">
        <v>4</v>
      </c>
      <c r="AA280">
        <v>3</v>
      </c>
    </row>
    <row r="281" spans="1:27" x14ac:dyDescent="0.2">
      <c r="A281" s="1" t="s">
        <v>82</v>
      </c>
      <c r="B281" s="2">
        <v>-70.918310779815911</v>
      </c>
      <c r="C281" s="2">
        <v>-242.7201072011749</v>
      </c>
      <c r="D281" s="2">
        <v>-78.948960102557152</v>
      </c>
      <c r="E281" s="2">
        <v>-94.804012184311631</v>
      </c>
      <c r="F281" s="2">
        <v>-9.0594483971414181</v>
      </c>
      <c r="G281" s="2">
        <v>-1.0831067308679461</v>
      </c>
      <c r="H281" s="2">
        <v>-0.15444671720328529</v>
      </c>
      <c r="I281" s="2">
        <v>2.2375534480712309</v>
      </c>
      <c r="J281" s="2">
        <v>111.3840316483889</v>
      </c>
      <c r="K281" s="2">
        <v>87.441524919219745</v>
      </c>
      <c r="L281" s="2">
        <v>1.309272</v>
      </c>
      <c r="M281" s="83">
        <v>-2.773493498060104</v>
      </c>
      <c r="N281" s="83">
        <v>1.7999578837026999</v>
      </c>
      <c r="O281" s="83">
        <v>1.657117812641788</v>
      </c>
      <c r="P281">
        <v>10</v>
      </c>
      <c r="Q281">
        <v>8</v>
      </c>
      <c r="S281">
        <v>8</v>
      </c>
      <c r="T281" s="2">
        <v>575.48527221679683</v>
      </c>
      <c r="U281" t="s">
        <v>609</v>
      </c>
      <c r="V281" t="s">
        <v>1128</v>
      </c>
      <c r="W281" t="s">
        <v>1598</v>
      </c>
      <c r="X281" t="s">
        <v>1615</v>
      </c>
      <c r="Y281">
        <v>2</v>
      </c>
      <c r="Z281">
        <v>4</v>
      </c>
      <c r="AA281">
        <v>3</v>
      </c>
    </row>
    <row r="282" spans="1:27" x14ac:dyDescent="0.2">
      <c r="A282" s="1" t="s">
        <v>86</v>
      </c>
      <c r="B282" s="2">
        <v>-82.397344959979179</v>
      </c>
      <c r="C282" s="2">
        <v>-1064.3018867924529</v>
      </c>
      <c r="D282" s="2">
        <v>-57.769044740024178</v>
      </c>
      <c r="E282" s="2">
        <v>-83.145701828593744</v>
      </c>
      <c r="F282" s="2">
        <v>-2.5416184456512072</v>
      </c>
      <c r="G282" s="2">
        <v>-0.1106160402944595</v>
      </c>
      <c r="H282" s="2">
        <v>-2.528089887640449E-2</v>
      </c>
      <c r="I282" s="2">
        <v>1.135896939170864</v>
      </c>
      <c r="J282" s="2">
        <v>84.764984514483515</v>
      </c>
      <c r="K282" s="2">
        <v>67.728875285730894</v>
      </c>
      <c r="L282" s="2">
        <v>1.6174539999999999</v>
      </c>
      <c r="M282" s="83">
        <v>-9.807900852052672</v>
      </c>
      <c r="N282" s="83">
        <v>2.973198413783674</v>
      </c>
      <c r="O282" s="83">
        <v>2.0443046629290311</v>
      </c>
      <c r="P282">
        <v>7</v>
      </c>
      <c r="S282">
        <v>7</v>
      </c>
      <c r="T282" s="2">
        <v>429.67898559570312</v>
      </c>
      <c r="U282" t="s">
        <v>613</v>
      </c>
      <c r="V282" t="s">
        <v>1132</v>
      </c>
      <c r="W282" t="s">
        <v>1598</v>
      </c>
      <c r="X282" t="s">
        <v>1619</v>
      </c>
      <c r="Y282">
        <v>2</v>
      </c>
      <c r="Z282">
        <v>4</v>
      </c>
      <c r="AA282">
        <v>3</v>
      </c>
    </row>
    <row r="283" spans="1:27" x14ac:dyDescent="0.2">
      <c r="A283" s="1" t="s">
        <v>89</v>
      </c>
      <c r="B283" s="2">
        <v>-6.2737731861939423</v>
      </c>
      <c r="C283" s="2">
        <v>347.30950854078009</v>
      </c>
      <c r="D283" s="2">
        <v>-7.2344474680219539</v>
      </c>
      <c r="E283" s="2">
        <v>-5.5008432972654226</v>
      </c>
      <c r="F283" s="2">
        <v>9.8072052814832755</v>
      </c>
      <c r="G283" s="2">
        <v>1.18545258318054</v>
      </c>
      <c r="H283" s="2">
        <v>0.18330411198529969</v>
      </c>
      <c r="I283" s="2">
        <v>-0.36875669516583948</v>
      </c>
      <c r="J283" s="2">
        <v>68.701698647083319</v>
      </c>
      <c r="K283" s="2">
        <v>43.765976960444853</v>
      </c>
      <c r="L283" s="2">
        <v>1.54129958152771</v>
      </c>
      <c r="M283" s="83">
        <v>-10.80529102162404</v>
      </c>
      <c r="N283" s="83">
        <v>1.5512850867981931</v>
      </c>
      <c r="O283" s="83">
        <v>0.56191663902995548</v>
      </c>
      <c r="P283">
        <v>8</v>
      </c>
      <c r="Q283">
        <v>8</v>
      </c>
      <c r="S283">
        <v>8</v>
      </c>
      <c r="T283" s="2">
        <v>347.5384521484375</v>
      </c>
      <c r="U283" t="s">
        <v>616</v>
      </c>
      <c r="V283" t="s">
        <v>1135</v>
      </c>
      <c r="W283" t="s">
        <v>1598</v>
      </c>
      <c r="X283" t="s">
        <v>1613</v>
      </c>
      <c r="Y283">
        <v>2</v>
      </c>
      <c r="Z283">
        <v>4</v>
      </c>
      <c r="AA283">
        <v>3</v>
      </c>
    </row>
    <row r="284" spans="1:27" x14ac:dyDescent="0.2">
      <c r="A284" s="1" t="s">
        <v>90</v>
      </c>
      <c r="B284" s="2">
        <v>-9.2848734549735141</v>
      </c>
      <c r="C284" s="2">
        <v>-98.78725590955807</v>
      </c>
      <c r="D284" s="2">
        <v>-54.891809372096112</v>
      </c>
      <c r="E284" s="2">
        <v>0.86815773984696887</v>
      </c>
      <c r="F284" s="2">
        <v>0.50055944879571279</v>
      </c>
      <c r="G284" s="2">
        <v>0.02</v>
      </c>
      <c r="H284" s="2">
        <v>0.62047058823529411</v>
      </c>
      <c r="I284" s="2">
        <v>0.35952941176470588</v>
      </c>
      <c r="J284" s="2">
        <v>71.930931620009176</v>
      </c>
      <c r="K284" s="2">
        <v>52.093810002742977</v>
      </c>
      <c r="L284" s="2">
        <v>1.212572455406189</v>
      </c>
      <c r="M284" s="83">
        <v>-1.77247191011236</v>
      </c>
      <c r="N284" s="83">
        <v>3.5637956204379559</v>
      </c>
      <c r="O284" s="83">
        <v>3.2300729927007299</v>
      </c>
      <c r="P284">
        <v>15</v>
      </c>
      <c r="Q284">
        <v>15</v>
      </c>
      <c r="S284">
        <v>15</v>
      </c>
      <c r="T284" s="2">
        <v>39.004461721940473</v>
      </c>
      <c r="U284" t="s">
        <v>617</v>
      </c>
      <c r="V284" t="s">
        <v>1136</v>
      </c>
      <c r="W284" t="s">
        <v>1598</v>
      </c>
      <c r="X284" t="s">
        <v>1615</v>
      </c>
      <c r="Y284">
        <v>2</v>
      </c>
      <c r="Z284">
        <v>4</v>
      </c>
      <c r="AA284">
        <v>3</v>
      </c>
    </row>
    <row r="285" spans="1:27" x14ac:dyDescent="0.2">
      <c r="A285" s="1" t="s">
        <v>96</v>
      </c>
      <c r="B285" s="2">
        <v>-12.579159470351181</v>
      </c>
      <c r="C285" s="2">
        <v>-2269.1090233453911</v>
      </c>
      <c r="D285" s="2">
        <v>37.407351886621939</v>
      </c>
      <c r="E285" s="2">
        <v>-50.575705238917678</v>
      </c>
      <c r="F285" s="2">
        <v>-1.821313514720424</v>
      </c>
      <c r="G285" s="2">
        <v>-0.14278569642410599</v>
      </c>
      <c r="H285" s="2">
        <v>-1.5466366591647911</v>
      </c>
      <c r="I285" s="2">
        <v>2.689422355588897</v>
      </c>
      <c r="J285" s="2">
        <v>74.409028519139852</v>
      </c>
      <c r="K285" s="2">
        <v>39.90105812834959</v>
      </c>
      <c r="L285" s="2">
        <v>2.8948013782501221</v>
      </c>
      <c r="M285" s="83">
        <v>-0.37223168654173772</v>
      </c>
      <c r="N285" s="83">
        <v>2.5791102514506772</v>
      </c>
      <c r="O285" s="83">
        <v>0.6800773694390716</v>
      </c>
      <c r="P285">
        <v>7</v>
      </c>
      <c r="Q285">
        <v>5</v>
      </c>
      <c r="S285">
        <v>5</v>
      </c>
      <c r="T285" s="2">
        <v>291.41238403320312</v>
      </c>
      <c r="U285" t="s">
        <v>623</v>
      </c>
      <c r="V285" t="s">
        <v>1142</v>
      </c>
      <c r="W285" t="s">
        <v>1598</v>
      </c>
      <c r="X285" t="s">
        <v>1615</v>
      </c>
      <c r="Y285">
        <v>2</v>
      </c>
      <c r="Z285">
        <v>4</v>
      </c>
      <c r="AA285">
        <v>3</v>
      </c>
    </row>
    <row r="286" spans="1:27" x14ac:dyDescent="0.2">
      <c r="A286" s="1" t="s">
        <v>98</v>
      </c>
      <c r="B286" s="2">
        <v>-52.298518945951137</v>
      </c>
      <c r="C286" s="2">
        <v>-562.30088495575228</v>
      </c>
      <c r="D286" s="2">
        <v>-56.915554818927653</v>
      </c>
      <c r="E286" s="2">
        <v>-50.240430852086938</v>
      </c>
      <c r="F286" s="2">
        <v>-26.145662847790511</v>
      </c>
      <c r="G286" s="2">
        <v>-93.512195121951223</v>
      </c>
      <c r="H286" s="2">
        <v>-6.4146341463414638</v>
      </c>
      <c r="I286" s="2">
        <v>100.92682926829271</v>
      </c>
      <c r="J286" s="2">
        <v>68.744662681468824</v>
      </c>
      <c r="K286" s="2">
        <v>46.704119850187261</v>
      </c>
      <c r="L286" s="2">
        <v>1.648729801177979</v>
      </c>
      <c r="M286" s="83">
        <v>-7.552777777777778</v>
      </c>
      <c r="N286" s="83">
        <v>1.0421753607103219</v>
      </c>
      <c r="O286" s="83">
        <v>0.62652608213096561</v>
      </c>
      <c r="P286">
        <v>12</v>
      </c>
      <c r="Q286">
        <v>12</v>
      </c>
      <c r="R286">
        <v>12</v>
      </c>
      <c r="S286">
        <v>12</v>
      </c>
      <c r="T286" s="2">
        <v>101.5069341659546</v>
      </c>
      <c r="U286" t="s">
        <v>625</v>
      </c>
      <c r="V286" t="s">
        <v>1144</v>
      </c>
      <c r="W286" t="s">
        <v>1598</v>
      </c>
      <c r="X286" t="s">
        <v>1615</v>
      </c>
      <c r="Y286">
        <v>2</v>
      </c>
      <c r="Z286">
        <v>4</v>
      </c>
      <c r="AA286">
        <v>3</v>
      </c>
    </row>
    <row r="287" spans="1:27" x14ac:dyDescent="0.2">
      <c r="A287" s="1" t="s">
        <v>100</v>
      </c>
      <c r="B287" s="2">
        <v>-8.3874910666857581</v>
      </c>
      <c r="C287" s="2">
        <v>83.509978038766349</v>
      </c>
      <c r="D287" s="2">
        <v>-27.251915487673781</v>
      </c>
      <c r="E287" s="2">
        <v>-5.9562659645221139</v>
      </c>
      <c r="F287" s="2">
        <v>9.7487368472747971</v>
      </c>
      <c r="G287" s="2">
        <v>0.86901808630265154</v>
      </c>
      <c r="H287" s="2">
        <v>-9.1126810132449762E-2</v>
      </c>
      <c r="I287" s="2">
        <v>0.22210872382979821</v>
      </c>
      <c r="J287" s="2">
        <v>54.302852436986662</v>
      </c>
      <c r="K287" s="2">
        <v>28.169468483366639</v>
      </c>
      <c r="L287" s="2">
        <v>1.1296713352203369</v>
      </c>
      <c r="M287" s="83">
        <v>-4.2505025757004651</v>
      </c>
      <c r="N287" s="83">
        <v>1.773373128556236</v>
      </c>
      <c r="O287" s="83">
        <v>0.56571224974307377</v>
      </c>
      <c r="P287">
        <v>7</v>
      </c>
      <c r="S287">
        <v>7</v>
      </c>
      <c r="U287" t="s">
        <v>627</v>
      </c>
      <c r="V287" t="s">
        <v>1146</v>
      </c>
      <c r="W287" t="s">
        <v>1598</v>
      </c>
      <c r="X287" t="s">
        <v>1619</v>
      </c>
      <c r="Y287">
        <v>2</v>
      </c>
      <c r="Z287">
        <v>4</v>
      </c>
      <c r="AA287">
        <v>3</v>
      </c>
    </row>
    <row r="288" spans="1:27" x14ac:dyDescent="0.2">
      <c r="A288" s="1" t="s">
        <v>104</v>
      </c>
      <c r="B288" s="2">
        <v>-5.6570083597110621</v>
      </c>
      <c r="C288" s="2">
        <v>303.21543408360128</v>
      </c>
      <c r="D288" s="2">
        <v>-16.43947100712105</v>
      </c>
      <c r="E288" s="2">
        <v>-10.17774531288045</v>
      </c>
      <c r="F288" s="2">
        <v>8.4170000754887901</v>
      </c>
      <c r="G288" s="2">
        <v>1.7153846153846151</v>
      </c>
      <c r="H288" s="2">
        <v>-1.026153846153846</v>
      </c>
      <c r="I288" s="2">
        <v>0.31076923076923069</v>
      </c>
      <c r="J288" s="2">
        <v>67.831408548020917</v>
      </c>
      <c r="K288" s="2">
        <v>37.053192778383618</v>
      </c>
      <c r="L288" s="2">
        <v>1.618712902069092</v>
      </c>
      <c r="M288" s="83">
        <v>-2.056047197640118</v>
      </c>
      <c r="N288" s="83">
        <v>1.100665883274579</v>
      </c>
      <c r="O288" s="83">
        <v>0.30141010575793192</v>
      </c>
      <c r="P288">
        <v>9</v>
      </c>
      <c r="Q288">
        <v>7</v>
      </c>
      <c r="R288">
        <v>9</v>
      </c>
      <c r="S288">
        <v>7</v>
      </c>
      <c r="T288" s="2">
        <v>265.5616424560547</v>
      </c>
      <c r="U288" t="s">
        <v>631</v>
      </c>
      <c r="V288" t="s">
        <v>1150</v>
      </c>
      <c r="W288" t="s">
        <v>1598</v>
      </c>
      <c r="X288" t="s">
        <v>1618</v>
      </c>
      <c r="Y288">
        <v>2</v>
      </c>
      <c r="Z288">
        <v>4</v>
      </c>
      <c r="AA288">
        <v>3</v>
      </c>
    </row>
    <row r="289" spans="1:27" x14ac:dyDescent="0.2">
      <c r="A289" s="1" t="s">
        <v>106</v>
      </c>
      <c r="B289" s="2">
        <v>-41.606935766010018</v>
      </c>
      <c r="C289" s="2">
        <v>124.3984791870291</v>
      </c>
      <c r="D289" s="2">
        <v>-25.84228942225138</v>
      </c>
      <c r="E289" s="2">
        <v>-46.52785050208864</v>
      </c>
      <c r="F289" s="2">
        <v>5.969348353389484</v>
      </c>
      <c r="G289" s="2">
        <v>-7.6056226489804031</v>
      </c>
      <c r="H289" s="2">
        <v>7.4091599023295744</v>
      </c>
      <c r="I289" s="2">
        <v>1.1964627466508291</v>
      </c>
      <c r="J289" s="2">
        <v>89.671263407159771</v>
      </c>
      <c r="K289" s="2">
        <v>37.439823148086759</v>
      </c>
      <c r="L289" s="2">
        <v>1.777068972587585</v>
      </c>
      <c r="M289" s="83">
        <v>-6.5053897117906576</v>
      </c>
      <c r="N289" s="83">
        <v>1.125230826662994</v>
      </c>
      <c r="O289" s="83">
        <v>0.5095855358893554</v>
      </c>
      <c r="P289">
        <v>6</v>
      </c>
      <c r="R289">
        <v>8</v>
      </c>
      <c r="S289">
        <v>6</v>
      </c>
      <c r="T289" s="2">
        <v>280.27532958984381</v>
      </c>
      <c r="U289" t="s">
        <v>633</v>
      </c>
      <c r="V289" t="s">
        <v>1152</v>
      </c>
      <c r="W289" t="s">
        <v>1598</v>
      </c>
      <c r="X289" t="s">
        <v>1620</v>
      </c>
      <c r="Y289">
        <v>2</v>
      </c>
      <c r="Z289">
        <v>4</v>
      </c>
      <c r="AA289">
        <v>3</v>
      </c>
    </row>
    <row r="290" spans="1:27" x14ac:dyDescent="0.2">
      <c r="A290" s="1" t="s">
        <v>111</v>
      </c>
      <c r="B290" s="2">
        <v>-107.336441789305</v>
      </c>
      <c r="C290" s="2">
        <v>-703.78523818259634</v>
      </c>
      <c r="D290" s="2">
        <v>-75.995872815084041</v>
      </c>
      <c r="E290" s="2">
        <v>-119.8904754966244</v>
      </c>
      <c r="F290" s="2">
        <v>-14.61677640959992</v>
      </c>
      <c r="G290" s="2">
        <v>-0.96850625150907577</v>
      </c>
      <c r="H290" s="2">
        <v>-1.63220550720682</v>
      </c>
      <c r="I290" s="2">
        <v>3.6007117587158959</v>
      </c>
      <c r="J290" s="2">
        <v>79.443121307675156</v>
      </c>
      <c r="K290" s="2">
        <v>62.746666772284343</v>
      </c>
      <c r="L290" s="2">
        <v>2.291495561599731</v>
      </c>
      <c r="M290" s="83">
        <v>-5.2958303378864127</v>
      </c>
      <c r="N290" s="83">
        <v>1.4708487369069621</v>
      </c>
      <c r="O290" s="83">
        <v>1.203603152598069</v>
      </c>
      <c r="P290">
        <v>6</v>
      </c>
      <c r="S290">
        <v>6</v>
      </c>
      <c r="U290" t="s">
        <v>638</v>
      </c>
      <c r="V290" t="s">
        <v>1157</v>
      </c>
      <c r="W290" t="s">
        <v>1598</v>
      </c>
      <c r="X290" t="s">
        <v>1615</v>
      </c>
      <c r="Y290">
        <v>2</v>
      </c>
      <c r="Z290">
        <v>4</v>
      </c>
      <c r="AA290">
        <v>3</v>
      </c>
    </row>
    <row r="291" spans="1:27" x14ac:dyDescent="0.2">
      <c r="A291" s="1" t="s">
        <v>117</v>
      </c>
      <c r="B291" s="2">
        <v>-6.7554608417687803</v>
      </c>
      <c r="C291" s="2">
        <v>-819.62616822429914</v>
      </c>
      <c r="D291" s="2">
        <v>-3.396809058157491</v>
      </c>
      <c r="E291" s="2">
        <v>-8.2045817794352693</v>
      </c>
      <c r="F291" s="2">
        <v>13.25925925925926</v>
      </c>
      <c r="G291" s="2">
        <v>2.2030769230769232</v>
      </c>
      <c r="H291" s="2">
        <v>-0.35076923076923078</v>
      </c>
      <c r="I291" s="2">
        <v>-0.85230769230769232</v>
      </c>
      <c r="J291" s="2">
        <v>61.416699643846457</v>
      </c>
      <c r="K291" s="2">
        <v>38.183673469387763</v>
      </c>
      <c r="L291" s="2">
        <v>1.1894698143005371</v>
      </c>
      <c r="M291" s="83">
        <v>-2.3138686131386859</v>
      </c>
      <c r="N291" s="83">
        <v>1.27809997238332</v>
      </c>
      <c r="O291" s="83">
        <v>0.27091963545981768</v>
      </c>
      <c r="P291">
        <v>11</v>
      </c>
      <c r="R291">
        <v>11</v>
      </c>
      <c r="S291">
        <v>11</v>
      </c>
      <c r="T291" s="2">
        <v>168.9928297996521</v>
      </c>
      <c r="U291" t="s">
        <v>644</v>
      </c>
      <c r="V291" t="s">
        <v>1163</v>
      </c>
      <c r="W291" t="s">
        <v>1598</v>
      </c>
      <c r="X291" t="s">
        <v>1622</v>
      </c>
      <c r="Y291">
        <v>2</v>
      </c>
      <c r="Z291">
        <v>4</v>
      </c>
      <c r="AA291">
        <v>3</v>
      </c>
    </row>
    <row r="292" spans="1:27" x14ac:dyDescent="0.2">
      <c r="A292" s="1" t="s">
        <v>119</v>
      </c>
      <c r="B292" s="2">
        <v>-11.46226283287227</v>
      </c>
      <c r="C292" s="2">
        <v>-1625.056947608201</v>
      </c>
      <c r="D292" s="2">
        <v>-32.495189949824578</v>
      </c>
      <c r="E292" s="2">
        <v>-18.707910693827369</v>
      </c>
      <c r="F292" s="2">
        <v>2.8206302293635268</v>
      </c>
      <c r="G292" s="2">
        <v>0.23940079140757489</v>
      </c>
      <c r="H292" s="2">
        <v>-0.16513566986998299</v>
      </c>
      <c r="I292" s="2">
        <v>0.92573487846240821</v>
      </c>
      <c r="J292" s="2">
        <v>80.773602252901185</v>
      </c>
      <c r="K292" s="2">
        <v>74.354516509514355</v>
      </c>
      <c r="L292" s="2">
        <v>2.2993483543396001</v>
      </c>
      <c r="M292" s="83">
        <v>-0.75086948563060585</v>
      </c>
      <c r="N292" s="83">
        <v>2.4244186046511631</v>
      </c>
      <c r="O292" s="83">
        <v>2.155581395348837</v>
      </c>
      <c r="P292">
        <v>7</v>
      </c>
      <c r="Q292">
        <v>6</v>
      </c>
      <c r="S292">
        <v>6</v>
      </c>
      <c r="T292" s="2">
        <v>284.70096588134771</v>
      </c>
      <c r="U292" t="s">
        <v>646</v>
      </c>
      <c r="V292" t="s">
        <v>1165</v>
      </c>
      <c r="W292" t="s">
        <v>1598</v>
      </c>
      <c r="X292" t="s">
        <v>1615</v>
      </c>
      <c r="Y292">
        <v>2</v>
      </c>
      <c r="Z292">
        <v>4</v>
      </c>
      <c r="AA292">
        <v>3</v>
      </c>
    </row>
    <row r="293" spans="1:27" x14ac:dyDescent="0.2">
      <c r="A293" s="1" t="s">
        <v>132</v>
      </c>
      <c r="B293" s="2">
        <v>-0.9419152276295133</v>
      </c>
      <c r="C293" s="2">
        <v>-180</v>
      </c>
      <c r="D293" s="2">
        <v>-13.4804753820034</v>
      </c>
      <c r="E293" s="2">
        <v>-2.197802197802198</v>
      </c>
      <c r="F293" s="2">
        <v>9.5400340715502558</v>
      </c>
      <c r="G293" s="2">
        <v>5.419354838709677</v>
      </c>
      <c r="H293" s="2">
        <v>-3.161290322580645</v>
      </c>
      <c r="I293" s="2">
        <v>-1.258064516129032</v>
      </c>
      <c r="J293" s="2">
        <v>50.819672131147541</v>
      </c>
      <c r="K293" s="2">
        <v>21.79656538969617</v>
      </c>
      <c r="L293" s="2">
        <v>1.3180580139160161</v>
      </c>
      <c r="M293" s="83">
        <v>-1.5</v>
      </c>
      <c r="N293" s="83">
        <v>1.62742718446602</v>
      </c>
      <c r="O293" s="83">
        <v>0.60194174757281549</v>
      </c>
      <c r="P293">
        <v>9</v>
      </c>
      <c r="S293">
        <v>9</v>
      </c>
      <c r="U293" t="s">
        <v>659</v>
      </c>
      <c r="V293" t="s">
        <v>1177</v>
      </c>
      <c r="W293" t="s">
        <v>1598</v>
      </c>
      <c r="X293" t="s">
        <v>1618</v>
      </c>
      <c r="Y293">
        <v>2</v>
      </c>
      <c r="Z293">
        <v>4</v>
      </c>
      <c r="AA293">
        <v>3</v>
      </c>
    </row>
    <row r="294" spans="1:27" x14ac:dyDescent="0.2">
      <c r="A294" s="1" t="s">
        <v>135</v>
      </c>
      <c r="B294" s="2">
        <v>-58.784671311694822</v>
      </c>
      <c r="C294" s="2">
        <v>-1780.8919786965889</v>
      </c>
      <c r="D294" s="2">
        <v>-68.29784276411533</v>
      </c>
      <c r="E294" s="2">
        <v>-98.634642278280865</v>
      </c>
      <c r="F294" s="2">
        <v>-7.3419250018347526</v>
      </c>
      <c r="G294" s="2">
        <v>-0.95065384738124203</v>
      </c>
      <c r="H294" s="2">
        <v>-0.23558273615981681</v>
      </c>
      <c r="I294" s="2">
        <v>2.1862365835410591</v>
      </c>
      <c r="J294" s="2">
        <v>105.908422918575</v>
      </c>
      <c r="K294" s="2">
        <v>90.792338062663475</v>
      </c>
      <c r="L294" s="2">
        <v>1.8099267482757571</v>
      </c>
      <c r="M294" s="83">
        <v>-2.209050680800249</v>
      </c>
      <c r="N294" s="83">
        <v>2.0273120993913509</v>
      </c>
      <c r="O294" s="83">
        <v>1.851270251072898</v>
      </c>
      <c r="P294">
        <v>8</v>
      </c>
      <c r="S294">
        <v>8</v>
      </c>
      <c r="U294" t="s">
        <v>662</v>
      </c>
      <c r="V294" t="s">
        <v>1180</v>
      </c>
      <c r="W294" t="s">
        <v>1598</v>
      </c>
      <c r="X294" t="s">
        <v>1615</v>
      </c>
      <c r="Y294">
        <v>2</v>
      </c>
      <c r="Z294">
        <v>4</v>
      </c>
      <c r="AA294">
        <v>3</v>
      </c>
    </row>
    <row r="295" spans="1:27" x14ac:dyDescent="0.2">
      <c r="A295" s="1" t="s">
        <v>144</v>
      </c>
      <c r="B295" s="2">
        <v>-9.2350789065796111</v>
      </c>
      <c r="C295" s="2">
        <v>-442.67350059934688</v>
      </c>
      <c r="D295" s="2">
        <v>-30.166650542707341</v>
      </c>
      <c r="E295" s="2">
        <v>-7.457780504501943</v>
      </c>
      <c r="F295" s="2">
        <v>6.8093721962412754</v>
      </c>
      <c r="G295" s="2">
        <v>0.80834338712109788</v>
      </c>
      <c r="H295" s="2">
        <v>-1.2812547127130149</v>
      </c>
      <c r="I295" s="2">
        <v>1.4729113255919171</v>
      </c>
      <c r="J295" s="2">
        <v>60.621390998881232</v>
      </c>
      <c r="K295" s="2">
        <v>52.05829676955841</v>
      </c>
      <c r="L295" s="2">
        <v>2.774869441986084</v>
      </c>
      <c r="M295" s="83">
        <v>-4.9011744485820694</v>
      </c>
      <c r="N295" s="83">
        <v>3.4348444564867648</v>
      </c>
      <c r="O295" s="83">
        <v>1.636559922778615</v>
      </c>
      <c r="P295">
        <v>6</v>
      </c>
      <c r="S295">
        <v>6</v>
      </c>
      <c r="U295" t="s">
        <v>671</v>
      </c>
      <c r="V295" t="s">
        <v>1188</v>
      </c>
      <c r="W295" t="s">
        <v>1599</v>
      </c>
      <c r="X295" t="s">
        <v>1626</v>
      </c>
      <c r="Y295">
        <v>3</v>
      </c>
      <c r="Z295">
        <v>4</v>
      </c>
      <c r="AA295">
        <v>3</v>
      </c>
    </row>
    <row r="296" spans="1:27" x14ac:dyDescent="0.2">
      <c r="A296" s="1" t="s">
        <v>154</v>
      </c>
      <c r="B296" s="2">
        <v>-1.6123657364995261</v>
      </c>
      <c r="C296" s="2">
        <v>-10326.649076517149</v>
      </c>
      <c r="D296" s="2">
        <v>9.3704787720552787</v>
      </c>
      <c r="E296" s="2">
        <v>9.8221899537894082</v>
      </c>
      <c r="F296" s="2">
        <v>36.288516182139098</v>
      </c>
      <c r="G296" s="2">
        <v>-62.378231292513433</v>
      </c>
      <c r="H296" s="2">
        <v>-220.76054421767441</v>
      </c>
      <c r="I296" s="2">
        <v>284.13877551018783</v>
      </c>
      <c r="J296" s="2">
        <v>24.331566602421901</v>
      </c>
      <c r="K296" s="2">
        <v>15.509677860027489</v>
      </c>
      <c r="L296" s="2">
        <v>0.99791616201400757</v>
      </c>
      <c r="M296" s="83">
        <v>-0.42357366353771392</v>
      </c>
      <c r="N296" s="83">
        <v>1.827198041787895</v>
      </c>
      <c r="O296" s="83">
        <v>1.8394881679137569E-3</v>
      </c>
      <c r="P296">
        <v>6</v>
      </c>
      <c r="S296">
        <v>6</v>
      </c>
      <c r="U296" t="s">
        <v>681</v>
      </c>
      <c r="V296" t="s">
        <v>1198</v>
      </c>
      <c r="W296" t="s">
        <v>1599</v>
      </c>
      <c r="X296" t="s">
        <v>1624</v>
      </c>
      <c r="Y296">
        <v>3</v>
      </c>
      <c r="Z296">
        <v>4</v>
      </c>
      <c r="AA296">
        <v>3</v>
      </c>
    </row>
    <row r="297" spans="1:27" x14ac:dyDescent="0.2">
      <c r="A297" s="1" t="s">
        <v>156</v>
      </c>
      <c r="B297" s="2">
        <v>7.2572365544214588</v>
      </c>
      <c r="C297" s="2">
        <v>-268.99071361512961</v>
      </c>
      <c r="D297" s="2">
        <v>-28.134121810260321</v>
      </c>
      <c r="E297" s="2">
        <v>-11.39160446459581</v>
      </c>
      <c r="F297" s="2">
        <v>-1.7024693213335</v>
      </c>
      <c r="G297" s="2">
        <v>0.8445429621419821</v>
      </c>
      <c r="H297" s="2">
        <v>0.32645394621711482</v>
      </c>
      <c r="I297" s="2">
        <v>-0.17099690835909701</v>
      </c>
      <c r="J297" s="2">
        <v>50.280605517336831</v>
      </c>
      <c r="K297" s="2">
        <v>0.56237438702087295</v>
      </c>
      <c r="L297" s="2">
        <v>1.2052449999999999</v>
      </c>
      <c r="M297" s="83">
        <v>0.72258240840558141</v>
      </c>
      <c r="N297" s="83">
        <v>0.99243836716445555</v>
      </c>
      <c r="O297" s="83">
        <v>0.19083303551989009</v>
      </c>
      <c r="Q297">
        <v>5</v>
      </c>
      <c r="R297">
        <v>2</v>
      </c>
      <c r="S297">
        <v>2</v>
      </c>
      <c r="T297" s="2">
        <v>1507.79248046875</v>
      </c>
      <c r="U297" t="s">
        <v>683</v>
      </c>
      <c r="V297" t="s">
        <v>1200</v>
      </c>
      <c r="W297" t="s">
        <v>1600</v>
      </c>
      <c r="X297" t="s">
        <v>1628</v>
      </c>
      <c r="Y297">
        <v>4</v>
      </c>
      <c r="Z297">
        <v>4</v>
      </c>
      <c r="AA297">
        <v>3</v>
      </c>
    </row>
    <row r="298" spans="1:27" x14ac:dyDescent="0.2">
      <c r="A298" s="1" t="s">
        <v>166</v>
      </c>
      <c r="B298" s="2">
        <v>-154.88258821105089</v>
      </c>
      <c r="C298" s="2">
        <v>-4422.3002911760977</v>
      </c>
      <c r="D298" s="2">
        <v>-43.132074466668463</v>
      </c>
      <c r="E298" s="2">
        <v>-127.9188093030227</v>
      </c>
      <c r="F298" s="2">
        <v>14.007441167047009</v>
      </c>
      <c r="G298" s="2">
        <v>-23.789006107717999</v>
      </c>
      <c r="H298" s="2">
        <v>45.297473625763587</v>
      </c>
      <c r="I298" s="2">
        <v>-20.508467518045592</v>
      </c>
      <c r="J298" s="2">
        <v>29.166315303841341</v>
      </c>
      <c r="K298" s="2">
        <v>27.931207012547599</v>
      </c>
      <c r="L298" s="2">
        <v>1.025687456130981</v>
      </c>
      <c r="M298" s="83">
        <v>-11.948939183720659</v>
      </c>
      <c r="N298" s="83">
        <v>0.49736099736099743</v>
      </c>
      <c r="O298" s="83">
        <v>4.3983377316710648E-2</v>
      </c>
      <c r="P298">
        <v>6</v>
      </c>
      <c r="S298">
        <v>6</v>
      </c>
      <c r="T298" s="2">
        <v>449.62030029296881</v>
      </c>
      <c r="U298" t="s">
        <v>693</v>
      </c>
      <c r="V298" t="s">
        <v>1210</v>
      </c>
      <c r="W298" t="s">
        <v>1600</v>
      </c>
      <c r="X298" t="s">
        <v>1629</v>
      </c>
      <c r="Y298">
        <v>4</v>
      </c>
      <c r="Z298">
        <v>4</v>
      </c>
      <c r="AA298">
        <v>3</v>
      </c>
    </row>
    <row r="299" spans="1:27" x14ac:dyDescent="0.2">
      <c r="A299" s="1" t="s">
        <v>168</v>
      </c>
      <c r="B299" s="2">
        <v>-171.00785340314141</v>
      </c>
      <c r="C299" s="2">
        <v>-1982.083333333333</v>
      </c>
      <c r="D299" s="2">
        <v>-24.18754651451253</v>
      </c>
      <c r="E299" s="2">
        <v>-147.80759162303659</v>
      </c>
      <c r="F299" s="2">
        <v>27.101727447216891</v>
      </c>
      <c r="G299" s="2">
        <v>-105.9</v>
      </c>
      <c r="H299" s="2">
        <v>105.05</v>
      </c>
      <c r="I299" s="2">
        <v>1.85</v>
      </c>
      <c r="J299" s="2">
        <v>37.230296433830588</v>
      </c>
      <c r="K299" s="2">
        <v>31.920086270503429</v>
      </c>
      <c r="L299" s="2">
        <v>1.558207750320435</v>
      </c>
      <c r="M299" s="83">
        <v>-20.738095238095241</v>
      </c>
      <c r="N299" s="83">
        <v>0.48705501618122982</v>
      </c>
      <c r="O299" s="83">
        <v>8.4142394822006472E-2</v>
      </c>
      <c r="P299">
        <v>12</v>
      </c>
      <c r="R299">
        <v>13</v>
      </c>
      <c r="S299">
        <v>12</v>
      </c>
      <c r="T299" s="2">
        <v>148.1591451962789</v>
      </c>
      <c r="U299" t="s">
        <v>695</v>
      </c>
      <c r="V299" t="s">
        <v>1212</v>
      </c>
      <c r="W299" t="s">
        <v>1600</v>
      </c>
      <c r="X299" t="s">
        <v>1629</v>
      </c>
      <c r="Y299">
        <v>4</v>
      </c>
      <c r="Z299">
        <v>4</v>
      </c>
      <c r="AA299">
        <v>3</v>
      </c>
    </row>
    <row r="300" spans="1:27" x14ac:dyDescent="0.2">
      <c r="A300" s="1" t="s">
        <v>174</v>
      </c>
      <c r="B300" s="2">
        <v>-79.364802637138212</v>
      </c>
      <c r="C300" s="2">
        <v>88.79171629046543</v>
      </c>
      <c r="D300" s="2">
        <v>-54.496465555099093</v>
      </c>
      <c r="E300" s="2">
        <v>-71.487010439858082</v>
      </c>
      <c r="F300" s="2">
        <v>21.73467081316592</v>
      </c>
      <c r="G300" s="2">
        <v>5.496905184309087</v>
      </c>
      <c r="H300" s="2">
        <v>-2.4635521387739008</v>
      </c>
      <c r="I300" s="2">
        <v>-2.0333530455351858</v>
      </c>
      <c r="J300" s="2">
        <v>31.51408217458166</v>
      </c>
      <c r="K300" s="2">
        <v>27.904902868051561</v>
      </c>
      <c r="L300" s="2">
        <v>1.5908728837966919</v>
      </c>
      <c r="M300" s="83">
        <v>-21.656221936360769</v>
      </c>
      <c r="N300" s="83">
        <v>1.746136591139916</v>
      </c>
      <c r="O300" s="83">
        <v>0.82169135107883184</v>
      </c>
      <c r="P300">
        <v>11</v>
      </c>
      <c r="Q300">
        <v>12</v>
      </c>
      <c r="S300">
        <v>11</v>
      </c>
      <c r="T300" s="2">
        <v>296.34182739257812</v>
      </c>
      <c r="U300" t="s">
        <v>701</v>
      </c>
      <c r="V300" t="s">
        <v>1218</v>
      </c>
      <c r="W300" t="s">
        <v>1600</v>
      </c>
      <c r="X300" t="s">
        <v>1628</v>
      </c>
      <c r="Y300">
        <v>4</v>
      </c>
      <c r="Z300">
        <v>4</v>
      </c>
      <c r="AA300">
        <v>3</v>
      </c>
    </row>
    <row r="301" spans="1:27" x14ac:dyDescent="0.2">
      <c r="A301" s="1" t="s">
        <v>176</v>
      </c>
      <c r="B301" s="2">
        <v>-135.1052150045746</v>
      </c>
      <c r="C301" s="2">
        <v>-539.95098386434154</v>
      </c>
      <c r="D301" s="2">
        <v>-41.497618155542469</v>
      </c>
      <c r="E301" s="2">
        <v>-113.65306495882891</v>
      </c>
      <c r="F301" s="2">
        <v>31.934029097694989</v>
      </c>
      <c r="G301" s="2">
        <v>42.469934890846581</v>
      </c>
      <c r="H301" s="2">
        <v>-32.26311757947159</v>
      </c>
      <c r="I301" s="2">
        <v>-9.2068173113749872</v>
      </c>
      <c r="J301" s="2">
        <v>70.643965777637391</v>
      </c>
      <c r="K301" s="2">
        <v>56.346781641879552</v>
      </c>
      <c r="L301" s="2">
        <v>2.1866426467895508</v>
      </c>
      <c r="M301" s="83">
        <v>-10.85776888915032</v>
      </c>
      <c r="N301" s="83">
        <v>1.0352575997840681</v>
      </c>
      <c r="O301" s="83">
        <v>8.7857215155707005E-2</v>
      </c>
      <c r="P301">
        <v>6</v>
      </c>
      <c r="R301">
        <v>6</v>
      </c>
      <c r="S301">
        <v>6</v>
      </c>
      <c r="U301" t="s">
        <v>703</v>
      </c>
      <c r="V301" t="s">
        <v>1220</v>
      </c>
      <c r="W301" t="s">
        <v>1600</v>
      </c>
      <c r="X301" t="s">
        <v>1629</v>
      </c>
      <c r="Y301">
        <v>4</v>
      </c>
      <c r="Z301">
        <v>4</v>
      </c>
      <c r="AA301">
        <v>3</v>
      </c>
    </row>
    <row r="302" spans="1:27" x14ac:dyDescent="0.2">
      <c r="A302" s="1" t="s">
        <v>199</v>
      </c>
      <c r="B302" s="2">
        <v>38.321655395661033</v>
      </c>
      <c r="C302" s="2">
        <v>-4550.7944292948114</v>
      </c>
      <c r="D302" s="2">
        <v>-125.43935358025431</v>
      </c>
      <c r="E302" s="2">
        <v>-3.4490284148107659</v>
      </c>
      <c r="F302" s="2">
        <v>2.23984727128681</v>
      </c>
      <c r="G302" s="2">
        <v>-1.3545937401586901</v>
      </c>
      <c r="H302" s="2">
        <v>3.8329092387160029</v>
      </c>
      <c r="I302" s="2">
        <v>-1.4783154985573139</v>
      </c>
      <c r="J302" s="2">
        <v>94.788177979713112</v>
      </c>
      <c r="K302" s="2">
        <v>68.007177818220882</v>
      </c>
      <c r="L302" s="2">
        <v>0.9968245</v>
      </c>
      <c r="P302">
        <v>13</v>
      </c>
      <c r="R302">
        <v>13</v>
      </c>
      <c r="S302">
        <v>13</v>
      </c>
      <c r="T302" s="2">
        <v>504.34877150399342</v>
      </c>
      <c r="U302" t="s">
        <v>726</v>
      </c>
      <c r="V302" t="s">
        <v>1243</v>
      </c>
      <c r="W302" t="s">
        <v>1601</v>
      </c>
      <c r="X302" t="s">
        <v>1633</v>
      </c>
      <c r="Y302">
        <v>5</v>
      </c>
      <c r="Z302">
        <v>4</v>
      </c>
      <c r="AA302">
        <v>3</v>
      </c>
    </row>
    <row r="303" spans="1:27" x14ac:dyDescent="0.2">
      <c r="A303" s="1" t="s">
        <v>223</v>
      </c>
      <c r="B303" s="2">
        <v>-35.647299430957197</v>
      </c>
      <c r="C303" s="2">
        <v>-811.87795962449115</v>
      </c>
      <c r="D303" s="2">
        <v>5.1545731218965107</v>
      </c>
      <c r="E303" s="2">
        <v>-45.400899659845919</v>
      </c>
      <c r="F303" s="2">
        <v>5.8623331231995657</v>
      </c>
      <c r="G303" s="2">
        <v>0.68539308371688012</v>
      </c>
      <c r="H303" s="2">
        <v>-2.187865406145042</v>
      </c>
      <c r="I303" s="2">
        <v>2.502472322428162</v>
      </c>
      <c r="J303" s="2">
        <v>65.505586329922068</v>
      </c>
      <c r="K303" s="2">
        <v>55.343114776280963</v>
      </c>
      <c r="L303" s="2">
        <v>1.6117900609970091</v>
      </c>
      <c r="M303" s="83">
        <v>-10.95319495319495</v>
      </c>
      <c r="N303" s="83">
        <v>1.98453261600538</v>
      </c>
      <c r="O303" s="83">
        <v>1.484680960481032</v>
      </c>
      <c r="P303">
        <v>10</v>
      </c>
      <c r="S303">
        <v>10</v>
      </c>
      <c r="U303" t="s">
        <v>750</v>
      </c>
      <c r="V303" t="s">
        <v>1267</v>
      </c>
      <c r="W303" t="s">
        <v>1601</v>
      </c>
      <c r="X303" t="s">
        <v>1633</v>
      </c>
      <c r="Y303">
        <v>5</v>
      </c>
      <c r="Z303">
        <v>4</v>
      </c>
      <c r="AA303">
        <v>3</v>
      </c>
    </row>
    <row r="304" spans="1:27" x14ac:dyDescent="0.2">
      <c r="A304" s="1" t="s">
        <v>255</v>
      </c>
      <c r="B304" s="2">
        <v>-100.1536250514812</v>
      </c>
      <c r="C304" s="2">
        <v>-364.08001092532368</v>
      </c>
      <c r="D304" s="2">
        <v>-8.2868058027604548</v>
      </c>
      <c r="E304" s="2">
        <v>-106.63060541883721</v>
      </c>
      <c r="F304" s="2">
        <v>1.8679837401066901</v>
      </c>
      <c r="G304" s="2">
        <v>0.19178196752564469</v>
      </c>
      <c r="H304" s="2">
        <v>-0.6662522190518807</v>
      </c>
      <c r="I304" s="2">
        <v>1.474470251526236</v>
      </c>
      <c r="J304" s="2">
        <v>14.513072187620089</v>
      </c>
      <c r="K304" s="2">
        <v>1.9532658707873449</v>
      </c>
      <c r="L304" s="2">
        <v>1.588037967681885</v>
      </c>
      <c r="R304">
        <v>13</v>
      </c>
      <c r="S304">
        <v>13</v>
      </c>
      <c r="T304" s="2">
        <v>183.5379943847656</v>
      </c>
      <c r="U304" t="s">
        <v>782</v>
      </c>
      <c r="V304" t="s">
        <v>1299</v>
      </c>
      <c r="W304" t="s">
        <v>1601</v>
      </c>
      <c r="X304" t="s">
        <v>1631</v>
      </c>
      <c r="Y304">
        <v>5</v>
      </c>
      <c r="Z304">
        <v>4</v>
      </c>
      <c r="AA304">
        <v>3</v>
      </c>
    </row>
    <row r="305" spans="1:27" x14ac:dyDescent="0.2">
      <c r="A305" s="1" t="s">
        <v>265</v>
      </c>
      <c r="B305" s="2">
        <v>-0.72561236936669626</v>
      </c>
      <c r="C305" s="2">
        <v>-370.66973300426298</v>
      </c>
      <c r="D305" s="2">
        <v>-17.767257092200179</v>
      </c>
      <c r="E305" s="2">
        <v>-5.3028055253354429</v>
      </c>
      <c r="F305" s="2">
        <v>4.6794034182247897</v>
      </c>
      <c r="G305" s="2">
        <v>0.35155409716525388</v>
      </c>
      <c r="H305" s="2">
        <v>-1.1133807310181389</v>
      </c>
      <c r="I305" s="2">
        <v>1.761826633852885</v>
      </c>
      <c r="J305" s="2">
        <v>66.034336178696378</v>
      </c>
      <c r="K305" s="2">
        <v>59.190994036955743</v>
      </c>
      <c r="L305" s="2">
        <v>1.2981563806533809</v>
      </c>
      <c r="M305" s="83">
        <v>-0.181900826446281</v>
      </c>
      <c r="N305" s="83">
        <v>2.650223974678791</v>
      </c>
      <c r="O305" s="83">
        <v>1.5193798449612399</v>
      </c>
      <c r="P305">
        <v>7</v>
      </c>
      <c r="S305">
        <v>7</v>
      </c>
      <c r="U305" t="s">
        <v>792</v>
      </c>
      <c r="V305" t="s">
        <v>1309</v>
      </c>
      <c r="W305" t="s">
        <v>1601</v>
      </c>
      <c r="X305" t="s">
        <v>1634</v>
      </c>
      <c r="Y305">
        <v>5</v>
      </c>
      <c r="Z305">
        <v>4</v>
      </c>
      <c r="AA305">
        <v>3</v>
      </c>
    </row>
    <row r="306" spans="1:27" x14ac:dyDescent="0.2">
      <c r="A306" s="1" t="s">
        <v>268</v>
      </c>
      <c r="B306" s="2">
        <v>-112.50587086567459</v>
      </c>
      <c r="C306" s="2">
        <v>-530.22917578615909</v>
      </c>
      <c r="D306" s="2">
        <v>-3.1452851995377058</v>
      </c>
      <c r="E306" s="2">
        <v>-117.68150244722401</v>
      </c>
      <c r="F306" s="2">
        <v>0.35345603593254848</v>
      </c>
      <c r="G306" s="2">
        <v>7.7471962327281735E-2</v>
      </c>
      <c r="H306" s="2">
        <v>-0.79320156143503306</v>
      </c>
      <c r="I306" s="2">
        <v>1.715729599107751</v>
      </c>
      <c r="J306" s="2">
        <v>37.227252692977473</v>
      </c>
      <c r="K306" s="2">
        <v>4.0970748422063492</v>
      </c>
      <c r="L306" s="2">
        <v>1.095363974571228</v>
      </c>
      <c r="P306">
        <v>12</v>
      </c>
      <c r="R306">
        <v>14</v>
      </c>
      <c r="S306">
        <v>12</v>
      </c>
      <c r="U306" t="s">
        <v>795</v>
      </c>
      <c r="V306" t="s">
        <v>1312</v>
      </c>
      <c r="W306" t="s">
        <v>1601</v>
      </c>
      <c r="X306" t="s">
        <v>1631</v>
      </c>
      <c r="Y306">
        <v>5</v>
      </c>
      <c r="Z306">
        <v>4</v>
      </c>
      <c r="AA306">
        <v>3</v>
      </c>
    </row>
    <row r="307" spans="1:27" x14ac:dyDescent="0.2">
      <c r="A307" s="1" t="s">
        <v>280</v>
      </c>
      <c r="B307" s="2">
        <v>-7.6824559299676212</v>
      </c>
      <c r="C307" s="2">
        <v>-470.00328191663931</v>
      </c>
      <c r="D307" s="2">
        <v>0.93344371983132834</v>
      </c>
      <c r="E307" s="2">
        <v>-10.815685333972899</v>
      </c>
      <c r="F307" s="2">
        <v>5.7504990771780484</v>
      </c>
      <c r="G307" s="2">
        <v>-0.28015928359085401</v>
      </c>
      <c r="H307" s="2">
        <v>1.253752706720006</v>
      </c>
      <c r="I307" s="2">
        <v>2.6406576870848169E-2</v>
      </c>
      <c r="J307" s="2">
        <v>48.727622371209918</v>
      </c>
      <c r="K307" s="2">
        <v>37.428174938745421</v>
      </c>
      <c r="L307" s="2">
        <v>0.99049973487854004</v>
      </c>
      <c r="M307" s="83">
        <v>-1.6788259958071281</v>
      </c>
      <c r="N307" s="83">
        <v>2.1678991917520518</v>
      </c>
      <c r="O307" s="83">
        <v>0.10009546235601099</v>
      </c>
      <c r="P307">
        <v>8</v>
      </c>
      <c r="S307">
        <v>8</v>
      </c>
      <c r="U307" t="s">
        <v>807</v>
      </c>
      <c r="V307" t="s">
        <v>1324</v>
      </c>
      <c r="W307" t="s">
        <v>1602</v>
      </c>
      <c r="X307" t="s">
        <v>1638</v>
      </c>
      <c r="Y307">
        <v>6</v>
      </c>
      <c r="Z307">
        <v>4</v>
      </c>
      <c r="AA307">
        <v>3</v>
      </c>
    </row>
    <row r="308" spans="1:27" x14ac:dyDescent="0.2">
      <c r="A308" s="1" t="s">
        <v>302</v>
      </c>
      <c r="B308" s="2">
        <v>-4.5645401598266284</v>
      </c>
      <c r="C308" s="2">
        <v>-473.54838709677421</v>
      </c>
      <c r="D308" s="2">
        <v>-5.4189085318985466</v>
      </c>
      <c r="E308" s="2">
        <v>-7.8423405119869978</v>
      </c>
      <c r="F308" s="2">
        <v>1.959329078224729</v>
      </c>
      <c r="G308" s="2">
        <v>0.1864406779661017</v>
      </c>
      <c r="H308" s="2">
        <v>-0.37994350282485873</v>
      </c>
      <c r="I308" s="2">
        <v>1.1935028248587569</v>
      </c>
      <c r="J308" s="2">
        <v>51.014828057629607</v>
      </c>
      <c r="K308" s="2">
        <v>41.799034664326463</v>
      </c>
      <c r="L308" s="2">
        <v>1.107337594032288</v>
      </c>
      <c r="M308" s="83">
        <v>-1.073248407643312</v>
      </c>
      <c r="N308" s="83">
        <v>3.250311332503113</v>
      </c>
      <c r="O308" s="83">
        <v>0.62640099626400991</v>
      </c>
      <c r="P308">
        <v>8</v>
      </c>
      <c r="S308">
        <v>8</v>
      </c>
      <c r="T308" s="2">
        <v>368.57156372070312</v>
      </c>
      <c r="U308" t="s">
        <v>829</v>
      </c>
      <c r="V308" t="s">
        <v>1346</v>
      </c>
      <c r="W308" t="s">
        <v>1602</v>
      </c>
      <c r="X308" t="s">
        <v>1639</v>
      </c>
      <c r="Y308">
        <v>6</v>
      </c>
      <c r="Z308">
        <v>4</v>
      </c>
      <c r="AA308">
        <v>3</v>
      </c>
    </row>
    <row r="309" spans="1:27" x14ac:dyDescent="0.2">
      <c r="A309" s="1" t="s">
        <v>303</v>
      </c>
      <c r="B309" s="2">
        <v>-1.7646073999665159</v>
      </c>
      <c r="C309" s="2">
        <v>-4087.5</v>
      </c>
      <c r="D309" s="2">
        <v>3.873744619799147</v>
      </c>
      <c r="E309" s="2">
        <v>-5.6077348066298338</v>
      </c>
      <c r="F309" s="2">
        <v>3.191282653132602</v>
      </c>
      <c r="G309" s="2">
        <v>3.4331103678929771</v>
      </c>
      <c r="H309" s="2">
        <v>-0.83918617614269808</v>
      </c>
      <c r="I309" s="2">
        <v>-1.5939241917502791</v>
      </c>
      <c r="J309" s="2">
        <v>53.264678276130958</v>
      </c>
      <c r="K309" s="2">
        <v>36.811690738063128</v>
      </c>
      <c r="L309" s="2">
        <v>0.85982942581176758</v>
      </c>
      <c r="M309" s="83">
        <v>-0.42346323824829252</v>
      </c>
      <c r="N309" s="83">
        <v>1.2181787198591301</v>
      </c>
      <c r="O309" s="83">
        <v>8.3641802913972496E-2</v>
      </c>
      <c r="P309">
        <v>12</v>
      </c>
      <c r="Q309">
        <v>12</v>
      </c>
      <c r="R309">
        <v>13</v>
      </c>
      <c r="S309">
        <v>12</v>
      </c>
      <c r="T309" s="2">
        <v>113.5774995363676</v>
      </c>
      <c r="U309" t="s">
        <v>830</v>
      </c>
      <c r="V309" t="s">
        <v>1347</v>
      </c>
      <c r="W309" t="s">
        <v>1602</v>
      </c>
      <c r="X309" t="s">
        <v>1638</v>
      </c>
      <c r="Y309">
        <v>6</v>
      </c>
      <c r="Z309">
        <v>4</v>
      </c>
      <c r="AA309">
        <v>3</v>
      </c>
    </row>
    <row r="310" spans="1:27" x14ac:dyDescent="0.2">
      <c r="A310" s="1" t="s">
        <v>305</v>
      </c>
      <c r="B310" s="2">
        <v>-23.597323207383319</v>
      </c>
      <c r="C310" s="2">
        <v>-538.69532987398077</v>
      </c>
      <c r="D310" s="2">
        <v>-51.459673020018847</v>
      </c>
      <c r="E310" s="2">
        <v>-20.154273162259269</v>
      </c>
      <c r="F310" s="2">
        <v>-1.849700216411821</v>
      </c>
      <c r="G310" s="2">
        <v>-0.66195841929852406</v>
      </c>
      <c r="H310" s="2">
        <v>-1.0130138073321699</v>
      </c>
      <c r="I310" s="2">
        <v>2.6749722266306941</v>
      </c>
      <c r="J310" s="2">
        <v>75.686806411837239</v>
      </c>
      <c r="K310" s="2">
        <v>39.670823818724749</v>
      </c>
      <c r="L310" s="2">
        <v>1.0889489999999999</v>
      </c>
      <c r="M310" s="83">
        <v>-2.401316929474961</v>
      </c>
      <c r="N310" s="83">
        <v>0.22541279256171851</v>
      </c>
      <c r="O310" s="83">
        <v>7.7609009297851875E-2</v>
      </c>
      <c r="Q310">
        <v>17</v>
      </c>
      <c r="S310">
        <v>17</v>
      </c>
      <c r="T310" s="2">
        <v>46.947382211685181</v>
      </c>
      <c r="U310" t="s">
        <v>832</v>
      </c>
      <c r="V310" t="s">
        <v>1349</v>
      </c>
      <c r="W310" t="s">
        <v>1603</v>
      </c>
      <c r="X310" t="s">
        <v>1642</v>
      </c>
      <c r="Y310">
        <v>7</v>
      </c>
      <c r="Z310">
        <v>4</v>
      </c>
      <c r="AA310">
        <v>3</v>
      </c>
    </row>
    <row r="311" spans="1:27" x14ac:dyDescent="0.2">
      <c r="A311" s="1" t="s">
        <v>306</v>
      </c>
      <c r="B311" s="2">
        <v>-12.81749332872376</v>
      </c>
      <c r="C311" s="2">
        <v>-510.87121212121212</v>
      </c>
      <c r="D311" s="2">
        <v>-40.020865463122547</v>
      </c>
      <c r="E311" s="2">
        <v>-11.71875844037986</v>
      </c>
      <c r="F311" s="2">
        <v>1.266310745610399</v>
      </c>
      <c r="G311" s="2">
        <v>0.12961391599490879</v>
      </c>
      <c r="H311" s="2">
        <v>-0.356639796351294</v>
      </c>
      <c r="I311" s="2">
        <v>1.2270258803563849</v>
      </c>
      <c r="J311" s="2">
        <v>70.085073635606534</v>
      </c>
      <c r="K311" s="2">
        <v>42.409377939414739</v>
      </c>
      <c r="L311" s="2">
        <v>1.186412</v>
      </c>
      <c r="M311" s="83">
        <v>-1.675942929792344</v>
      </c>
      <c r="N311" s="83">
        <v>0.40744766463561211</v>
      </c>
      <c r="O311" s="83">
        <v>0.26566402943113049</v>
      </c>
      <c r="P311">
        <v>21</v>
      </c>
      <c r="S311">
        <v>21</v>
      </c>
      <c r="T311" s="2">
        <v>53.549448934094663</v>
      </c>
      <c r="U311" t="s">
        <v>833</v>
      </c>
      <c r="V311" t="s">
        <v>1350</v>
      </c>
      <c r="W311" t="s">
        <v>1603</v>
      </c>
      <c r="X311" t="s">
        <v>1642</v>
      </c>
      <c r="Y311">
        <v>7</v>
      </c>
      <c r="Z311">
        <v>4</v>
      </c>
      <c r="AA311">
        <v>3</v>
      </c>
    </row>
    <row r="312" spans="1:27" x14ac:dyDescent="0.2">
      <c r="A312" s="1" t="s">
        <v>324</v>
      </c>
      <c r="B312" s="2">
        <v>-5.8250328395300004</v>
      </c>
      <c r="C312" s="2">
        <v>-5769.9946639361242</v>
      </c>
      <c r="D312" s="2">
        <v>-25.86572619100194</v>
      </c>
      <c r="E312" s="2">
        <v>-8.5822229033914414</v>
      </c>
      <c r="F312" s="2">
        <v>-0.17101878685288491</v>
      </c>
      <c r="G312" s="2">
        <v>2.586545483332563E-2</v>
      </c>
      <c r="H312" s="2">
        <v>1.649224315778171</v>
      </c>
      <c r="I312" s="2">
        <v>-0.675089770611496</v>
      </c>
      <c r="J312" s="2">
        <v>52.84894521423621</v>
      </c>
      <c r="K312" s="2">
        <v>15.102960650860579</v>
      </c>
      <c r="L312" s="2">
        <v>0.69047420000000004</v>
      </c>
      <c r="M312" s="83">
        <v>-2.0293155870413448</v>
      </c>
      <c r="N312" s="83">
        <v>1.2887371125410989</v>
      </c>
      <c r="O312" s="83">
        <v>0.2188476517342357</v>
      </c>
      <c r="P312">
        <v>10</v>
      </c>
      <c r="S312">
        <v>10</v>
      </c>
      <c r="T312" s="2">
        <v>372.99282836914062</v>
      </c>
      <c r="U312" t="s">
        <v>851</v>
      </c>
      <c r="V312" t="s">
        <v>1368</v>
      </c>
      <c r="W312" t="s">
        <v>1603</v>
      </c>
      <c r="X312" t="s">
        <v>1646</v>
      </c>
      <c r="Y312">
        <v>7</v>
      </c>
      <c r="Z312">
        <v>4</v>
      </c>
      <c r="AA312">
        <v>3</v>
      </c>
    </row>
    <row r="313" spans="1:27" x14ac:dyDescent="0.2">
      <c r="A313" s="1" t="s">
        <v>328</v>
      </c>
      <c r="B313" s="2">
        <v>-60.108438599527027</v>
      </c>
      <c r="C313" s="2">
        <v>-626.98695136417552</v>
      </c>
      <c r="D313" s="2">
        <v>-62.119821709491347</v>
      </c>
      <c r="E313" s="2">
        <v>-51.248774297744703</v>
      </c>
      <c r="F313" s="2">
        <v>-9.4998185117967324</v>
      </c>
      <c r="G313" s="2">
        <v>-60.027522935779807</v>
      </c>
      <c r="H313" s="2">
        <v>-39.834862385321102</v>
      </c>
      <c r="I313" s="2">
        <v>100.8623853211009</v>
      </c>
      <c r="J313" s="2">
        <v>120.10599051355619</v>
      </c>
      <c r="K313" s="2">
        <v>58.981099213004782</v>
      </c>
      <c r="L313" s="2">
        <v>1.8402982950210569</v>
      </c>
      <c r="M313" s="83">
        <v>-8.4930725346373261</v>
      </c>
      <c r="N313" s="83">
        <v>0.66962399662019434</v>
      </c>
      <c r="O313" s="83">
        <v>0.41426760818395802</v>
      </c>
      <c r="P313">
        <v>6</v>
      </c>
      <c r="Q313">
        <v>5</v>
      </c>
      <c r="R313">
        <v>6</v>
      </c>
      <c r="S313">
        <v>5</v>
      </c>
      <c r="T313" s="2">
        <v>307.00193532307941</v>
      </c>
      <c r="U313" t="s">
        <v>855</v>
      </c>
      <c r="V313" t="s">
        <v>1372</v>
      </c>
      <c r="W313" t="s">
        <v>1603</v>
      </c>
      <c r="X313" t="s">
        <v>1642</v>
      </c>
      <c r="Y313">
        <v>7</v>
      </c>
      <c r="Z313">
        <v>4</v>
      </c>
      <c r="AA313">
        <v>3</v>
      </c>
    </row>
    <row r="314" spans="1:27" x14ac:dyDescent="0.2">
      <c r="A314" s="1" t="s">
        <v>330</v>
      </c>
      <c r="B314" s="2">
        <v>-28.38023054865652</v>
      </c>
      <c r="C314" s="2">
        <v>-179.31043396218291</v>
      </c>
      <c r="D314" s="2">
        <v>-46.219890111979311</v>
      </c>
      <c r="E314" s="2">
        <v>-18.59388146126599</v>
      </c>
      <c r="F314" s="2">
        <v>9.166490204183372</v>
      </c>
      <c r="G314" s="2">
        <v>6.9965408242380773</v>
      </c>
      <c r="H314" s="2">
        <v>-10.905081409912309</v>
      </c>
      <c r="I314" s="2">
        <v>4.9085405856742339</v>
      </c>
      <c r="J314" s="2">
        <v>71.742635080097756</v>
      </c>
      <c r="K314" s="2">
        <v>47.379611374916578</v>
      </c>
      <c r="L314" s="2">
        <v>1.5549542903900151</v>
      </c>
      <c r="M314" s="83">
        <v>-4.3523079306071866</v>
      </c>
      <c r="N314" s="83">
        <v>1.368883505356534</v>
      </c>
      <c r="O314" s="83">
        <v>0.99404652242345992</v>
      </c>
      <c r="P314">
        <v>8</v>
      </c>
      <c r="R314">
        <v>9</v>
      </c>
      <c r="S314">
        <v>8</v>
      </c>
      <c r="T314" s="2">
        <v>313.09512329101562</v>
      </c>
      <c r="U314" t="s">
        <v>857</v>
      </c>
      <c r="V314" t="s">
        <v>1374</v>
      </c>
      <c r="W314" t="s">
        <v>1603</v>
      </c>
      <c r="X314" t="s">
        <v>1642</v>
      </c>
      <c r="Y314">
        <v>7</v>
      </c>
      <c r="Z314">
        <v>4</v>
      </c>
      <c r="AA314">
        <v>3</v>
      </c>
    </row>
    <row r="315" spans="1:27" x14ac:dyDescent="0.2">
      <c r="A315" s="1" t="s">
        <v>339</v>
      </c>
      <c r="B315" s="2">
        <v>-3.228233563095392</v>
      </c>
      <c r="C315" s="2">
        <v>-334.81429839016351</v>
      </c>
      <c r="D315" s="2">
        <v>-20.36520874619136</v>
      </c>
      <c r="E315" s="2">
        <v>-5.1621919495498814</v>
      </c>
      <c r="F315" s="2">
        <v>9.5742932510313299</v>
      </c>
      <c r="G315" s="2">
        <v>3.1270014556040771</v>
      </c>
      <c r="H315" s="2">
        <v>-0.58406113537117921</v>
      </c>
      <c r="I315" s="2">
        <v>-1.5429403202328971</v>
      </c>
      <c r="J315" s="2">
        <v>65.425734390464072</v>
      </c>
      <c r="K315" s="2">
        <v>37.08693078153852</v>
      </c>
      <c r="L315" s="2">
        <v>1.324975848197937</v>
      </c>
      <c r="M315" s="83">
        <v>-1.124544969179246</v>
      </c>
      <c r="N315" s="83">
        <v>1.883332221460758</v>
      </c>
      <c r="O315" s="83">
        <v>0.30628854912758441</v>
      </c>
      <c r="P315">
        <v>7</v>
      </c>
      <c r="S315">
        <v>7</v>
      </c>
      <c r="U315" t="s">
        <v>866</v>
      </c>
      <c r="V315" t="s">
        <v>1383</v>
      </c>
      <c r="W315" t="s">
        <v>1603</v>
      </c>
      <c r="X315" t="s">
        <v>1648</v>
      </c>
      <c r="Y315">
        <v>7</v>
      </c>
      <c r="Z315">
        <v>4</v>
      </c>
      <c r="AA315">
        <v>3</v>
      </c>
    </row>
    <row r="316" spans="1:27" x14ac:dyDescent="0.2">
      <c r="A316" s="1" t="s">
        <v>344</v>
      </c>
      <c r="B316" s="2">
        <v>-38.648225525617498</v>
      </c>
      <c r="C316" s="2">
        <v>-1274.891369945685</v>
      </c>
      <c r="D316" s="2">
        <v>36.22782487173766</v>
      </c>
      <c r="E316" s="2">
        <v>-41.693776543228381</v>
      </c>
      <c r="F316" s="2">
        <v>8.7156485693275805</v>
      </c>
      <c r="G316" s="2">
        <v>3.2503943696153379</v>
      </c>
      <c r="H316" s="2">
        <v>-1.748513529911419</v>
      </c>
      <c r="I316" s="2">
        <v>-0.5018808397039195</v>
      </c>
      <c r="J316" s="2">
        <v>61.358277434434747</v>
      </c>
      <c r="K316" s="2">
        <v>50.481110784078709</v>
      </c>
      <c r="L316" s="2">
        <v>1.2174057960510249</v>
      </c>
      <c r="M316" s="83">
        <v>-11.072802577082371</v>
      </c>
      <c r="N316" s="83">
        <v>2.1421252001867419</v>
      </c>
      <c r="O316" s="83">
        <v>0.43641005336343269</v>
      </c>
      <c r="P316">
        <v>9</v>
      </c>
      <c r="S316">
        <v>9</v>
      </c>
      <c r="U316" t="s">
        <v>871</v>
      </c>
      <c r="V316" t="s">
        <v>1388</v>
      </c>
      <c r="W316" t="s">
        <v>1603</v>
      </c>
      <c r="X316" t="s">
        <v>1653</v>
      </c>
      <c r="Y316">
        <v>7</v>
      </c>
      <c r="Z316">
        <v>4</v>
      </c>
      <c r="AA316">
        <v>3</v>
      </c>
    </row>
    <row r="317" spans="1:27" x14ac:dyDescent="0.2">
      <c r="A317" s="1" t="s">
        <v>345</v>
      </c>
      <c r="B317" s="2">
        <v>-76.657319430453839</v>
      </c>
      <c r="C317" s="2">
        <v>-328.11227587684829</v>
      </c>
      <c r="D317" s="2">
        <v>-70.171433938228134</v>
      </c>
      <c r="E317" s="2">
        <v>-60.47906459772755</v>
      </c>
      <c r="F317" s="2">
        <v>-9.1983327969997699</v>
      </c>
      <c r="G317" s="2">
        <v>-2.274865832497456</v>
      </c>
      <c r="H317" s="2">
        <v>-0.72315002599152145</v>
      </c>
      <c r="I317" s="2">
        <v>3.9980158584889769</v>
      </c>
      <c r="J317" s="2">
        <v>75.567907722958822</v>
      </c>
      <c r="K317" s="2">
        <v>41.699006794820548</v>
      </c>
      <c r="L317" s="2">
        <v>1.769846439361572</v>
      </c>
      <c r="M317" s="83">
        <v>-16.014515690298971</v>
      </c>
      <c r="N317" s="83">
        <v>1.11341419225363</v>
      </c>
      <c r="O317" s="83">
        <v>0.86050741228891003</v>
      </c>
      <c r="P317">
        <v>5</v>
      </c>
      <c r="R317">
        <v>6</v>
      </c>
      <c r="S317">
        <v>5</v>
      </c>
      <c r="T317" s="2">
        <v>312.21403121948242</v>
      </c>
      <c r="U317" t="s">
        <v>872</v>
      </c>
      <c r="V317" t="s">
        <v>1389</v>
      </c>
      <c r="W317" t="s">
        <v>1603</v>
      </c>
      <c r="X317" t="s">
        <v>1642</v>
      </c>
      <c r="Y317">
        <v>7</v>
      </c>
      <c r="Z317">
        <v>4</v>
      </c>
      <c r="AA317">
        <v>3</v>
      </c>
    </row>
    <row r="318" spans="1:27" x14ac:dyDescent="0.2">
      <c r="A318" s="1" t="s">
        <v>348</v>
      </c>
      <c r="B318" s="2">
        <v>-33.888703765411528</v>
      </c>
      <c r="C318" s="2">
        <v>50.546448087431692</v>
      </c>
      <c r="D318" s="2">
        <v>-29.012418687167351</v>
      </c>
      <c r="E318" s="2">
        <v>-27.54081972675775</v>
      </c>
      <c r="F318" s="2">
        <v>-2.6442918891431479</v>
      </c>
      <c r="G318" s="2">
        <v>0.25151148730350659</v>
      </c>
      <c r="H318" s="2">
        <v>0.35126964933494559</v>
      </c>
      <c r="I318" s="2">
        <v>0.39721886336154782</v>
      </c>
      <c r="J318" s="2">
        <v>48.255618919825558</v>
      </c>
      <c r="K318" s="2">
        <v>32.260775603313718</v>
      </c>
      <c r="L318" s="2">
        <v>0.98450052738189697</v>
      </c>
      <c r="M318" s="83">
        <v>-2.956395348837209</v>
      </c>
      <c r="N318" s="83">
        <v>2.310389779689741</v>
      </c>
      <c r="O318" s="83">
        <v>1.590926867422761</v>
      </c>
      <c r="P318">
        <v>10</v>
      </c>
      <c r="Q318">
        <v>9</v>
      </c>
      <c r="S318">
        <v>9</v>
      </c>
      <c r="T318" s="2">
        <v>275.71524556477863</v>
      </c>
      <c r="U318" t="s">
        <v>875</v>
      </c>
      <c r="V318" t="s">
        <v>1392</v>
      </c>
      <c r="W318" t="s">
        <v>1603</v>
      </c>
      <c r="X318" t="s">
        <v>1643</v>
      </c>
      <c r="Y318">
        <v>7</v>
      </c>
      <c r="Z318">
        <v>4</v>
      </c>
      <c r="AA318">
        <v>3</v>
      </c>
    </row>
    <row r="319" spans="1:27" x14ac:dyDescent="0.2">
      <c r="A319" s="1" t="s">
        <v>350</v>
      </c>
      <c r="B319" s="2">
        <v>-57.964152857625983</v>
      </c>
      <c r="C319" s="2">
        <v>-337.96133567662571</v>
      </c>
      <c r="D319" s="2">
        <v>-63.46676550531258</v>
      </c>
      <c r="E319" s="2">
        <v>-45.789651673993923</v>
      </c>
      <c r="F319" s="2">
        <v>-7.2236911686938132</v>
      </c>
      <c r="G319" s="2">
        <v>-0.71819137749737116</v>
      </c>
      <c r="H319" s="2">
        <v>-1.41850683491062</v>
      </c>
      <c r="I319" s="2">
        <v>3.1366982124079921</v>
      </c>
      <c r="J319" s="2">
        <v>59.179667321004239</v>
      </c>
      <c r="K319" s="2">
        <v>38.527524988810981</v>
      </c>
      <c r="L319" s="2">
        <v>1.808405756950378</v>
      </c>
      <c r="M319" s="83">
        <v>-9.5754189944134076</v>
      </c>
      <c r="N319" s="83">
        <v>1.2509349289453999</v>
      </c>
      <c r="O319" s="83">
        <v>1.1417352281226629</v>
      </c>
      <c r="P319">
        <v>8</v>
      </c>
      <c r="R319">
        <v>9</v>
      </c>
      <c r="S319">
        <v>8</v>
      </c>
      <c r="T319" s="2">
        <v>169.92849273681639</v>
      </c>
      <c r="U319" t="s">
        <v>877</v>
      </c>
      <c r="V319" t="s">
        <v>1394</v>
      </c>
      <c r="W319" t="s">
        <v>1603</v>
      </c>
      <c r="X319" t="s">
        <v>1642</v>
      </c>
      <c r="Y319">
        <v>7</v>
      </c>
      <c r="Z319">
        <v>4</v>
      </c>
      <c r="AA319">
        <v>3</v>
      </c>
    </row>
    <row r="320" spans="1:27" x14ac:dyDescent="0.2">
      <c r="A320" s="1" t="s">
        <v>359</v>
      </c>
      <c r="B320" s="2">
        <v>-3.5609855138670601</v>
      </c>
      <c r="C320" s="2">
        <v>-190.8194444444444</v>
      </c>
      <c r="D320" s="2">
        <v>-17.852704595358698</v>
      </c>
      <c r="E320" s="2">
        <v>-6.5196662261548024</v>
      </c>
      <c r="F320" s="2">
        <v>12.156537239923921</v>
      </c>
      <c r="G320" s="2">
        <v>5.4739794041927183</v>
      </c>
      <c r="H320" s="2">
        <v>-2.8360150790731899</v>
      </c>
      <c r="I320" s="2">
        <v>-1.6379643251195291</v>
      </c>
      <c r="J320" s="2">
        <v>67.583327956001852</v>
      </c>
      <c r="K320" s="2">
        <v>49.801035366470877</v>
      </c>
      <c r="L320" s="2">
        <v>1.817194819450378</v>
      </c>
      <c r="M320" s="83">
        <v>-1.343333595478341</v>
      </c>
      <c r="N320" s="83">
        <v>2.5628246249353341</v>
      </c>
      <c r="O320" s="83">
        <v>0.53312467666839103</v>
      </c>
      <c r="P320">
        <v>9</v>
      </c>
      <c r="Q320">
        <v>8</v>
      </c>
      <c r="S320">
        <v>8</v>
      </c>
      <c r="T320" s="2">
        <v>296.7218017578125</v>
      </c>
      <c r="U320" t="s">
        <v>886</v>
      </c>
      <c r="V320" t="s">
        <v>1403</v>
      </c>
      <c r="W320" t="s">
        <v>1603</v>
      </c>
      <c r="X320" t="s">
        <v>1653</v>
      </c>
      <c r="Y320">
        <v>7</v>
      </c>
      <c r="Z320">
        <v>4</v>
      </c>
      <c r="AA320">
        <v>3</v>
      </c>
    </row>
    <row r="321" spans="1:27" x14ac:dyDescent="0.2">
      <c r="A321" s="1" t="s">
        <v>360</v>
      </c>
      <c r="B321" s="2">
        <v>-41.413220449365028</v>
      </c>
      <c r="C321" s="2">
        <v>-334.92854769026252</v>
      </c>
      <c r="D321" s="2">
        <v>-64.504496174206523</v>
      </c>
      <c r="E321" s="2">
        <v>-46.037121458808208</v>
      </c>
      <c r="F321" s="2">
        <v>-7.7125475852802872</v>
      </c>
      <c r="G321" s="2">
        <v>-0.4657426188866351</v>
      </c>
      <c r="H321" s="2">
        <v>5.6344376831192243E-3</v>
      </c>
      <c r="I321" s="2">
        <v>1.4601081812035159</v>
      </c>
      <c r="J321" s="2">
        <v>84.603859368138259</v>
      </c>
      <c r="K321" s="2">
        <v>50.456774366897292</v>
      </c>
      <c r="L321" s="2">
        <v>1.964317798614502</v>
      </c>
      <c r="M321" s="83">
        <v>-5.9821260583254938</v>
      </c>
      <c r="N321" s="83">
        <v>1.1630648330058939</v>
      </c>
      <c r="O321" s="83">
        <v>0.91811394891944986</v>
      </c>
      <c r="P321">
        <v>8</v>
      </c>
      <c r="Q321">
        <v>9</v>
      </c>
      <c r="R321">
        <v>8</v>
      </c>
      <c r="S321">
        <v>8</v>
      </c>
      <c r="T321" s="2">
        <v>235.34284973144531</v>
      </c>
      <c r="U321" t="s">
        <v>887</v>
      </c>
      <c r="V321" t="s">
        <v>1404</v>
      </c>
      <c r="W321" t="s">
        <v>1603</v>
      </c>
      <c r="X321" t="s">
        <v>1642</v>
      </c>
      <c r="Y321">
        <v>7</v>
      </c>
      <c r="Z321">
        <v>4</v>
      </c>
      <c r="AA321">
        <v>3</v>
      </c>
    </row>
    <row r="322" spans="1:27" x14ac:dyDescent="0.2">
      <c r="A322" s="1" t="s">
        <v>386</v>
      </c>
      <c r="B322" s="2">
        <v>-1.8976699495556091</v>
      </c>
      <c r="C322" s="2">
        <v>-93.898655635987595</v>
      </c>
      <c r="D322" s="2">
        <v>-6.8054622789344048</v>
      </c>
      <c r="E322" s="2">
        <v>-2.8344943550324291</v>
      </c>
      <c r="F322" s="2">
        <v>5.5061559507523938</v>
      </c>
      <c r="G322" s="2">
        <v>-3.4255319148936172</v>
      </c>
      <c r="H322" s="2">
        <v>2.8510638297872339</v>
      </c>
      <c r="I322" s="2">
        <v>1.574468085106383</v>
      </c>
      <c r="J322" s="2">
        <v>57.552581261950287</v>
      </c>
      <c r="K322" s="2">
        <v>38.228383458646611</v>
      </c>
      <c r="L322" s="2">
        <v>1.6033539772033689</v>
      </c>
      <c r="M322" s="83">
        <v>-1.3166666666666671</v>
      </c>
      <c r="N322" s="83">
        <v>1.4441391941391939</v>
      </c>
      <c r="O322" s="83">
        <v>0.41208791208791212</v>
      </c>
      <c r="P322">
        <v>8</v>
      </c>
      <c r="S322">
        <v>8</v>
      </c>
      <c r="U322" t="s">
        <v>913</v>
      </c>
      <c r="V322" t="s">
        <v>1430</v>
      </c>
      <c r="W322" t="s">
        <v>1604</v>
      </c>
      <c r="X322" t="s">
        <v>1660</v>
      </c>
      <c r="Y322">
        <v>8</v>
      </c>
      <c r="Z322">
        <v>4</v>
      </c>
      <c r="AA322">
        <v>3</v>
      </c>
    </row>
    <row r="323" spans="1:27" x14ac:dyDescent="0.2">
      <c r="A323" s="1" t="s">
        <v>395</v>
      </c>
      <c r="B323" s="2">
        <v>1.877874894268337</v>
      </c>
      <c r="C323" s="2">
        <v>-100.98024796034019</v>
      </c>
      <c r="D323" s="2">
        <v>-9.7235782290811095</v>
      </c>
      <c r="E323" s="2">
        <v>-0.13690739920248121</v>
      </c>
      <c r="F323" s="2">
        <v>7.2829354563653039</v>
      </c>
      <c r="G323" s="2">
        <v>0.89854286514324999</v>
      </c>
      <c r="H323" s="2">
        <v>-0.37405229522665162</v>
      </c>
      <c r="I323" s="2">
        <v>0.47550943008340152</v>
      </c>
      <c r="J323" s="2">
        <v>52.683385452731912</v>
      </c>
      <c r="K323" s="2">
        <v>31.466530104972669</v>
      </c>
      <c r="L323" s="2">
        <v>1.303771018981934</v>
      </c>
      <c r="M323" s="83">
        <v>1.2736859359632831</v>
      </c>
      <c r="N323" s="83">
        <v>1.8140889416586139</v>
      </c>
      <c r="O323" s="83">
        <v>0.98699392758918225</v>
      </c>
      <c r="P323">
        <v>13</v>
      </c>
      <c r="R323">
        <v>13</v>
      </c>
      <c r="S323">
        <v>13</v>
      </c>
      <c r="T323" s="2">
        <v>93.049308776855469</v>
      </c>
      <c r="U323" t="s">
        <v>922</v>
      </c>
      <c r="V323" t="s">
        <v>1439</v>
      </c>
      <c r="W323" t="s">
        <v>1604</v>
      </c>
      <c r="X323" t="s">
        <v>1660</v>
      </c>
      <c r="Y323">
        <v>8</v>
      </c>
      <c r="Z323">
        <v>4</v>
      </c>
      <c r="AA323">
        <v>3</v>
      </c>
    </row>
    <row r="324" spans="1:27" x14ac:dyDescent="0.2">
      <c r="A324" s="1" t="s">
        <v>402</v>
      </c>
      <c r="B324" s="2">
        <v>-0.47829387811443158</v>
      </c>
      <c r="C324" s="2">
        <v>-218.261029261723</v>
      </c>
      <c r="D324" s="2">
        <v>-13.151806015656531</v>
      </c>
      <c r="E324" s="2">
        <v>-2.6666206547495799</v>
      </c>
      <c r="F324" s="2">
        <v>6.1986132729588226</v>
      </c>
      <c r="G324" s="2">
        <v>1.9203212400708409</v>
      </c>
      <c r="H324" s="2">
        <v>-0.71956373073348656</v>
      </c>
      <c r="I324" s="2">
        <v>-0.2007575093373547</v>
      </c>
      <c r="J324" s="2">
        <v>57.048504086733828</v>
      </c>
      <c r="K324" s="2">
        <v>41.482372806070373</v>
      </c>
      <c r="L324" s="2">
        <v>1.200279235839844</v>
      </c>
      <c r="M324" s="83">
        <v>-0.23624463080384539</v>
      </c>
      <c r="N324" s="83">
        <v>1.691696111467742</v>
      </c>
      <c r="O324" s="83">
        <v>0.37631092255123211</v>
      </c>
      <c r="P324">
        <v>10</v>
      </c>
      <c r="S324">
        <v>10</v>
      </c>
      <c r="U324" t="s">
        <v>929</v>
      </c>
      <c r="V324" t="s">
        <v>1446</v>
      </c>
      <c r="W324" t="s">
        <v>1604</v>
      </c>
      <c r="X324" t="s">
        <v>1657</v>
      </c>
      <c r="Y324">
        <v>8</v>
      </c>
      <c r="Z324">
        <v>4</v>
      </c>
      <c r="AA324">
        <v>3</v>
      </c>
    </row>
    <row r="325" spans="1:27" x14ac:dyDescent="0.2">
      <c r="A325" s="1" t="s">
        <v>440</v>
      </c>
      <c r="B325" s="2">
        <v>2.001673040152963</v>
      </c>
      <c r="C325" s="2">
        <v>-66.84350132625994</v>
      </c>
      <c r="D325" s="2">
        <v>1.007906331100239</v>
      </c>
      <c r="E325" s="2">
        <v>-1.49378585086042</v>
      </c>
      <c r="F325" s="2">
        <v>5.1145180311588359</v>
      </c>
      <c r="G325" s="2">
        <v>-2.024570024570024</v>
      </c>
      <c r="H325" s="2">
        <v>-0.68304668304668303</v>
      </c>
      <c r="I325" s="2">
        <v>3.7076167076167081</v>
      </c>
      <c r="J325" s="2">
        <v>50.694336895359037</v>
      </c>
      <c r="K325" s="2">
        <v>37.011924245966803</v>
      </c>
      <c r="L325" s="2">
        <v>1.471818685531616</v>
      </c>
      <c r="M325" s="83">
        <v>0.81113801452784506</v>
      </c>
      <c r="N325" s="83">
        <v>2.053563322741716</v>
      </c>
      <c r="O325" s="83">
        <v>0.69178393100317748</v>
      </c>
      <c r="P325">
        <v>11</v>
      </c>
      <c r="Q325">
        <v>12</v>
      </c>
      <c r="R325">
        <v>11</v>
      </c>
      <c r="S325">
        <v>11</v>
      </c>
      <c r="T325" s="2">
        <v>89.205585479736328</v>
      </c>
      <c r="U325" t="s">
        <v>967</v>
      </c>
      <c r="V325" t="s">
        <v>1484</v>
      </c>
      <c r="W325" t="s">
        <v>1604</v>
      </c>
      <c r="X325" t="s">
        <v>1656</v>
      </c>
      <c r="Y325">
        <v>8</v>
      </c>
      <c r="Z325">
        <v>4</v>
      </c>
      <c r="AA325">
        <v>3</v>
      </c>
    </row>
    <row r="326" spans="1:27" x14ac:dyDescent="0.2">
      <c r="A326" s="1" t="s">
        <v>454</v>
      </c>
      <c r="B326" s="2">
        <v>9.6456833652554455</v>
      </c>
      <c r="C326" s="2">
        <v>-979.63442913654342</v>
      </c>
      <c r="D326" s="2">
        <v>4.232973710771426</v>
      </c>
      <c r="E326" s="2">
        <v>4.0442619845895864</v>
      </c>
      <c r="F326" s="2">
        <v>16.634029732326979</v>
      </c>
      <c r="G326" s="2">
        <v>-26.660491120368381</v>
      </c>
      <c r="H326" s="2">
        <v>2.0141416356062298</v>
      </c>
      <c r="I326" s="2">
        <v>25.646349484762151</v>
      </c>
      <c r="J326" s="2">
        <v>85.224225111961943</v>
      </c>
      <c r="K326" s="2">
        <v>65.263991322686394</v>
      </c>
      <c r="L326" s="2">
        <v>1.7879859209060669</v>
      </c>
      <c r="M326" s="83">
        <v>1.9251595944423581</v>
      </c>
      <c r="N326" s="83">
        <v>1.7445069917533169</v>
      </c>
      <c r="O326" s="83">
        <v>9.2068841878809621E-2</v>
      </c>
      <c r="P326">
        <v>7</v>
      </c>
      <c r="S326">
        <v>7</v>
      </c>
      <c r="U326" t="s">
        <v>981</v>
      </c>
      <c r="V326" t="s">
        <v>1498</v>
      </c>
      <c r="W326" t="s">
        <v>1605</v>
      </c>
      <c r="X326" t="s">
        <v>1662</v>
      </c>
      <c r="Y326">
        <v>9</v>
      </c>
      <c r="Z326">
        <v>4</v>
      </c>
      <c r="AA326">
        <v>3</v>
      </c>
    </row>
    <row r="327" spans="1:27" x14ac:dyDescent="0.2">
      <c r="A327" s="1" t="s">
        <v>455</v>
      </c>
      <c r="B327" s="2">
        <v>-16.108399435878351</v>
      </c>
      <c r="C327" s="2">
        <v>-12.21022020591516</v>
      </c>
      <c r="D327" s="2">
        <v>-29.14695317423859</v>
      </c>
      <c r="E327" s="2">
        <v>-21.5249634317051</v>
      </c>
      <c r="F327" s="2">
        <v>11.92000211936509</v>
      </c>
      <c r="G327" s="2">
        <v>13.95681221665475</v>
      </c>
      <c r="H327" s="2">
        <v>-3.8857074683846382</v>
      </c>
      <c r="I327" s="2">
        <v>-9.0711047482701126</v>
      </c>
      <c r="J327" s="2">
        <v>57.144146149970119</v>
      </c>
      <c r="K327" s="2">
        <v>27.16047641493677</v>
      </c>
      <c r="L327" s="2">
        <v>1.4161335229873659</v>
      </c>
      <c r="M327" s="83">
        <v>-2.7528073109544859</v>
      </c>
      <c r="N327" s="83">
        <v>1.5186212123312679</v>
      </c>
      <c r="O327" s="83">
        <v>0.23733207636106529</v>
      </c>
      <c r="Q327">
        <v>4</v>
      </c>
      <c r="S327">
        <v>4</v>
      </c>
      <c r="T327" s="2">
        <v>58.6015625</v>
      </c>
      <c r="U327" t="s">
        <v>982</v>
      </c>
      <c r="V327" t="s">
        <v>1499</v>
      </c>
      <c r="W327" t="s">
        <v>1605</v>
      </c>
      <c r="X327" t="s">
        <v>1661</v>
      </c>
      <c r="Y327">
        <v>9</v>
      </c>
      <c r="Z327">
        <v>4</v>
      </c>
      <c r="AA327">
        <v>3</v>
      </c>
    </row>
    <row r="328" spans="1:27" x14ac:dyDescent="0.2">
      <c r="A328" s="1" t="s">
        <v>457</v>
      </c>
      <c r="B328" s="2">
        <v>-1.979272918150178</v>
      </c>
      <c r="C328" s="2">
        <v>-278.51584308453062</v>
      </c>
      <c r="D328" s="2">
        <v>-19.294907833497891</v>
      </c>
      <c r="E328" s="2">
        <v>-5.9124599098176089</v>
      </c>
      <c r="F328" s="2">
        <v>6.948536100036808</v>
      </c>
      <c r="G328" s="2">
        <v>0.70881705580251175</v>
      </c>
      <c r="H328" s="2">
        <v>-0.66669304063028967</v>
      </c>
      <c r="I328" s="2">
        <v>0.95787598482777803</v>
      </c>
      <c r="J328" s="2">
        <v>68.15911331474733</v>
      </c>
      <c r="K328" s="2">
        <v>51.760754951105589</v>
      </c>
      <c r="L328" s="2">
        <v>1.663285374641418</v>
      </c>
      <c r="M328" s="83">
        <v>-0.28686126197078338</v>
      </c>
      <c r="N328" s="83">
        <v>2.0837910508602131</v>
      </c>
      <c r="O328" s="83">
        <v>1.089429991429228</v>
      </c>
      <c r="P328">
        <v>10</v>
      </c>
      <c r="R328">
        <v>10</v>
      </c>
      <c r="S328">
        <v>10</v>
      </c>
      <c r="T328" s="2">
        <v>268.4161376953125</v>
      </c>
      <c r="U328" t="s">
        <v>984</v>
      </c>
      <c r="V328" t="s">
        <v>1501</v>
      </c>
      <c r="W328" t="s">
        <v>1605</v>
      </c>
      <c r="X328" t="s">
        <v>1663</v>
      </c>
      <c r="Y328">
        <v>9</v>
      </c>
      <c r="Z328">
        <v>4</v>
      </c>
      <c r="AA328">
        <v>3</v>
      </c>
    </row>
    <row r="329" spans="1:27" x14ac:dyDescent="0.2">
      <c r="A329" s="1" t="s">
        <v>474</v>
      </c>
      <c r="B329" s="2">
        <v>3.1579007989956231</v>
      </c>
      <c r="C329" s="2">
        <v>-86.225901861332517</v>
      </c>
      <c r="D329" s="2">
        <v>-13.47468121047833</v>
      </c>
      <c r="E329" s="2">
        <v>2.5043210840827892</v>
      </c>
      <c r="F329" s="2">
        <v>0.75648625131236547</v>
      </c>
      <c r="G329" s="2">
        <v>-0.71174128282393445</v>
      </c>
      <c r="H329" s="2">
        <v>3.3892672652358402</v>
      </c>
      <c r="I329" s="2">
        <v>-1.677525982411906</v>
      </c>
      <c r="J329" s="2">
        <v>56.450584546674378</v>
      </c>
      <c r="K329" s="2">
        <v>19.10506701440432</v>
      </c>
      <c r="L329" s="2">
        <v>0.52279900000000001</v>
      </c>
      <c r="M329" s="83">
        <v>6.239794031464254E-2</v>
      </c>
      <c r="N329" s="83">
        <v>1.1662470611582509</v>
      </c>
      <c r="O329" s="83">
        <v>0.1147952355676385</v>
      </c>
      <c r="Q329">
        <v>6</v>
      </c>
      <c r="S329">
        <v>6</v>
      </c>
      <c r="T329" s="2">
        <v>16682.825846354172</v>
      </c>
      <c r="U329" t="s">
        <v>1001</v>
      </c>
      <c r="V329" t="s">
        <v>1518</v>
      </c>
      <c r="W329" t="s">
        <v>1606</v>
      </c>
      <c r="X329" t="s">
        <v>1666</v>
      </c>
      <c r="Y329">
        <v>10</v>
      </c>
      <c r="Z329">
        <v>4</v>
      </c>
      <c r="AA329">
        <v>3</v>
      </c>
    </row>
    <row r="330" spans="1:27" x14ac:dyDescent="0.2">
      <c r="A330" s="1" t="s">
        <v>486</v>
      </c>
      <c r="B330" s="2">
        <v>-80.379504051909706</v>
      </c>
      <c r="C330" s="2">
        <v>-250.51289645145661</v>
      </c>
      <c r="D330" s="2">
        <v>-17.756727292884381</v>
      </c>
      <c r="E330" s="2">
        <v>-83.731118616650818</v>
      </c>
      <c r="F330" s="2">
        <v>-3.8281588786425522</v>
      </c>
      <c r="G330" s="2">
        <v>0.91729146836004238</v>
      </c>
      <c r="H330" s="2">
        <v>2.1645448763363522</v>
      </c>
      <c r="I330" s="2">
        <v>-2.0818363446963941</v>
      </c>
      <c r="J330" s="2">
        <v>41.652403672896583</v>
      </c>
      <c r="K330" s="2">
        <v>21.74666117369236</v>
      </c>
      <c r="L330" s="2">
        <v>0.60380999999999996</v>
      </c>
      <c r="M330" s="83">
        <v>-1.8660515935108239</v>
      </c>
      <c r="N330" s="83">
        <v>1.2687528511637509</v>
      </c>
      <c r="O330" s="83">
        <v>0.1775313724662187</v>
      </c>
      <c r="R330">
        <v>8</v>
      </c>
      <c r="S330">
        <v>8</v>
      </c>
      <c r="T330" s="2">
        <v>681.7679443359375</v>
      </c>
      <c r="U330" t="s">
        <v>1013</v>
      </c>
      <c r="V330" t="s">
        <v>1530</v>
      </c>
      <c r="W330" t="s">
        <v>1606</v>
      </c>
      <c r="X330" t="s">
        <v>1666</v>
      </c>
      <c r="Y330">
        <v>10</v>
      </c>
      <c r="Z330">
        <v>4</v>
      </c>
      <c r="AA330">
        <v>3</v>
      </c>
    </row>
    <row r="331" spans="1:27" x14ac:dyDescent="0.2">
      <c r="A331" s="1" t="s">
        <v>511</v>
      </c>
      <c r="B331" s="2">
        <v>-5.2445713455870973</v>
      </c>
      <c r="C331" s="2">
        <v>-96.755427957809914</v>
      </c>
      <c r="D331" s="2">
        <v>-55.200997560099843</v>
      </c>
      <c r="E331" s="2">
        <v>1.123669321268846</v>
      </c>
      <c r="F331" s="2">
        <v>-4.1135152547591129</v>
      </c>
      <c r="G331" s="2">
        <v>1.2156237530104881</v>
      </c>
      <c r="H331" s="2">
        <v>1.81492894046632</v>
      </c>
      <c r="I331" s="2">
        <v>-2.0305526934768081</v>
      </c>
      <c r="J331" s="2">
        <v>65.06923775306322</v>
      </c>
      <c r="K331" s="2">
        <v>25.261758044870259</v>
      </c>
      <c r="L331" s="2">
        <v>1.28928</v>
      </c>
      <c r="M331" s="83">
        <v>-0.10561742725073681</v>
      </c>
      <c r="N331" s="83">
        <v>1.549567190468115</v>
      </c>
      <c r="O331" s="83">
        <v>0.24823824950903051</v>
      </c>
      <c r="Q331">
        <v>7</v>
      </c>
      <c r="R331">
        <v>8</v>
      </c>
      <c r="S331">
        <v>7</v>
      </c>
      <c r="T331" s="2">
        <v>2652.980825570914</v>
      </c>
      <c r="U331" t="s">
        <v>1038</v>
      </c>
      <c r="V331" t="s">
        <v>1554</v>
      </c>
      <c r="W331" t="s">
        <v>1606</v>
      </c>
      <c r="X331" t="s">
        <v>1666</v>
      </c>
      <c r="Y331">
        <v>10</v>
      </c>
      <c r="Z331">
        <v>4</v>
      </c>
      <c r="AA331">
        <v>3</v>
      </c>
    </row>
    <row r="332" spans="1:27" x14ac:dyDescent="0.2">
      <c r="A332" s="1" t="s">
        <v>173</v>
      </c>
      <c r="B332" s="2">
        <v>-44.745231455118002</v>
      </c>
      <c r="C332" s="2">
        <v>1178.0914737436481</v>
      </c>
      <c r="D332" s="2">
        <v>10.516463816181281</v>
      </c>
      <c r="E332" s="2">
        <v>-50.362008222624112</v>
      </c>
      <c r="F332" s="2">
        <v>33.178286592422687</v>
      </c>
      <c r="G332" s="2">
        <v>524.14397590362444</v>
      </c>
      <c r="H332" s="2">
        <v>-413.95120481928512</v>
      </c>
      <c r="I332" s="2">
        <v>-109.1927710843394</v>
      </c>
      <c r="J332" s="2">
        <v>38.26690542901104</v>
      </c>
      <c r="K332" s="2">
        <v>27.115660962742648</v>
      </c>
      <c r="L332" s="2">
        <v>1.4569076299667361</v>
      </c>
      <c r="M332" s="83">
        <v>-5.9375738116327126</v>
      </c>
      <c r="N332" s="83">
        <v>0.39526220832793713</v>
      </c>
      <c r="O332" s="83">
        <v>3.3634371429633902E-3</v>
      </c>
      <c r="P332">
        <v>10</v>
      </c>
      <c r="Q332">
        <v>9</v>
      </c>
      <c r="S332">
        <v>9</v>
      </c>
      <c r="T332" s="2">
        <v>352.09175109863281</v>
      </c>
      <c r="U332" t="s">
        <v>700</v>
      </c>
      <c r="V332" t="s">
        <v>1217</v>
      </c>
      <c r="W332" t="s">
        <v>1600</v>
      </c>
      <c r="X332" t="s">
        <v>1629</v>
      </c>
      <c r="Y332">
        <v>4</v>
      </c>
      <c r="Z332">
        <v>0</v>
      </c>
      <c r="AA332">
        <v>4</v>
      </c>
    </row>
    <row r="333" spans="1:27" x14ac:dyDescent="0.2">
      <c r="A333" s="1" t="s">
        <v>178</v>
      </c>
      <c r="B333" s="2">
        <v>4.4507870461911434</v>
      </c>
      <c r="C333" s="2">
        <v>-9.4827196747232829</v>
      </c>
      <c r="D333" s="2">
        <v>5.5138494807805296</v>
      </c>
      <c r="E333" s="2">
        <v>3.4449497511197462</v>
      </c>
      <c r="F333" s="2">
        <v>6.9662537098934569</v>
      </c>
      <c r="G333" s="2">
        <v>55.87265306122449</v>
      </c>
      <c r="H333" s="2">
        <v>-74.722448979591832</v>
      </c>
      <c r="I333" s="2">
        <v>19.849795918367349</v>
      </c>
      <c r="J333" s="2">
        <v>34.733044801901073</v>
      </c>
      <c r="K333" s="2">
        <v>4.7570824416590236</v>
      </c>
      <c r="L333" s="2">
        <v>1.0305280000000001</v>
      </c>
      <c r="O333" s="83" t="s">
        <v>554</v>
      </c>
      <c r="P333">
        <v>15</v>
      </c>
      <c r="S333">
        <v>15</v>
      </c>
      <c r="T333" s="2">
        <v>61.524794260660798</v>
      </c>
      <c r="U333" t="s">
        <v>705</v>
      </c>
      <c r="V333" t="s">
        <v>1222</v>
      </c>
      <c r="W333" t="s">
        <v>1601</v>
      </c>
      <c r="X333" t="s">
        <v>1630</v>
      </c>
      <c r="Y333">
        <v>5</v>
      </c>
      <c r="Z333">
        <v>0</v>
      </c>
      <c r="AA333">
        <v>4</v>
      </c>
    </row>
    <row r="334" spans="1:27" x14ac:dyDescent="0.2">
      <c r="A334" s="1" t="s">
        <v>198</v>
      </c>
      <c r="B334" s="2">
        <v>6.2821677075038416</v>
      </c>
      <c r="C334" s="2">
        <v>-13.757784754748061</v>
      </c>
      <c r="D334" s="2">
        <v>10.348141263430909</v>
      </c>
      <c r="E334" s="2">
        <v>6.2447745915640631</v>
      </c>
      <c r="F334" s="2">
        <v>12.032288941659271</v>
      </c>
      <c r="G334" s="2">
        <v>10.966596448991879</v>
      </c>
      <c r="H334" s="2">
        <v>-135.18958772193801</v>
      </c>
      <c r="I334" s="2">
        <v>125.2229912729461</v>
      </c>
      <c r="J334" s="2">
        <v>28.22130028605854</v>
      </c>
      <c r="K334" s="2">
        <v>1.345401783929584</v>
      </c>
      <c r="L334" s="2">
        <v>1.1277200000000001</v>
      </c>
      <c r="P334">
        <v>17</v>
      </c>
      <c r="R334">
        <v>16</v>
      </c>
      <c r="S334">
        <v>16</v>
      </c>
      <c r="T334" s="2">
        <v>96.392807006835938</v>
      </c>
      <c r="U334" t="s">
        <v>725</v>
      </c>
      <c r="V334" t="s">
        <v>1242</v>
      </c>
      <c r="W334" t="s">
        <v>1601</v>
      </c>
      <c r="X334" t="s">
        <v>1630</v>
      </c>
      <c r="Y334">
        <v>5</v>
      </c>
      <c r="Z334">
        <v>0</v>
      </c>
      <c r="AA334">
        <v>4</v>
      </c>
    </row>
    <row r="335" spans="1:27" x14ac:dyDescent="0.2">
      <c r="A335" s="1" t="s">
        <v>227</v>
      </c>
      <c r="B335" s="2">
        <v>26.111421847462459</v>
      </c>
      <c r="C335" s="2">
        <v>-24.512653936987341</v>
      </c>
      <c r="D335" s="2">
        <v>-8.0126796567321801</v>
      </c>
      <c r="E335" s="2">
        <v>21.38615616788206</v>
      </c>
      <c r="F335" s="2">
        <v>1.1332261265209009</v>
      </c>
      <c r="G335" s="2">
        <v>6.6047036615387196</v>
      </c>
      <c r="H335" s="2">
        <v>-127.15791419758411</v>
      </c>
      <c r="I335" s="2">
        <v>121.5532105360454</v>
      </c>
      <c r="J335" s="2">
        <v>19.544957673165811</v>
      </c>
      <c r="K335" s="2">
        <v>2.037507205048084</v>
      </c>
      <c r="L335" s="2">
        <v>1.416455745697021</v>
      </c>
      <c r="P335">
        <v>9</v>
      </c>
      <c r="Q335">
        <v>9</v>
      </c>
      <c r="R335">
        <v>12</v>
      </c>
      <c r="S335">
        <v>9</v>
      </c>
      <c r="T335" s="2">
        <v>184.5086669921875</v>
      </c>
      <c r="U335" t="s">
        <v>754</v>
      </c>
      <c r="V335" t="s">
        <v>1271</v>
      </c>
      <c r="W335" t="s">
        <v>1601</v>
      </c>
      <c r="X335" t="s">
        <v>1631</v>
      </c>
      <c r="Y335">
        <v>5</v>
      </c>
      <c r="Z335">
        <v>0</v>
      </c>
      <c r="AA335">
        <v>4</v>
      </c>
    </row>
    <row r="336" spans="1:27" x14ac:dyDescent="0.2">
      <c r="A336" s="1" t="s">
        <v>244</v>
      </c>
      <c r="B336" s="2">
        <v>8.8023453723925105</v>
      </c>
      <c r="C336" s="2">
        <v>-317.87600994406472</v>
      </c>
      <c r="D336" s="2">
        <v>11.735466507324309</v>
      </c>
      <c r="E336" s="2">
        <v>2.0601343256062692</v>
      </c>
      <c r="F336" s="2">
        <v>9.5898733304234742</v>
      </c>
      <c r="G336" s="2">
        <v>310.82500000000988</v>
      </c>
      <c r="H336" s="2">
        <v>-548.48970588237034</v>
      </c>
      <c r="I336" s="2">
        <v>238.66470588236049</v>
      </c>
      <c r="J336" s="2">
        <v>67.209510352602791</v>
      </c>
      <c r="K336" s="2">
        <v>57.475755669253878</v>
      </c>
      <c r="L336" s="2">
        <v>1.332553505897522</v>
      </c>
      <c r="M336" s="83">
        <v>2.688715865999507</v>
      </c>
      <c r="N336" s="83">
        <v>0.83049236931151171</v>
      </c>
      <c r="O336" s="83">
        <v>0.1819156135625993</v>
      </c>
      <c r="P336">
        <v>9</v>
      </c>
      <c r="S336">
        <v>9</v>
      </c>
      <c r="U336" t="s">
        <v>771</v>
      </c>
      <c r="V336" t="s">
        <v>1288</v>
      </c>
      <c r="W336" t="s">
        <v>1601</v>
      </c>
      <c r="X336" t="s">
        <v>1633</v>
      </c>
      <c r="Y336">
        <v>5</v>
      </c>
      <c r="Z336">
        <v>0</v>
      </c>
      <c r="AA336">
        <v>4</v>
      </c>
    </row>
    <row r="337" spans="1:27" x14ac:dyDescent="0.2">
      <c r="A337" s="1" t="s">
        <v>249</v>
      </c>
      <c r="B337" s="2">
        <v>36.33172589205639</v>
      </c>
      <c r="C337" s="2">
        <v>13.34943013238936</v>
      </c>
      <c r="D337" s="2">
        <v>-2.0317620552434472</v>
      </c>
      <c r="E337" s="2">
        <v>27.147624858491259</v>
      </c>
      <c r="F337" s="2">
        <v>0.96210483042278794</v>
      </c>
      <c r="G337" s="2">
        <v>-50.032790542048318</v>
      </c>
      <c r="H337" s="2">
        <v>-295.17956725407441</v>
      </c>
      <c r="I337" s="2">
        <v>346.21235779612272</v>
      </c>
      <c r="J337" s="2">
        <v>56.419273145039071</v>
      </c>
      <c r="K337" s="2">
        <v>13.37080175393003</v>
      </c>
      <c r="L337" s="2">
        <v>1.0144704580307009</v>
      </c>
      <c r="P337">
        <v>12</v>
      </c>
      <c r="S337">
        <v>12</v>
      </c>
      <c r="U337" t="s">
        <v>776</v>
      </c>
      <c r="V337" t="s">
        <v>1293</v>
      </c>
      <c r="W337" t="s">
        <v>1601</v>
      </c>
      <c r="X337" t="s">
        <v>1631</v>
      </c>
      <c r="Y337">
        <v>5</v>
      </c>
      <c r="Z337">
        <v>0</v>
      </c>
      <c r="AA337">
        <v>4</v>
      </c>
    </row>
    <row r="338" spans="1:27" x14ac:dyDescent="0.2">
      <c r="A338" s="1" t="s">
        <v>260</v>
      </c>
      <c r="B338" s="2">
        <v>11.423535233178001</v>
      </c>
      <c r="C338" s="2">
        <v>-9.3025995589475112</v>
      </c>
      <c r="D338" s="2">
        <v>2.662330567705995</v>
      </c>
      <c r="E338" s="2">
        <v>8.4302498670555881</v>
      </c>
      <c r="F338" s="2">
        <v>7.9729901637985403</v>
      </c>
      <c r="G338" s="2">
        <v>76.356808158765446</v>
      </c>
      <c r="H338" s="2">
        <v>-94.842061742006976</v>
      </c>
      <c r="I338" s="2">
        <v>19.48525358324153</v>
      </c>
      <c r="J338" s="2">
        <v>17.783325818762972</v>
      </c>
      <c r="K338" s="2">
        <v>6.0285946003024584</v>
      </c>
      <c r="L338" s="2">
        <v>1.0063308477401729</v>
      </c>
      <c r="P338">
        <v>13</v>
      </c>
      <c r="Q338">
        <v>13</v>
      </c>
      <c r="R338">
        <v>15</v>
      </c>
      <c r="S338">
        <v>13</v>
      </c>
      <c r="T338" s="2">
        <v>269.04415384928387</v>
      </c>
      <c r="U338" t="s">
        <v>787</v>
      </c>
      <c r="V338" t="s">
        <v>1304</v>
      </c>
      <c r="W338" t="s">
        <v>1601</v>
      </c>
      <c r="X338" t="s">
        <v>1630</v>
      </c>
      <c r="Y338">
        <v>5</v>
      </c>
      <c r="Z338">
        <v>0</v>
      </c>
      <c r="AA338">
        <v>4</v>
      </c>
    </row>
    <row r="339" spans="1:27" x14ac:dyDescent="0.2">
      <c r="A339" s="1" t="s">
        <v>274</v>
      </c>
      <c r="B339" s="2">
        <v>23.707922165129041</v>
      </c>
      <c r="C339" s="2">
        <v>-17.629330581927871</v>
      </c>
      <c r="D339" s="2">
        <v>5.8524901328673504</v>
      </c>
      <c r="E339" s="2">
        <v>17.820735528825569</v>
      </c>
      <c r="F339" s="2">
        <v>-1.2656362089446951</v>
      </c>
      <c r="G339" s="2">
        <v>-14.402605700316849</v>
      </c>
      <c r="H339" s="2">
        <v>-199.52286238124569</v>
      </c>
      <c r="I339" s="2">
        <v>214.92546808156251</v>
      </c>
      <c r="J339" s="2">
        <v>39.259436454978072</v>
      </c>
      <c r="K339" s="2">
        <v>5.4068045158414346</v>
      </c>
      <c r="L339" s="2">
        <v>1.313678383827209</v>
      </c>
      <c r="R339">
        <v>14</v>
      </c>
      <c r="S339">
        <v>14</v>
      </c>
      <c r="T339" s="2">
        <v>222.61944580078119</v>
      </c>
      <c r="U339" t="s">
        <v>801</v>
      </c>
      <c r="V339" t="s">
        <v>1318</v>
      </c>
      <c r="W339" t="s">
        <v>1601</v>
      </c>
      <c r="X339" t="s">
        <v>1631</v>
      </c>
      <c r="Y339">
        <v>5</v>
      </c>
      <c r="Z339">
        <v>0</v>
      </c>
      <c r="AA339">
        <v>4</v>
      </c>
    </row>
    <row r="340" spans="1:27" x14ac:dyDescent="0.2">
      <c r="A340" s="1" t="s">
        <v>311</v>
      </c>
      <c r="B340" s="2">
        <v>5.5590517137847382</v>
      </c>
      <c r="C340" s="2">
        <v>-18.065634109397369</v>
      </c>
      <c r="D340" s="2">
        <v>12.563733590014239</v>
      </c>
      <c r="E340" s="2">
        <v>2.638131610341155</v>
      </c>
      <c r="F340" s="2">
        <v>-0.47011459637666231</v>
      </c>
      <c r="G340" s="2">
        <v>-7.378109452736318</v>
      </c>
      <c r="H340" s="2">
        <v>-179.60199004975121</v>
      </c>
      <c r="I340" s="2">
        <v>187.9800995024876</v>
      </c>
      <c r="J340" s="2">
        <v>53.116818792896062</v>
      </c>
      <c r="K340" s="2">
        <v>24.758141007798841</v>
      </c>
      <c r="L340" s="2">
        <v>0.83353460000000001</v>
      </c>
      <c r="M340" s="83">
        <v>1.92204628501827</v>
      </c>
      <c r="N340" s="83">
        <v>1.00307014834188</v>
      </c>
      <c r="O340" s="83">
        <v>0.20530866231457259</v>
      </c>
      <c r="R340">
        <v>16</v>
      </c>
      <c r="S340">
        <v>16</v>
      </c>
      <c r="T340" s="2">
        <v>57.715375028337753</v>
      </c>
      <c r="U340" t="s">
        <v>838</v>
      </c>
      <c r="V340" t="s">
        <v>1355</v>
      </c>
      <c r="W340" t="s">
        <v>1603</v>
      </c>
      <c r="X340" t="s">
        <v>1646</v>
      </c>
      <c r="Y340">
        <v>7</v>
      </c>
      <c r="Z340">
        <v>0</v>
      </c>
      <c r="AA340">
        <v>4</v>
      </c>
    </row>
    <row r="341" spans="1:27" x14ac:dyDescent="0.2">
      <c r="A341" s="1" t="s">
        <v>421</v>
      </c>
      <c r="B341" s="2">
        <v>14.45836747427858</v>
      </c>
      <c r="C341" s="2">
        <v>-575.94683175528041</v>
      </c>
      <c r="D341" s="2">
        <v>16.14996762583911</v>
      </c>
      <c r="E341" s="2">
        <v>8.9614410164459368</v>
      </c>
      <c r="F341" s="2">
        <v>12.024129720389411</v>
      </c>
      <c r="G341" s="2">
        <v>44.357427433124514</v>
      </c>
      <c r="H341" s="2">
        <v>-99.785998861695788</v>
      </c>
      <c r="I341" s="2">
        <v>56.428571428571267</v>
      </c>
      <c r="J341" s="2">
        <v>45.901748486506918</v>
      </c>
      <c r="K341" s="2">
        <v>35.051547001275303</v>
      </c>
      <c r="L341" s="2">
        <v>1.2982691526412959</v>
      </c>
      <c r="M341" s="83">
        <v>2.7589757680431251</v>
      </c>
      <c r="N341" s="83">
        <v>1.22428902990775</v>
      </c>
      <c r="O341" s="83">
        <v>0.44595305247076811</v>
      </c>
      <c r="P341">
        <v>11</v>
      </c>
      <c r="Q341">
        <v>9</v>
      </c>
      <c r="S341">
        <v>9</v>
      </c>
      <c r="T341" s="2">
        <v>198.89894866943359</v>
      </c>
      <c r="U341" t="s">
        <v>948</v>
      </c>
      <c r="V341" t="s">
        <v>1465</v>
      </c>
      <c r="W341" t="s">
        <v>1604</v>
      </c>
      <c r="X341" t="s">
        <v>1659</v>
      </c>
      <c r="Y341">
        <v>8</v>
      </c>
      <c r="Z341">
        <v>0</v>
      </c>
      <c r="AA341">
        <v>4</v>
      </c>
    </row>
    <row r="342" spans="1:27" x14ac:dyDescent="0.2">
      <c r="A342" s="1" t="s">
        <v>424</v>
      </c>
      <c r="B342" s="2">
        <v>13.06568624212407</v>
      </c>
      <c r="C342" s="2">
        <v>151.13615023474179</v>
      </c>
      <c r="D342" s="2">
        <v>4.8155452905438878</v>
      </c>
      <c r="E342" s="2">
        <v>10.321409287215349</v>
      </c>
      <c r="F342" s="2">
        <v>41.694837384375873</v>
      </c>
      <c r="G342" s="2">
        <v>223.55697399527239</v>
      </c>
      <c r="H342" s="2">
        <v>-261.40472813238841</v>
      </c>
      <c r="I342" s="2">
        <v>38.847754137115928</v>
      </c>
      <c r="J342" s="2">
        <v>27.74243731844776</v>
      </c>
      <c r="K342" s="2">
        <v>24.773461051762609</v>
      </c>
      <c r="L342" s="2">
        <v>1.0531988143920901</v>
      </c>
      <c r="M342" s="83">
        <v>6.413140986786277</v>
      </c>
      <c r="N342" s="83">
        <v>3.136349890445878</v>
      </c>
      <c r="O342" s="83">
        <v>1.3264100570868811</v>
      </c>
      <c r="P342">
        <v>12</v>
      </c>
      <c r="R342">
        <v>14</v>
      </c>
      <c r="S342">
        <v>12</v>
      </c>
      <c r="T342" s="2">
        <v>147.40478515625</v>
      </c>
      <c r="U342" t="s">
        <v>951</v>
      </c>
      <c r="V342" t="s">
        <v>1468</v>
      </c>
      <c r="W342" t="s">
        <v>1604</v>
      </c>
      <c r="X342" t="s">
        <v>1658</v>
      </c>
      <c r="Y342">
        <v>8</v>
      </c>
      <c r="Z342">
        <v>0</v>
      </c>
      <c r="AA342">
        <v>4</v>
      </c>
    </row>
    <row r="343" spans="1:27" x14ac:dyDescent="0.2">
      <c r="A343" s="1" t="s">
        <v>530</v>
      </c>
      <c r="B343" s="2">
        <v>22.248114789082109</v>
      </c>
      <c r="C343" s="2">
        <v>33.006093986130281</v>
      </c>
      <c r="D343" s="2">
        <v>2.3932108615237091</v>
      </c>
      <c r="E343" s="2">
        <v>6.0092928307548821</v>
      </c>
      <c r="F343" s="2">
        <v>5.2924354972279364</v>
      </c>
      <c r="G343" s="2">
        <v>73.543419027676691</v>
      </c>
      <c r="H343" s="2">
        <v>-203.05093725559601</v>
      </c>
      <c r="I343" s="2">
        <v>130.50751822791929</v>
      </c>
      <c r="J343" s="2">
        <v>66.548720558200074</v>
      </c>
      <c r="K343" s="2">
        <v>40.345909712818269</v>
      </c>
      <c r="L343" s="2">
        <v>0.73289599999999999</v>
      </c>
      <c r="M343" s="83">
        <v>0.49187587643576808</v>
      </c>
      <c r="N343" s="83">
        <v>0.41836454185692662</v>
      </c>
      <c r="O343" s="83">
        <v>4.032562418106235E-2</v>
      </c>
      <c r="P343">
        <v>21</v>
      </c>
      <c r="S343">
        <v>21</v>
      </c>
      <c r="T343" s="2">
        <v>58.398657989501963</v>
      </c>
      <c r="U343" t="s">
        <v>1057</v>
      </c>
      <c r="V343" t="s">
        <v>1573</v>
      </c>
      <c r="W343" t="s">
        <v>1607</v>
      </c>
      <c r="X343" t="s">
        <v>1668</v>
      </c>
      <c r="Y343">
        <v>11</v>
      </c>
      <c r="Z343">
        <v>0</v>
      </c>
      <c r="AA343">
        <v>4</v>
      </c>
    </row>
    <row r="344" spans="1:27" x14ac:dyDescent="0.2">
      <c r="A344" s="1" t="s">
        <v>531</v>
      </c>
      <c r="B344" s="2">
        <v>11.71483858505888</v>
      </c>
      <c r="C344" s="2">
        <v>22.675231587474912</v>
      </c>
      <c r="D344" s="2">
        <v>-3.107610573171915</v>
      </c>
      <c r="E344" s="2">
        <v>4.605754940358822</v>
      </c>
      <c r="F344" s="2">
        <v>13.27585956844155</v>
      </c>
      <c r="G344" s="2">
        <v>589.90652643098883</v>
      </c>
      <c r="H344" s="2">
        <v>-563.16782685351939</v>
      </c>
      <c r="I344" s="2">
        <v>-25.73869957746939</v>
      </c>
      <c r="J344" s="2">
        <v>53.870150507631053</v>
      </c>
      <c r="K344" s="2">
        <v>32.122528649900119</v>
      </c>
      <c r="L344" s="2">
        <v>0.82144830000000002</v>
      </c>
      <c r="M344" s="83">
        <v>2.2498363497951441</v>
      </c>
      <c r="N344" s="83">
        <v>0.41934486538600929</v>
      </c>
      <c r="O344" s="83">
        <v>0.11261289301427641</v>
      </c>
      <c r="R344">
        <v>16</v>
      </c>
      <c r="S344">
        <v>16</v>
      </c>
      <c r="T344" s="2">
        <v>49.096364736557007</v>
      </c>
      <c r="U344" t="s">
        <v>1058</v>
      </c>
      <c r="V344" t="s">
        <v>1574</v>
      </c>
      <c r="W344" t="s">
        <v>1607</v>
      </c>
      <c r="X344" t="s">
        <v>1668</v>
      </c>
      <c r="Y344">
        <v>11</v>
      </c>
      <c r="Z344">
        <v>0</v>
      </c>
      <c r="AA344">
        <v>4</v>
      </c>
    </row>
    <row r="345" spans="1:27" x14ac:dyDescent="0.2">
      <c r="A345" s="1" t="s">
        <v>534</v>
      </c>
      <c r="B345" s="2">
        <v>7.0336220544347201</v>
      </c>
      <c r="C345" s="2">
        <v>40.996624441368233</v>
      </c>
      <c r="D345" s="2">
        <v>-2.327848082333317</v>
      </c>
      <c r="E345" s="2">
        <v>1.4033062195773149</v>
      </c>
      <c r="F345" s="2">
        <v>10.37767334344748</v>
      </c>
      <c r="G345" s="2">
        <v>37.999152993859902</v>
      </c>
      <c r="H345" s="2">
        <v>-52.528799436311388</v>
      </c>
      <c r="I345" s="2">
        <v>15.52964644245149</v>
      </c>
      <c r="J345" s="2">
        <v>61.825372558154953</v>
      </c>
      <c r="K345" s="2">
        <v>31.1335007338377</v>
      </c>
      <c r="L345" s="2">
        <v>0.70788470000000003</v>
      </c>
      <c r="M345" s="83">
        <v>1.176704727378783</v>
      </c>
      <c r="N345" s="83">
        <v>0.42933106519314151</v>
      </c>
      <c r="O345" s="83">
        <v>8.6063332001952569E-2</v>
      </c>
      <c r="P345">
        <v>16</v>
      </c>
      <c r="R345">
        <v>16</v>
      </c>
      <c r="S345">
        <v>16</v>
      </c>
      <c r="T345" s="2">
        <v>62.449377845315382</v>
      </c>
      <c r="U345" t="s">
        <v>1061</v>
      </c>
      <c r="V345" t="s">
        <v>1577</v>
      </c>
      <c r="W345" t="s">
        <v>1607</v>
      </c>
      <c r="X345" t="s">
        <v>1668</v>
      </c>
      <c r="Y345">
        <v>11</v>
      </c>
      <c r="Z345">
        <v>0</v>
      </c>
      <c r="AA345">
        <v>4</v>
      </c>
    </row>
    <row r="346" spans="1:27" x14ac:dyDescent="0.2">
      <c r="A346" s="1" t="s">
        <v>536</v>
      </c>
      <c r="B346" s="2">
        <v>21.02496691231968</v>
      </c>
      <c r="C346" s="2">
        <v>15.057223863090609</v>
      </c>
      <c r="D346" s="2">
        <v>2.6464605492706679</v>
      </c>
      <c r="E346" s="2">
        <v>10.90234303666135</v>
      </c>
      <c r="F346" s="2">
        <v>11.77457659306029</v>
      </c>
      <c r="G346" s="2">
        <v>140.08084193902801</v>
      </c>
      <c r="H346" s="2">
        <v>-233.99993806994689</v>
      </c>
      <c r="I346" s="2">
        <v>94.919096130918874</v>
      </c>
      <c r="J346" s="2">
        <v>49.376995461243283</v>
      </c>
      <c r="K346" s="2">
        <v>31.96892222084373</v>
      </c>
      <c r="L346" s="2">
        <v>0.5658649</v>
      </c>
      <c r="M346" s="83">
        <v>3.5019605232308768</v>
      </c>
      <c r="N346" s="83">
        <v>0.62457646155689517</v>
      </c>
      <c r="O346" s="83">
        <v>7.7407043167277881E-2</v>
      </c>
      <c r="P346">
        <v>14</v>
      </c>
      <c r="S346">
        <v>14</v>
      </c>
      <c r="T346" s="2">
        <v>48.568878173828118</v>
      </c>
      <c r="U346" t="s">
        <v>1063</v>
      </c>
      <c r="V346" t="s">
        <v>1579</v>
      </c>
      <c r="W346" t="s">
        <v>1607</v>
      </c>
      <c r="X346" t="s">
        <v>1668</v>
      </c>
      <c r="Y346">
        <v>11</v>
      </c>
      <c r="Z346">
        <v>0</v>
      </c>
      <c r="AA346">
        <v>4</v>
      </c>
    </row>
    <row r="347" spans="1:27" x14ac:dyDescent="0.2">
      <c r="A347" s="1" t="s">
        <v>547</v>
      </c>
      <c r="B347" s="2">
        <v>8.5444474711704359</v>
      </c>
      <c r="C347" s="2">
        <v>-33.140326975476839</v>
      </c>
      <c r="D347" s="2">
        <v>-4.0623729601022118</v>
      </c>
      <c r="E347" s="2">
        <v>5.9414631193438057</v>
      </c>
      <c r="F347" s="2">
        <v>4.4839013647577</v>
      </c>
      <c r="G347" s="2">
        <v>96.25</v>
      </c>
      <c r="H347" s="2">
        <v>-98.545454545454547</v>
      </c>
      <c r="I347" s="2">
        <v>3.295454545454545</v>
      </c>
      <c r="J347" s="2">
        <v>53.819053547541159</v>
      </c>
      <c r="K347" s="2">
        <v>28.280891143469152</v>
      </c>
      <c r="L347" s="2">
        <v>1.165915966033936</v>
      </c>
      <c r="M347" s="83">
        <v>1.7036813518406759</v>
      </c>
      <c r="N347" s="83">
        <v>0.98363479758828598</v>
      </c>
      <c r="O347" s="83">
        <v>5.1914493774958888E-2</v>
      </c>
      <c r="P347">
        <v>14</v>
      </c>
      <c r="Q347">
        <v>13</v>
      </c>
      <c r="R347">
        <v>14</v>
      </c>
      <c r="S347">
        <v>13</v>
      </c>
      <c r="T347" s="2">
        <v>154.49652530301</v>
      </c>
      <c r="U347" t="s">
        <v>1074</v>
      </c>
      <c r="V347" t="s">
        <v>1590</v>
      </c>
      <c r="W347" t="s">
        <v>1607</v>
      </c>
      <c r="X347" t="s">
        <v>1671</v>
      </c>
      <c r="Y347">
        <v>11</v>
      </c>
      <c r="Z347">
        <v>0</v>
      </c>
      <c r="AA347">
        <v>4</v>
      </c>
    </row>
    <row r="348" spans="1:27" x14ac:dyDescent="0.2">
      <c r="A348" s="1" t="s">
        <v>294</v>
      </c>
      <c r="B348" s="2">
        <v>-0.40856302985317627</v>
      </c>
      <c r="C348" s="2">
        <v>576.45158473762342</v>
      </c>
      <c r="D348" s="2">
        <v>9.9544564587676696</v>
      </c>
      <c r="E348" s="2">
        <v>-9.9319147081408783</v>
      </c>
      <c r="F348" s="2">
        <v>-0.9634189752287623</v>
      </c>
      <c r="G348" s="2">
        <v>-0.74401681759379246</v>
      </c>
      <c r="H348" s="2">
        <v>-19.085058214747789</v>
      </c>
      <c r="I348" s="2">
        <v>20.829075032341581</v>
      </c>
      <c r="J348" s="2">
        <v>56.876002851250938</v>
      </c>
      <c r="K348" s="2">
        <v>48.614552768820829</v>
      </c>
      <c r="L348" s="2">
        <v>1.070976614952087</v>
      </c>
      <c r="M348" s="83">
        <v>-0.12118331495494131</v>
      </c>
      <c r="N348" s="83">
        <v>2.3973799558708579</v>
      </c>
      <c r="O348" s="83">
        <v>0.33102793196592373</v>
      </c>
      <c r="P348">
        <v>6</v>
      </c>
      <c r="S348">
        <v>6</v>
      </c>
      <c r="U348" t="s">
        <v>821</v>
      </c>
      <c r="V348" t="s">
        <v>1338</v>
      </c>
      <c r="W348" t="s">
        <v>1602</v>
      </c>
      <c r="X348" t="s">
        <v>1636</v>
      </c>
      <c r="Y348">
        <v>6</v>
      </c>
      <c r="Z348">
        <v>1</v>
      </c>
      <c r="AA348">
        <v>4</v>
      </c>
    </row>
    <row r="349" spans="1:27" x14ac:dyDescent="0.2">
      <c r="A349" s="1" t="s">
        <v>79</v>
      </c>
      <c r="B349" s="2">
        <v>5.437114481272844</v>
      </c>
      <c r="C349" s="2">
        <v>-32.429369894005077</v>
      </c>
      <c r="D349" s="2">
        <v>-5.4284417382413963</v>
      </c>
      <c r="E349" s="2">
        <v>6.0075529552669584</v>
      </c>
      <c r="F349" s="2">
        <v>3.8669415391199382</v>
      </c>
      <c r="G349" s="2">
        <v>-5.9206631337208044</v>
      </c>
      <c r="H349" s="2">
        <v>18.95611634409099</v>
      </c>
      <c r="I349" s="2">
        <v>-12.035453210370189</v>
      </c>
      <c r="J349" s="2">
        <v>6.2255872720027483</v>
      </c>
      <c r="K349" s="2">
        <v>3.5386673312413981</v>
      </c>
      <c r="L349" s="2">
        <v>1.4542580000000001</v>
      </c>
      <c r="M349" s="83">
        <v>29.993813593326109</v>
      </c>
      <c r="N349" s="83">
        <v>1.2160070085912591</v>
      </c>
      <c r="O349" s="83">
        <v>0.45304984183948588</v>
      </c>
      <c r="P349">
        <v>13</v>
      </c>
      <c r="Q349">
        <v>12</v>
      </c>
      <c r="S349">
        <v>12</v>
      </c>
      <c r="T349" s="2">
        <v>183.33982086181641</v>
      </c>
      <c r="U349" t="s">
        <v>606</v>
      </c>
      <c r="V349" t="s">
        <v>1125</v>
      </c>
      <c r="W349" t="s">
        <v>1598</v>
      </c>
      <c r="X349" t="s">
        <v>1616</v>
      </c>
      <c r="Y349">
        <v>2</v>
      </c>
      <c r="Z349">
        <v>2</v>
      </c>
      <c r="AA349">
        <v>4</v>
      </c>
    </row>
    <row r="350" spans="1:27" x14ac:dyDescent="0.2">
      <c r="A350" s="1" t="s">
        <v>184</v>
      </c>
      <c r="B350" s="2">
        <v>16.924482217677081</v>
      </c>
      <c r="C350" s="2">
        <v>-13.07160048134778</v>
      </c>
      <c r="D350" s="2">
        <v>6.59794250878456</v>
      </c>
      <c r="E350" s="2">
        <v>11.475605154987189</v>
      </c>
      <c r="F350" s="2">
        <v>0.81233592300335689</v>
      </c>
      <c r="G350" s="2">
        <v>1.3</v>
      </c>
      <c r="H350" s="2">
        <v>-0.74329268292682926</v>
      </c>
      <c r="I350" s="2">
        <v>0.44329268292682927</v>
      </c>
      <c r="J350" s="2">
        <v>13.835243805064209</v>
      </c>
      <c r="K350" s="2">
        <v>2.6244860036612181</v>
      </c>
      <c r="L350" s="2">
        <v>0.9715104</v>
      </c>
      <c r="P350">
        <v>17</v>
      </c>
      <c r="Q350">
        <v>17</v>
      </c>
      <c r="R350">
        <v>19</v>
      </c>
      <c r="S350">
        <v>17</v>
      </c>
      <c r="T350" s="2">
        <v>85.341910934448237</v>
      </c>
      <c r="U350" t="s">
        <v>711</v>
      </c>
      <c r="V350" t="s">
        <v>1228</v>
      </c>
      <c r="W350" t="s">
        <v>1601</v>
      </c>
      <c r="X350" t="s">
        <v>1630</v>
      </c>
      <c r="Y350">
        <v>5</v>
      </c>
      <c r="Z350">
        <v>2</v>
      </c>
      <c r="AA350">
        <v>4</v>
      </c>
    </row>
    <row r="351" spans="1:27" x14ac:dyDescent="0.2">
      <c r="A351" s="1" t="s">
        <v>196</v>
      </c>
      <c r="B351" s="2">
        <v>7.4682042651805673</v>
      </c>
      <c r="C351" s="2">
        <v>170.49808429118781</v>
      </c>
      <c r="D351" s="2">
        <v>-61.330758726636518</v>
      </c>
      <c r="E351" s="2">
        <v>5.843242199354429</v>
      </c>
      <c r="F351" s="2">
        <v>0.5613610322726923</v>
      </c>
      <c r="G351" s="2">
        <v>1.992097701149425</v>
      </c>
      <c r="H351" s="2">
        <v>-0.85704022988505746</v>
      </c>
      <c r="I351" s="2">
        <v>-0.13505747126436779</v>
      </c>
      <c r="J351" s="2">
        <v>29.096679061418129</v>
      </c>
      <c r="K351" s="2">
        <v>1.2852235141843491</v>
      </c>
      <c r="L351" s="2">
        <v>1.3341179999999999</v>
      </c>
      <c r="P351">
        <v>16</v>
      </c>
      <c r="Q351">
        <v>16</v>
      </c>
      <c r="R351">
        <v>16</v>
      </c>
      <c r="S351">
        <v>16</v>
      </c>
      <c r="T351" s="2">
        <v>113.7038294474284</v>
      </c>
      <c r="U351" t="s">
        <v>723</v>
      </c>
      <c r="V351" t="s">
        <v>1240</v>
      </c>
      <c r="W351" t="s">
        <v>1601</v>
      </c>
      <c r="X351" t="s">
        <v>1630</v>
      </c>
      <c r="Y351">
        <v>5</v>
      </c>
      <c r="Z351">
        <v>2</v>
      </c>
      <c r="AA351">
        <v>4</v>
      </c>
    </row>
    <row r="352" spans="1:27" x14ac:dyDescent="0.2">
      <c r="A352" s="1" t="s">
        <v>222</v>
      </c>
      <c r="B352" s="2">
        <v>14.191465613191021</v>
      </c>
      <c r="C352" s="2">
        <v>-24.64008975390216</v>
      </c>
      <c r="D352" s="2">
        <v>-6.8239371442231906</v>
      </c>
      <c r="E352" s="2">
        <v>12.32742124444184</v>
      </c>
      <c r="F352" s="2">
        <v>1.4453500370920269</v>
      </c>
      <c r="G352" s="2">
        <v>-2.966989130240778</v>
      </c>
      <c r="H352" s="2">
        <v>3.9741820907776622</v>
      </c>
      <c r="I352" s="2">
        <v>-7.1929605368840051E-3</v>
      </c>
      <c r="J352" s="2">
        <v>2.3220536403561121</v>
      </c>
      <c r="K352" s="2">
        <v>0.52159618892680037</v>
      </c>
      <c r="L352" s="2">
        <v>1.1659039258956909</v>
      </c>
      <c r="P352">
        <v>16</v>
      </c>
      <c r="S352">
        <v>16</v>
      </c>
      <c r="U352" t="s">
        <v>749</v>
      </c>
      <c r="V352" t="s">
        <v>1266</v>
      </c>
      <c r="W352" t="s">
        <v>1601</v>
      </c>
      <c r="X352" t="s">
        <v>1630</v>
      </c>
      <c r="Y352">
        <v>5</v>
      </c>
      <c r="Z352">
        <v>2</v>
      </c>
      <c r="AA352">
        <v>4</v>
      </c>
    </row>
    <row r="353" spans="1:27" x14ac:dyDescent="0.2">
      <c r="A353" s="1" t="s">
        <v>233</v>
      </c>
      <c r="B353" s="2">
        <v>20.60774946921444</v>
      </c>
      <c r="C353" s="2">
        <v>-39.108662994491738</v>
      </c>
      <c r="D353" s="2">
        <v>-4.896516910651183</v>
      </c>
      <c r="E353" s="2">
        <v>16.13588110403397</v>
      </c>
      <c r="F353" s="2">
        <v>8.8998985256371999</v>
      </c>
      <c r="G353" s="2">
        <v>11.210526315789471</v>
      </c>
      <c r="H353" s="2">
        <v>-4.2105263157894726</v>
      </c>
      <c r="I353" s="2">
        <v>-6</v>
      </c>
      <c r="J353" s="2">
        <v>7.6916495550992474</v>
      </c>
      <c r="K353" s="2">
        <v>3.0680415365623408</v>
      </c>
      <c r="L353" s="2">
        <v>1.1062712669372561</v>
      </c>
      <c r="P353">
        <v>14</v>
      </c>
      <c r="Q353">
        <v>15</v>
      </c>
      <c r="R353">
        <v>16</v>
      </c>
      <c r="S353">
        <v>14</v>
      </c>
      <c r="T353" s="2">
        <v>141.05475807189941</v>
      </c>
      <c r="U353" t="s">
        <v>760</v>
      </c>
      <c r="V353" t="s">
        <v>1277</v>
      </c>
      <c r="W353" t="s">
        <v>1601</v>
      </c>
      <c r="X353" t="s">
        <v>1630</v>
      </c>
      <c r="Y353">
        <v>5</v>
      </c>
      <c r="Z353">
        <v>2</v>
      </c>
      <c r="AA353">
        <v>4</v>
      </c>
    </row>
    <row r="354" spans="1:27" x14ac:dyDescent="0.2">
      <c r="A354" s="1" t="s">
        <v>256</v>
      </c>
      <c r="B354" s="2">
        <v>16.852791878172589</v>
      </c>
      <c r="C354" s="2">
        <v>-57.801691006917757</v>
      </c>
      <c r="D354" s="2">
        <v>-0.194619842574173</v>
      </c>
      <c r="E354" s="2">
        <v>10.61638868745468</v>
      </c>
      <c r="F354" s="2">
        <v>1.519039809692011</v>
      </c>
      <c r="G354" s="2">
        <v>0.24486535165441711</v>
      </c>
      <c r="H354" s="2">
        <v>-0.38288353716991552</v>
      </c>
      <c r="I354" s="2">
        <v>1.138018185515498</v>
      </c>
      <c r="J354" s="2">
        <v>24.202424629127449</v>
      </c>
      <c r="K354" s="2">
        <v>2.8252482890011059</v>
      </c>
      <c r="L354" s="2">
        <v>0.98705029487609863</v>
      </c>
      <c r="P354">
        <v>14</v>
      </c>
      <c r="Q354">
        <v>13</v>
      </c>
      <c r="S354">
        <v>13</v>
      </c>
      <c r="T354" s="2">
        <v>150.98833211263019</v>
      </c>
      <c r="U354" t="s">
        <v>783</v>
      </c>
      <c r="V354" t="s">
        <v>1300</v>
      </c>
      <c r="W354" t="s">
        <v>1601</v>
      </c>
      <c r="X354" t="s">
        <v>1631</v>
      </c>
      <c r="Y354">
        <v>5</v>
      </c>
      <c r="Z354">
        <v>2</v>
      </c>
      <c r="AA354">
        <v>4</v>
      </c>
    </row>
    <row r="355" spans="1:27" x14ac:dyDescent="0.2">
      <c r="A355" s="1" t="s">
        <v>257</v>
      </c>
      <c r="B355" s="2">
        <v>12.57656850973768</v>
      </c>
      <c r="C355" s="2">
        <v>0.1147611533495851</v>
      </c>
      <c r="D355" s="2">
        <v>-9.125822180852051</v>
      </c>
      <c r="E355" s="2">
        <v>9.4683788165544005</v>
      </c>
      <c r="F355" s="2">
        <v>1.3363845767793801</v>
      </c>
      <c r="G355" s="2">
        <v>11.196765498652301</v>
      </c>
      <c r="H355" s="2">
        <v>-15.051811919736471</v>
      </c>
      <c r="I355" s="2">
        <v>4.855046421084162</v>
      </c>
      <c r="J355" s="2">
        <v>21.405148079485009</v>
      </c>
      <c r="K355" s="2">
        <v>1.501444403203072</v>
      </c>
      <c r="L355" s="2">
        <v>1.551639676094055</v>
      </c>
      <c r="P355">
        <v>15</v>
      </c>
      <c r="Q355">
        <v>14</v>
      </c>
      <c r="R355">
        <v>16</v>
      </c>
      <c r="S355">
        <v>14</v>
      </c>
      <c r="T355" s="2">
        <v>120.8176866011186</v>
      </c>
      <c r="U355" t="s">
        <v>784</v>
      </c>
      <c r="V355" t="s">
        <v>1301</v>
      </c>
      <c r="W355" t="s">
        <v>1601</v>
      </c>
      <c r="X355" t="s">
        <v>1630</v>
      </c>
      <c r="Y355">
        <v>5</v>
      </c>
      <c r="Z355">
        <v>2</v>
      </c>
      <c r="AA355">
        <v>4</v>
      </c>
    </row>
    <row r="356" spans="1:27" x14ac:dyDescent="0.2">
      <c r="A356" s="1" t="s">
        <v>275</v>
      </c>
      <c r="B356" s="2">
        <v>-13.194390178945911</v>
      </c>
      <c r="C356" s="2">
        <v>92.17591375716809</v>
      </c>
      <c r="D356" s="2">
        <v>39.510736498309697</v>
      </c>
      <c r="E356" s="2">
        <v>41.3921053932552</v>
      </c>
      <c r="F356" s="2">
        <v>1.7745806968596489</v>
      </c>
      <c r="G356" s="2">
        <v>0.87964509741014041</v>
      </c>
      <c r="H356" s="2">
        <v>-0.33888446043475451</v>
      </c>
      <c r="I356" s="2">
        <v>0.4592393630246141</v>
      </c>
      <c r="J356" s="2">
        <v>8.6831429965542544</v>
      </c>
      <c r="K356" s="2">
        <v>0.18164169944169359</v>
      </c>
      <c r="L356" s="2">
        <v>1.4470561742782591</v>
      </c>
      <c r="M356" s="83">
        <v>-12.566592622126031</v>
      </c>
      <c r="N356" s="83">
        <v>1.327509448911544</v>
      </c>
      <c r="O356" s="83">
        <v>1.134424958267936</v>
      </c>
      <c r="Q356">
        <v>10</v>
      </c>
      <c r="R356">
        <v>9</v>
      </c>
      <c r="S356">
        <v>9</v>
      </c>
      <c r="T356" s="2">
        <v>320.734619140625</v>
      </c>
      <c r="U356" t="s">
        <v>802</v>
      </c>
      <c r="V356" t="s">
        <v>1319</v>
      </c>
      <c r="W356" t="s">
        <v>1601</v>
      </c>
      <c r="X356" t="s">
        <v>1633</v>
      </c>
      <c r="Y356">
        <v>5</v>
      </c>
      <c r="Z356">
        <v>2</v>
      </c>
      <c r="AA356">
        <v>4</v>
      </c>
    </row>
    <row r="357" spans="1:27" x14ac:dyDescent="0.2">
      <c r="A357" s="1" t="s">
        <v>312</v>
      </c>
      <c r="B357" s="2">
        <v>14.266237276979849</v>
      </c>
      <c r="C357" s="2">
        <v>-140.30338585316801</v>
      </c>
      <c r="D357" s="2">
        <v>-21.948847790987809</v>
      </c>
      <c r="E357" s="2">
        <v>-11.304388707364661</v>
      </c>
      <c r="F357" s="2">
        <v>-0.23504969496359809</v>
      </c>
      <c r="G357" s="2">
        <v>-7.5573167279932074E-2</v>
      </c>
      <c r="H357" s="2">
        <v>-0.19105575997735641</v>
      </c>
      <c r="I357" s="2">
        <v>1.2666289272572879</v>
      </c>
      <c r="J357" s="2">
        <v>25.77078745936878</v>
      </c>
      <c r="K357" s="2">
        <v>19.766393414414232</v>
      </c>
      <c r="L357" s="2">
        <v>0.58828860000000005</v>
      </c>
      <c r="M357" s="83">
        <v>3.4133858267716541</v>
      </c>
      <c r="N357" s="83">
        <v>1.04427264651509</v>
      </c>
      <c r="O357" s="83">
        <v>0.50193272670524114</v>
      </c>
      <c r="P357">
        <v>20</v>
      </c>
      <c r="Q357">
        <v>18</v>
      </c>
      <c r="R357">
        <v>19</v>
      </c>
      <c r="S357">
        <v>18</v>
      </c>
      <c r="T357" s="2">
        <v>53.556849986899131</v>
      </c>
      <c r="U357" t="s">
        <v>839</v>
      </c>
      <c r="V357" t="s">
        <v>1356</v>
      </c>
      <c r="W357" t="s">
        <v>1603</v>
      </c>
      <c r="X357" t="s">
        <v>1647</v>
      </c>
      <c r="Y357">
        <v>7</v>
      </c>
      <c r="Z357">
        <v>2</v>
      </c>
      <c r="AA357">
        <v>4</v>
      </c>
    </row>
    <row r="358" spans="1:27" x14ac:dyDescent="0.2">
      <c r="A358" s="1" t="s">
        <v>323</v>
      </c>
      <c r="B358" s="2">
        <v>6.7679056230271524</v>
      </c>
      <c r="C358" s="2">
        <v>-3.9328426648435171</v>
      </c>
      <c r="D358" s="2">
        <v>-0.59158424178127333</v>
      </c>
      <c r="E358" s="2">
        <v>4.9772687560704787</v>
      </c>
      <c r="F358" s="2">
        <v>-1.072171574615675</v>
      </c>
      <c r="G358" s="2">
        <v>0.400304354690454</v>
      </c>
      <c r="H358" s="2">
        <v>6.2586215431876591E-2</v>
      </c>
      <c r="I358" s="2">
        <v>0.53710942987766941</v>
      </c>
      <c r="J358" s="2">
        <v>23.234149070596938</v>
      </c>
      <c r="K358" s="2">
        <v>2.0375420515432099</v>
      </c>
      <c r="L358" s="2">
        <v>1.1021829999999999</v>
      </c>
      <c r="M358" s="83">
        <v>15.2647594401964</v>
      </c>
      <c r="N358" s="83">
        <v>1.26448703265101</v>
      </c>
      <c r="O358" s="83">
        <v>0.1899977311084346</v>
      </c>
      <c r="P358">
        <v>17</v>
      </c>
      <c r="R358">
        <v>17</v>
      </c>
      <c r="S358">
        <v>17</v>
      </c>
      <c r="T358" s="2">
        <v>70.126735210418701</v>
      </c>
      <c r="U358" t="s">
        <v>850</v>
      </c>
      <c r="V358" t="s">
        <v>1367</v>
      </c>
      <c r="W358" t="s">
        <v>1603</v>
      </c>
      <c r="X358" t="s">
        <v>1648</v>
      </c>
      <c r="Y358">
        <v>7</v>
      </c>
      <c r="Z358">
        <v>2</v>
      </c>
      <c r="AA358">
        <v>4</v>
      </c>
    </row>
    <row r="359" spans="1:27" x14ac:dyDescent="0.2">
      <c r="A359" s="1" t="s">
        <v>30</v>
      </c>
      <c r="B359" s="2">
        <v>-0.43380962923855099</v>
      </c>
      <c r="C359" s="2">
        <v>-118.0395647305406</v>
      </c>
      <c r="D359" s="2">
        <v>10.686130726395991</v>
      </c>
      <c r="E359" s="2">
        <v>-0.42801914266737062</v>
      </c>
      <c r="F359" s="2">
        <v>17.79281767694939</v>
      </c>
      <c r="G359" s="2">
        <v>0.44640272173956308</v>
      </c>
      <c r="H359" s="2">
        <v>-0.24628805234989321</v>
      </c>
      <c r="I359" s="2">
        <v>0.79988533061033018</v>
      </c>
      <c r="J359" s="2">
        <v>38.843539226251451</v>
      </c>
      <c r="K359" s="2">
        <v>34.450561654467442</v>
      </c>
      <c r="L359" s="2">
        <v>0.93982410430908203</v>
      </c>
      <c r="M359" s="83">
        <v>-0.44914656510086048</v>
      </c>
      <c r="N359" s="83">
        <v>4.1844161624115239</v>
      </c>
      <c r="O359" s="83">
        <v>3.6918323504994048</v>
      </c>
      <c r="P359">
        <v>8</v>
      </c>
      <c r="S359">
        <v>8</v>
      </c>
      <c r="T359" s="2">
        <v>321.14114379882812</v>
      </c>
      <c r="U359" t="s">
        <v>558</v>
      </c>
      <c r="V359" t="s">
        <v>1084</v>
      </c>
      <c r="W359" t="s">
        <v>1597</v>
      </c>
      <c r="X359" t="s">
        <v>1609</v>
      </c>
      <c r="Y359">
        <v>1</v>
      </c>
      <c r="Z359">
        <v>3</v>
      </c>
      <c r="AA359">
        <v>4</v>
      </c>
    </row>
    <row r="360" spans="1:27" x14ac:dyDescent="0.2">
      <c r="A360" s="1" t="s">
        <v>32</v>
      </c>
      <c r="B360" s="2">
        <v>13.392606982087161</v>
      </c>
      <c r="C360" s="2">
        <v>992.4647544968401</v>
      </c>
      <c r="D360" s="2">
        <v>-0.31560425646802731</v>
      </c>
      <c r="E360" s="2">
        <v>20.987354539850941</v>
      </c>
      <c r="F360" s="2">
        <v>17.179569090973629</v>
      </c>
      <c r="G360" s="2">
        <v>11.51832460732984</v>
      </c>
      <c r="H360" s="2">
        <v>-13.113755354593049</v>
      </c>
      <c r="I360" s="2">
        <v>2.5954307472632081</v>
      </c>
      <c r="J360" s="2">
        <v>30.09452250466418</v>
      </c>
      <c r="K360" s="2">
        <v>19.545066544838111</v>
      </c>
      <c r="L360" s="2">
        <v>0.92591267824172974</v>
      </c>
      <c r="M360" s="83">
        <v>4.6213341927167262</v>
      </c>
      <c r="N360" s="83">
        <v>2.681026540908094</v>
      </c>
      <c r="O360" s="83">
        <v>2.3716312056737592</v>
      </c>
      <c r="Q360">
        <v>15</v>
      </c>
      <c r="R360">
        <v>16</v>
      </c>
      <c r="S360">
        <v>15</v>
      </c>
      <c r="T360" s="2">
        <v>107.0034929003034</v>
      </c>
      <c r="U360" t="s">
        <v>560</v>
      </c>
      <c r="V360" t="s">
        <v>1086</v>
      </c>
      <c r="W360" t="s">
        <v>1597</v>
      </c>
      <c r="X360" t="s">
        <v>1609</v>
      </c>
      <c r="Y360">
        <v>1</v>
      </c>
      <c r="Z360">
        <v>3</v>
      </c>
      <c r="AA360">
        <v>4</v>
      </c>
    </row>
    <row r="361" spans="1:27" x14ac:dyDescent="0.2">
      <c r="A361" s="1" t="s">
        <v>47</v>
      </c>
      <c r="B361" s="2">
        <v>27.582283839559739</v>
      </c>
      <c r="C361" s="2">
        <v>-63.320463320463318</v>
      </c>
      <c r="D361" s="2">
        <v>1.202915916378267</v>
      </c>
      <c r="E361" s="2">
        <v>-0.81688538469679339</v>
      </c>
      <c r="F361" s="2">
        <v>20.705432406540929</v>
      </c>
      <c r="G361" s="2">
        <v>1.3227551984877131</v>
      </c>
      <c r="H361" s="2">
        <v>-0.25030718336483943</v>
      </c>
      <c r="I361" s="2">
        <v>-7.2448015122873355E-2</v>
      </c>
      <c r="J361" s="2">
        <v>46.965875115983373</v>
      </c>
      <c r="K361" s="2">
        <v>40.30248383465014</v>
      </c>
      <c r="L361" s="2">
        <v>0.92772829532623291</v>
      </c>
      <c r="M361" s="83">
        <v>4.0188897455666934</v>
      </c>
      <c r="N361" s="83">
        <v>4.4299411585437323</v>
      </c>
      <c r="O361" s="83">
        <v>3.152378273202523</v>
      </c>
      <c r="P361">
        <v>7</v>
      </c>
      <c r="S361">
        <v>7</v>
      </c>
      <c r="U361" t="s">
        <v>575</v>
      </c>
      <c r="V361" t="s">
        <v>1097</v>
      </c>
      <c r="W361" t="s">
        <v>1597</v>
      </c>
      <c r="X361" t="s">
        <v>1610</v>
      </c>
      <c r="Y361">
        <v>1</v>
      </c>
      <c r="Z361">
        <v>3</v>
      </c>
      <c r="AA361">
        <v>4</v>
      </c>
    </row>
    <row r="362" spans="1:27" x14ac:dyDescent="0.2">
      <c r="A362" s="1" t="s">
        <v>67</v>
      </c>
      <c r="B362" s="2">
        <v>14.68403966736337</v>
      </c>
      <c r="C362" s="2">
        <v>-88.528678304239406</v>
      </c>
      <c r="D362" s="2">
        <v>2.9954655796271772</v>
      </c>
      <c r="E362" s="2">
        <v>-2.0456263618979862</v>
      </c>
      <c r="F362" s="2">
        <v>19.642231128544761</v>
      </c>
      <c r="G362" s="2">
        <v>4.5753696755683073</v>
      </c>
      <c r="H362" s="2">
        <v>-1.9589494592805119</v>
      </c>
      <c r="I362" s="2">
        <v>-1.616420216287795</v>
      </c>
      <c r="J362" s="2">
        <v>54.471101417666297</v>
      </c>
      <c r="K362" s="2">
        <v>37.432210646496358</v>
      </c>
      <c r="L362" s="2">
        <v>0.99991673231124878</v>
      </c>
      <c r="M362" s="83">
        <v>2.3535281539558088</v>
      </c>
      <c r="N362" s="83">
        <v>0.98349558184813535</v>
      </c>
      <c r="O362" s="83">
        <v>0.61842144675752586</v>
      </c>
      <c r="P362">
        <v>13</v>
      </c>
      <c r="Q362">
        <v>13</v>
      </c>
      <c r="R362">
        <v>13</v>
      </c>
      <c r="S362">
        <v>13</v>
      </c>
      <c r="T362" s="2">
        <v>116.1888958958329</v>
      </c>
      <c r="U362" t="s">
        <v>594</v>
      </c>
      <c r="V362" t="s">
        <v>1113</v>
      </c>
      <c r="W362" t="s">
        <v>1597</v>
      </c>
      <c r="X362" t="s">
        <v>1612</v>
      </c>
      <c r="Y362">
        <v>1</v>
      </c>
      <c r="Z362">
        <v>3</v>
      </c>
      <c r="AA362">
        <v>4</v>
      </c>
    </row>
    <row r="363" spans="1:27" x14ac:dyDescent="0.2">
      <c r="A363" s="1" t="s">
        <v>72</v>
      </c>
      <c r="B363" s="2">
        <v>4.5410233465802277</v>
      </c>
      <c r="C363" s="2">
        <v>-86.809845648354951</v>
      </c>
      <c r="D363" s="2">
        <v>7.7514652923927008</v>
      </c>
      <c r="E363" s="2">
        <v>1.080828419261658</v>
      </c>
      <c r="F363" s="2">
        <v>16.874836537383761</v>
      </c>
      <c r="G363" s="2">
        <v>6.3324123651374853</v>
      </c>
      <c r="H363" s="2">
        <v>-10.427575220240181</v>
      </c>
      <c r="I363" s="2">
        <v>5.0951628551026937</v>
      </c>
      <c r="J363" s="2">
        <v>54.293331637923728</v>
      </c>
      <c r="K363" s="2">
        <v>26.64547037644007</v>
      </c>
      <c r="L363" s="2">
        <v>1.1981139999999999</v>
      </c>
      <c r="M363" s="83">
        <v>2.9162916695656471</v>
      </c>
      <c r="N363" s="83">
        <v>0.66814897491807568</v>
      </c>
      <c r="O363" s="83">
        <v>0.29875800863462632</v>
      </c>
      <c r="P363">
        <v>13</v>
      </c>
      <c r="R363">
        <v>13</v>
      </c>
      <c r="S363">
        <v>13</v>
      </c>
      <c r="T363" s="2">
        <v>219.041015625</v>
      </c>
      <c r="U363" t="s">
        <v>599</v>
      </c>
      <c r="V363" t="s">
        <v>1118</v>
      </c>
      <c r="W363" t="s">
        <v>1598</v>
      </c>
      <c r="X363" t="s">
        <v>1615</v>
      </c>
      <c r="Y363">
        <v>2</v>
      </c>
      <c r="Z363">
        <v>3</v>
      </c>
      <c r="AA363">
        <v>4</v>
      </c>
    </row>
    <row r="364" spans="1:27" x14ac:dyDescent="0.2">
      <c r="A364" s="1" t="s">
        <v>77</v>
      </c>
      <c r="B364" s="2">
        <v>5.9708051335781818</v>
      </c>
      <c r="C364" s="2">
        <v>23.06089313906185</v>
      </c>
      <c r="D364" s="2">
        <v>19.594528553595978</v>
      </c>
      <c r="E364" s="2">
        <v>3.7343250316837628</v>
      </c>
      <c r="F364" s="2">
        <v>22.51103767504631</v>
      </c>
      <c r="G364" s="2">
        <v>4.4419627088541684</v>
      </c>
      <c r="H364" s="2">
        <v>-1.9725368115771611</v>
      </c>
      <c r="I364" s="2">
        <v>-1.4694258972770069</v>
      </c>
      <c r="J364" s="2">
        <v>51.270364124673129</v>
      </c>
      <c r="K364" s="2">
        <v>16.095465674751502</v>
      </c>
      <c r="L364" s="2">
        <v>0.88369770000000003</v>
      </c>
      <c r="M364" s="83">
        <v>6.6637281056136599</v>
      </c>
      <c r="N364" s="83">
        <v>1.1888267723609141</v>
      </c>
      <c r="O364" s="83">
        <v>0.29995902940786651</v>
      </c>
      <c r="P364">
        <v>13</v>
      </c>
      <c r="Q364">
        <v>12</v>
      </c>
      <c r="R364">
        <v>13</v>
      </c>
      <c r="S364">
        <v>12</v>
      </c>
      <c r="T364" s="2">
        <v>180.10247802734381</v>
      </c>
      <c r="U364" t="s">
        <v>604</v>
      </c>
      <c r="V364" t="s">
        <v>1123</v>
      </c>
      <c r="W364" t="s">
        <v>1598</v>
      </c>
      <c r="X364" t="s">
        <v>1613</v>
      </c>
      <c r="Y364">
        <v>2</v>
      </c>
      <c r="Z364">
        <v>3</v>
      </c>
      <c r="AA364">
        <v>4</v>
      </c>
    </row>
    <row r="365" spans="1:27" x14ac:dyDescent="0.2">
      <c r="A365" s="1" t="s">
        <v>78</v>
      </c>
      <c r="B365" s="2">
        <v>-3.5196917491015528E-2</v>
      </c>
      <c r="C365" s="2">
        <v>-16.067817701042149</v>
      </c>
      <c r="D365" s="2">
        <v>6.8030508373974952</v>
      </c>
      <c r="E365" s="2">
        <v>9.9959245674484087</v>
      </c>
      <c r="F365" s="2">
        <v>8.3582770318424142</v>
      </c>
      <c r="G365" s="2">
        <v>0.72416518474609759</v>
      </c>
      <c r="H365" s="2">
        <v>-9.8695909899229398E-2</v>
      </c>
      <c r="I365" s="2">
        <v>0.37453072515313179</v>
      </c>
      <c r="J365" s="2">
        <v>41.387745609043982</v>
      </c>
      <c r="K365" s="2">
        <v>7.6952240135725587</v>
      </c>
      <c r="L365" s="2">
        <v>1.317628</v>
      </c>
      <c r="M365" s="83">
        <v>-3.8229376257545272E-2</v>
      </c>
      <c r="N365" s="83">
        <v>1.2112891191418069</v>
      </c>
      <c r="O365" s="83">
        <v>0.52036377458364425</v>
      </c>
      <c r="P365">
        <v>16</v>
      </c>
      <c r="R365">
        <v>16</v>
      </c>
      <c r="S365">
        <v>16</v>
      </c>
      <c r="T365" s="2">
        <v>46.595771026611331</v>
      </c>
      <c r="U365" t="s">
        <v>605</v>
      </c>
      <c r="V365" t="s">
        <v>1124</v>
      </c>
      <c r="W365" t="s">
        <v>1598</v>
      </c>
      <c r="X365" t="s">
        <v>1616</v>
      </c>
      <c r="Y365">
        <v>2</v>
      </c>
      <c r="Z365">
        <v>3</v>
      </c>
      <c r="AA365">
        <v>4</v>
      </c>
    </row>
    <row r="366" spans="1:27" x14ac:dyDescent="0.2">
      <c r="A366" s="1" t="s">
        <v>81</v>
      </c>
      <c r="B366" s="2">
        <v>3.5835084796302539</v>
      </c>
      <c r="C366" s="2">
        <v>110.3081202214253</v>
      </c>
      <c r="D366" s="2">
        <v>17.703515907565539</v>
      </c>
      <c r="E366" s="2">
        <v>4.101514088086617</v>
      </c>
      <c r="F366" s="2">
        <v>14.367588167697059</v>
      </c>
      <c r="G366" s="2">
        <v>2.678952954177749</v>
      </c>
      <c r="H366" s="2">
        <v>-6.1883631463844342</v>
      </c>
      <c r="I366" s="2">
        <v>4.5094101922066852</v>
      </c>
      <c r="J366" s="2">
        <v>19.768659365224909</v>
      </c>
      <c r="K366" s="2">
        <v>9.9485749351213393</v>
      </c>
      <c r="L366" s="2">
        <v>1.4318409999999999</v>
      </c>
      <c r="M366" s="83">
        <v>11.907048702971499</v>
      </c>
      <c r="N366" s="83">
        <v>1.726495167196469</v>
      </c>
      <c r="O366" s="83">
        <v>1.1944426332389411</v>
      </c>
      <c r="P366">
        <v>13</v>
      </c>
      <c r="Q366">
        <v>12</v>
      </c>
      <c r="R366">
        <v>13</v>
      </c>
      <c r="S366">
        <v>12</v>
      </c>
      <c r="T366" s="2">
        <v>227.32741546630859</v>
      </c>
      <c r="U366" t="s">
        <v>608</v>
      </c>
      <c r="V366" t="s">
        <v>1127</v>
      </c>
      <c r="W366" t="s">
        <v>1598</v>
      </c>
      <c r="X366" t="s">
        <v>1617</v>
      </c>
      <c r="Y366">
        <v>2</v>
      </c>
      <c r="Z366">
        <v>3</v>
      </c>
      <c r="AA366">
        <v>4</v>
      </c>
    </row>
    <row r="367" spans="1:27" x14ac:dyDescent="0.2">
      <c r="A367" s="1" t="s">
        <v>85</v>
      </c>
      <c r="B367" s="2">
        <v>7.3400350250840534</v>
      </c>
      <c r="C367" s="2">
        <v>-44.422369570298571</v>
      </c>
      <c r="D367" s="2">
        <v>-12.29845434367671</v>
      </c>
      <c r="E367" s="2">
        <v>4.4979555426349256</v>
      </c>
      <c r="F367" s="2">
        <v>18.706542995993392</v>
      </c>
      <c r="G367" s="2">
        <v>37.778918841819987</v>
      </c>
      <c r="H367" s="2">
        <v>-10.83739837398374</v>
      </c>
      <c r="I367" s="2">
        <v>-25.941520467836259</v>
      </c>
      <c r="J367" s="2">
        <v>48.833827403887398</v>
      </c>
      <c r="K367" s="2">
        <v>29.887312965642479</v>
      </c>
      <c r="L367" s="2">
        <v>0.77526589999999995</v>
      </c>
      <c r="M367" s="83">
        <v>19.134440695561899</v>
      </c>
      <c r="N367" s="83">
        <v>2.5564572055200752</v>
      </c>
      <c r="P367">
        <v>16</v>
      </c>
      <c r="S367">
        <v>16</v>
      </c>
      <c r="T367" s="2">
        <v>16.004510323206581</v>
      </c>
      <c r="U367" t="s">
        <v>612</v>
      </c>
      <c r="V367" t="s">
        <v>1131</v>
      </c>
      <c r="W367" t="s">
        <v>1598</v>
      </c>
      <c r="X367" t="s">
        <v>1613</v>
      </c>
      <c r="Y367">
        <v>2</v>
      </c>
      <c r="Z367">
        <v>3</v>
      </c>
      <c r="AA367">
        <v>4</v>
      </c>
    </row>
    <row r="368" spans="1:27" x14ac:dyDescent="0.2">
      <c r="A368" s="1" t="s">
        <v>108</v>
      </c>
      <c r="B368" s="2">
        <v>1.654973020542885</v>
      </c>
      <c r="C368" s="2">
        <v>305.48747943538137</v>
      </c>
      <c r="D368" s="2">
        <v>29.280078678082951</v>
      </c>
      <c r="E368" s="2">
        <v>6.6244432908285784</v>
      </c>
      <c r="F368" s="2">
        <v>21.201274371279808</v>
      </c>
      <c r="G368" s="2">
        <v>0.83875882677472358</v>
      </c>
      <c r="H368" s="2">
        <v>-1.139732504485544</v>
      </c>
      <c r="I368" s="2">
        <v>1.300973677710821</v>
      </c>
      <c r="J368" s="2">
        <v>12.4634549661151</v>
      </c>
      <c r="K368" s="2">
        <v>5.3945954213396003</v>
      </c>
      <c r="L368" s="2">
        <v>0.82507103681564331</v>
      </c>
      <c r="M368" s="83">
        <v>10.96963066386652</v>
      </c>
      <c r="N368" s="83">
        <v>1.3493033098175391</v>
      </c>
      <c r="O368" s="83">
        <v>0.84280416205202235</v>
      </c>
      <c r="P368">
        <v>14</v>
      </c>
      <c r="Q368">
        <v>14</v>
      </c>
      <c r="S368">
        <v>14</v>
      </c>
      <c r="T368" s="2">
        <v>171.93842061360681</v>
      </c>
      <c r="U368" t="s">
        <v>635</v>
      </c>
      <c r="V368" t="s">
        <v>1154</v>
      </c>
      <c r="W368" t="s">
        <v>1598</v>
      </c>
      <c r="X368" t="s">
        <v>1617</v>
      </c>
      <c r="Y368">
        <v>2</v>
      </c>
      <c r="Z368">
        <v>3</v>
      </c>
      <c r="AA368">
        <v>4</v>
      </c>
    </row>
    <row r="369" spans="1:27" x14ac:dyDescent="0.2">
      <c r="A369" s="1" t="s">
        <v>112</v>
      </c>
      <c r="B369" s="2">
        <v>8.4752894315249261</v>
      </c>
      <c r="C369" s="2">
        <v>17.951261870450441</v>
      </c>
      <c r="D369" s="2">
        <v>-7.0148037251234641</v>
      </c>
      <c r="E369" s="2">
        <v>5.4900020036409511</v>
      </c>
      <c r="F369" s="2">
        <v>21.662958826470081</v>
      </c>
      <c r="G369" s="2">
        <v>-6.4833881896516887</v>
      </c>
      <c r="H369" s="2">
        <v>0.74487995222336478</v>
      </c>
      <c r="I369" s="2">
        <v>6.7385082374283236</v>
      </c>
      <c r="J369" s="2">
        <v>42.968033470691672</v>
      </c>
      <c r="K369" s="2">
        <v>32.446853222267997</v>
      </c>
      <c r="L369" s="2">
        <v>1.5198807716369629</v>
      </c>
      <c r="M369" s="83">
        <v>9.4964252678640246</v>
      </c>
      <c r="N369" s="83">
        <v>2.0286900971641311</v>
      </c>
      <c r="O369" s="83">
        <v>0.1569803433860148</v>
      </c>
      <c r="P369">
        <v>11</v>
      </c>
      <c r="R369">
        <v>12</v>
      </c>
      <c r="S369">
        <v>11</v>
      </c>
      <c r="T369" s="2">
        <v>129.4245910644531</v>
      </c>
      <c r="U369" t="s">
        <v>639</v>
      </c>
      <c r="V369" t="s">
        <v>1158</v>
      </c>
      <c r="W369" t="s">
        <v>1598</v>
      </c>
      <c r="X369" t="s">
        <v>1623</v>
      </c>
      <c r="Y369">
        <v>2</v>
      </c>
      <c r="Z369">
        <v>3</v>
      </c>
      <c r="AA369">
        <v>4</v>
      </c>
    </row>
    <row r="370" spans="1:27" x14ac:dyDescent="0.2">
      <c r="A370" s="1" t="s">
        <v>122</v>
      </c>
      <c r="B370" s="2">
        <v>11.08838259152148</v>
      </c>
      <c r="C370" s="2">
        <v>-364.03508771929819</v>
      </c>
      <c r="D370" s="2">
        <v>5.3425471838311811</v>
      </c>
      <c r="E370" s="2">
        <v>8.4926289059744651</v>
      </c>
      <c r="F370" s="2">
        <v>18.505955073119249</v>
      </c>
      <c r="G370" s="2">
        <v>18.458646616541351</v>
      </c>
      <c r="H370" s="2">
        <v>-1.2105263157894739</v>
      </c>
      <c r="I370" s="2">
        <v>-16.248120300751879</v>
      </c>
      <c r="J370" s="2">
        <v>66.729055258467014</v>
      </c>
      <c r="K370" s="2">
        <v>33.272545443849637</v>
      </c>
      <c r="L370" s="2">
        <v>1.5054624080657959</v>
      </c>
      <c r="M370" s="83">
        <v>3.8529411764705879</v>
      </c>
      <c r="N370" s="83">
        <v>0.97045068027210879</v>
      </c>
      <c r="O370" s="83">
        <v>0.171343537414966</v>
      </c>
      <c r="P370">
        <v>9</v>
      </c>
      <c r="R370">
        <v>10</v>
      </c>
      <c r="S370">
        <v>9</v>
      </c>
      <c r="T370" s="2">
        <v>335.50120239257808</v>
      </c>
      <c r="U370" t="s">
        <v>649</v>
      </c>
      <c r="V370" t="s">
        <v>1168</v>
      </c>
      <c r="W370" t="s">
        <v>1598</v>
      </c>
      <c r="X370" t="s">
        <v>1617</v>
      </c>
      <c r="Y370">
        <v>2</v>
      </c>
      <c r="Z370">
        <v>3</v>
      </c>
      <c r="AA370">
        <v>4</v>
      </c>
    </row>
    <row r="371" spans="1:27" x14ac:dyDescent="0.2">
      <c r="A371" s="1" t="s">
        <v>123</v>
      </c>
      <c r="B371" s="2">
        <v>11.08838259152148</v>
      </c>
      <c r="C371" s="2">
        <v>-364.03508771929819</v>
      </c>
      <c r="D371" s="2">
        <v>5.3425471838311811</v>
      </c>
      <c r="E371" s="2">
        <v>8.4926289059744651</v>
      </c>
      <c r="F371" s="2">
        <v>18.505955073119249</v>
      </c>
      <c r="G371" s="2">
        <v>18.458646616541351</v>
      </c>
      <c r="H371" s="2">
        <v>-1.2105263157894739</v>
      </c>
      <c r="I371" s="2">
        <v>-16.248120300751879</v>
      </c>
      <c r="J371" s="2">
        <v>66.729055258467014</v>
      </c>
      <c r="K371" s="2">
        <v>33.272545443849637</v>
      </c>
      <c r="L371" s="2">
        <v>1.509780168533325</v>
      </c>
      <c r="M371" s="83">
        <v>3.8529411764705879</v>
      </c>
      <c r="N371" s="83">
        <v>0.97045068027210879</v>
      </c>
      <c r="O371" s="83">
        <v>0.171343537414966</v>
      </c>
      <c r="P371">
        <v>9</v>
      </c>
      <c r="R371">
        <v>10</v>
      </c>
      <c r="S371">
        <v>9</v>
      </c>
      <c r="T371" s="2">
        <v>335.50120239257808</v>
      </c>
      <c r="U371" t="s">
        <v>650</v>
      </c>
      <c r="V371" t="s">
        <v>1168</v>
      </c>
      <c r="W371" t="s">
        <v>1598</v>
      </c>
      <c r="X371" t="s">
        <v>1617</v>
      </c>
      <c r="Y371">
        <v>2</v>
      </c>
      <c r="Z371">
        <v>3</v>
      </c>
      <c r="AA371">
        <v>4</v>
      </c>
    </row>
    <row r="372" spans="1:27" x14ac:dyDescent="0.2">
      <c r="A372" s="1" t="s">
        <v>124</v>
      </c>
      <c r="B372" s="2">
        <v>8.4335427126303788</v>
      </c>
      <c r="C372" s="2">
        <v>19.91921450220693</v>
      </c>
      <c r="D372" s="2">
        <v>5.4062547287265339</v>
      </c>
      <c r="E372" s="2">
        <v>7.3951981226576304</v>
      </c>
      <c r="F372" s="2">
        <v>20.407455345586332</v>
      </c>
      <c r="G372" s="2">
        <v>2.658670114102637</v>
      </c>
      <c r="H372" s="2">
        <v>-0.23169018042830641</v>
      </c>
      <c r="I372" s="2">
        <v>-1.4269799336743301</v>
      </c>
      <c r="J372" s="2">
        <v>49.645439530813341</v>
      </c>
      <c r="K372" s="2">
        <v>27.175867228637681</v>
      </c>
      <c r="L372" s="2">
        <v>1.4161350727081301</v>
      </c>
      <c r="M372" s="83">
        <v>15.486851549755301</v>
      </c>
      <c r="N372" s="83">
        <v>2.3962470837626269</v>
      </c>
      <c r="O372" s="83">
        <v>0.31471481073570112</v>
      </c>
      <c r="P372">
        <v>9</v>
      </c>
      <c r="Q372">
        <v>8</v>
      </c>
      <c r="S372">
        <v>8</v>
      </c>
      <c r="T372" s="2">
        <v>431.21725463867188</v>
      </c>
      <c r="U372" t="s">
        <v>651</v>
      </c>
      <c r="V372" t="s">
        <v>1169</v>
      </c>
      <c r="W372" t="s">
        <v>1598</v>
      </c>
      <c r="X372" t="s">
        <v>1613</v>
      </c>
      <c r="Y372">
        <v>2</v>
      </c>
      <c r="Z372">
        <v>3</v>
      </c>
      <c r="AA372">
        <v>4</v>
      </c>
    </row>
    <row r="373" spans="1:27" x14ac:dyDescent="0.2">
      <c r="A373" s="1" t="s">
        <v>131</v>
      </c>
      <c r="B373" s="2">
        <v>6.3229325215626586</v>
      </c>
      <c r="C373" s="2">
        <v>-183.64269141531321</v>
      </c>
      <c r="D373" s="2">
        <v>28.309870615998062</v>
      </c>
      <c r="E373" s="2">
        <v>2.2862760020294259</v>
      </c>
      <c r="F373" s="2">
        <v>20.912801745372651</v>
      </c>
      <c r="G373" s="2">
        <v>0.45304162219850591</v>
      </c>
      <c r="H373" s="2">
        <v>-0.23875590791279161</v>
      </c>
      <c r="I373" s="2">
        <v>0.7857142857142857</v>
      </c>
      <c r="J373" s="2">
        <v>35.791980085502459</v>
      </c>
      <c r="K373" s="2">
        <v>20.729462299608809</v>
      </c>
      <c r="L373" s="2">
        <v>1.6385148763656621</v>
      </c>
      <c r="M373" s="83">
        <v>2.5050251256281411</v>
      </c>
      <c r="N373" s="83">
        <v>1.8751403705783269</v>
      </c>
      <c r="O373" s="83">
        <v>1.360471645143178</v>
      </c>
      <c r="P373">
        <v>11</v>
      </c>
      <c r="Q373">
        <v>8</v>
      </c>
      <c r="S373">
        <v>8</v>
      </c>
      <c r="T373" s="2">
        <v>463.82917101629852</v>
      </c>
      <c r="U373" t="s">
        <v>658</v>
      </c>
      <c r="V373" t="s">
        <v>1176</v>
      </c>
      <c r="W373" t="s">
        <v>1598</v>
      </c>
      <c r="X373" t="s">
        <v>1616</v>
      </c>
      <c r="Y373">
        <v>2</v>
      </c>
      <c r="Z373">
        <v>3</v>
      </c>
      <c r="AA373">
        <v>4</v>
      </c>
    </row>
    <row r="374" spans="1:27" x14ac:dyDescent="0.2">
      <c r="A374" s="1" t="s">
        <v>139</v>
      </c>
      <c r="B374" s="2">
        <v>4.624681021243366</v>
      </c>
      <c r="C374" s="2">
        <v>-14.13717954994803</v>
      </c>
      <c r="D374" s="2">
        <v>-3.789722203213941</v>
      </c>
      <c r="E374" s="2">
        <v>4.6360902640899742</v>
      </c>
      <c r="F374" s="2">
        <v>14.67302689329772</v>
      </c>
      <c r="G374" s="2">
        <v>1.159775213616159</v>
      </c>
      <c r="H374" s="2">
        <v>0.71395729979962685</v>
      </c>
      <c r="I374" s="2">
        <v>-0.87373251341578551</v>
      </c>
      <c r="J374" s="2">
        <v>33.713514061059172</v>
      </c>
      <c r="K374" s="2">
        <v>17.492813137584491</v>
      </c>
      <c r="L374" s="2">
        <v>0.84224770000000004</v>
      </c>
      <c r="M374" s="83">
        <v>6.144758892451792</v>
      </c>
      <c r="N374" s="83">
        <v>1.20509406645284</v>
      </c>
      <c r="O374" s="83">
        <v>0.74198148627535221</v>
      </c>
      <c r="P374">
        <v>14</v>
      </c>
      <c r="Q374">
        <v>14</v>
      </c>
      <c r="S374">
        <v>14</v>
      </c>
      <c r="T374" s="2">
        <v>67.705972989400237</v>
      </c>
      <c r="U374" t="s">
        <v>666</v>
      </c>
      <c r="V374" t="s">
        <v>1184</v>
      </c>
      <c r="W374" t="s">
        <v>1599</v>
      </c>
      <c r="X374" t="s">
        <v>1624</v>
      </c>
      <c r="Y374">
        <v>3</v>
      </c>
      <c r="Z374">
        <v>3</v>
      </c>
      <c r="AA374">
        <v>4</v>
      </c>
    </row>
    <row r="375" spans="1:27" x14ac:dyDescent="0.2">
      <c r="A375" s="1" t="s">
        <v>142</v>
      </c>
      <c r="B375" s="2">
        <v>7.3446981627588697</v>
      </c>
      <c r="C375" s="2">
        <v>30.05841398486842</v>
      </c>
      <c r="D375" s="2">
        <v>13.11362520509773</v>
      </c>
      <c r="E375" s="2">
        <v>4.4769281052298471</v>
      </c>
      <c r="F375" s="2">
        <v>20.94595344339735</v>
      </c>
      <c r="G375" s="2">
        <v>1.6973653786866709</v>
      </c>
      <c r="H375" s="2">
        <v>-0.30897389785222479</v>
      </c>
      <c r="I375" s="2">
        <v>-0.38839148083444652</v>
      </c>
      <c r="J375" s="2">
        <v>43.038619658783738</v>
      </c>
      <c r="K375" s="2">
        <v>33.366846715603053</v>
      </c>
      <c r="L375" s="2">
        <v>0.80909961462020874</v>
      </c>
      <c r="M375" s="83">
        <v>4.4978416939294803</v>
      </c>
      <c r="N375" s="83">
        <v>3.4644893268099448</v>
      </c>
      <c r="O375" s="83">
        <v>1.482553570374004</v>
      </c>
      <c r="P375">
        <v>10</v>
      </c>
      <c r="Q375">
        <v>8</v>
      </c>
      <c r="R375">
        <v>10</v>
      </c>
      <c r="S375">
        <v>8</v>
      </c>
      <c r="T375" s="2">
        <v>235.67649332682291</v>
      </c>
      <c r="U375" t="s">
        <v>669</v>
      </c>
      <c r="V375" t="s">
        <v>1187</v>
      </c>
      <c r="W375" t="s">
        <v>1599</v>
      </c>
      <c r="X375" t="s">
        <v>1625</v>
      </c>
      <c r="Y375">
        <v>3</v>
      </c>
      <c r="Z375">
        <v>3</v>
      </c>
      <c r="AA375">
        <v>4</v>
      </c>
    </row>
    <row r="376" spans="1:27" x14ac:dyDescent="0.2">
      <c r="A376" s="1" t="s">
        <v>143</v>
      </c>
      <c r="B376" s="2">
        <v>7.3446981627588697</v>
      </c>
      <c r="C376" s="2">
        <v>30.05841398486842</v>
      </c>
      <c r="D376" s="2">
        <v>13.11362520509773</v>
      </c>
      <c r="E376" s="2">
        <v>4.4769281052298471</v>
      </c>
      <c r="F376" s="2">
        <v>20.94595344339735</v>
      </c>
      <c r="G376" s="2">
        <v>1.6973653786866709</v>
      </c>
      <c r="H376" s="2">
        <v>-0.30897389785222479</v>
      </c>
      <c r="I376" s="2">
        <v>-0.38839148083444652</v>
      </c>
      <c r="J376" s="2">
        <v>43.038619658783738</v>
      </c>
      <c r="K376" s="2">
        <v>33.366846715603053</v>
      </c>
      <c r="L376" s="2">
        <v>0.87197989225387573</v>
      </c>
      <c r="M376" s="83">
        <v>4.4978416939294803</v>
      </c>
      <c r="N376" s="83">
        <v>3.4644893268099448</v>
      </c>
      <c r="O376" s="83">
        <v>1.482553570374004</v>
      </c>
      <c r="P376">
        <v>10</v>
      </c>
      <c r="Q376">
        <v>8</v>
      </c>
      <c r="R376">
        <v>10</v>
      </c>
      <c r="S376">
        <v>8</v>
      </c>
      <c r="T376" s="2">
        <v>235.67649332682291</v>
      </c>
      <c r="U376" t="s">
        <v>670</v>
      </c>
      <c r="V376" t="s">
        <v>1187</v>
      </c>
      <c r="W376" t="s">
        <v>1599</v>
      </c>
      <c r="X376" t="s">
        <v>1625</v>
      </c>
      <c r="Y376">
        <v>3</v>
      </c>
      <c r="Z376">
        <v>3</v>
      </c>
      <c r="AA376">
        <v>4</v>
      </c>
    </row>
    <row r="377" spans="1:27" x14ac:dyDescent="0.2">
      <c r="A377" s="1" t="s">
        <v>146</v>
      </c>
      <c r="B377" s="2">
        <v>3.2591553180899608</v>
      </c>
      <c r="C377" s="2">
        <v>9.3741459415140671</v>
      </c>
      <c r="D377" s="2">
        <v>9.2061059704131587</v>
      </c>
      <c r="E377" s="2">
        <v>2.3998416896036838</v>
      </c>
      <c r="F377" s="2">
        <v>24.045480448291769</v>
      </c>
      <c r="G377" s="2">
        <v>2.2761366555355771</v>
      </c>
      <c r="H377" s="2">
        <v>-0.99948625738505004</v>
      </c>
      <c r="I377" s="2">
        <v>-0.27665039815052661</v>
      </c>
      <c r="J377" s="2">
        <v>35.796663691906367</v>
      </c>
      <c r="K377" s="2">
        <v>18.129454964360281</v>
      </c>
      <c r="L377" s="2">
        <v>0.68861812353134155</v>
      </c>
      <c r="M377" s="83">
        <v>33.96875</v>
      </c>
      <c r="N377" s="83">
        <v>1.1318628240218971</v>
      </c>
      <c r="O377" s="83">
        <v>0.5355417807116406</v>
      </c>
      <c r="P377">
        <v>17</v>
      </c>
      <c r="Q377">
        <v>18</v>
      </c>
      <c r="S377">
        <v>17</v>
      </c>
      <c r="T377" s="2">
        <v>42.981063842773438</v>
      </c>
      <c r="U377" t="s">
        <v>673</v>
      </c>
      <c r="V377" t="s">
        <v>1190</v>
      </c>
      <c r="W377" t="s">
        <v>1599</v>
      </c>
      <c r="X377" t="s">
        <v>1626</v>
      </c>
      <c r="Y377">
        <v>3</v>
      </c>
      <c r="Z377">
        <v>3</v>
      </c>
      <c r="AA377">
        <v>4</v>
      </c>
    </row>
    <row r="378" spans="1:27" x14ac:dyDescent="0.2">
      <c r="A378" s="1" t="s">
        <v>148</v>
      </c>
      <c r="B378" s="2">
        <v>8.1267901470307429</v>
      </c>
      <c r="C378" s="2">
        <v>-81.602067183462538</v>
      </c>
      <c r="D378" s="2">
        <v>4.8364495335708746</v>
      </c>
      <c r="E378" s="2">
        <v>1.359556998281459</v>
      </c>
      <c r="F378" s="2">
        <v>9.9401052695262866</v>
      </c>
      <c r="G378" s="2">
        <v>4.3312829525483307</v>
      </c>
      <c r="H378" s="2">
        <v>-0.45869947275922668</v>
      </c>
      <c r="I378" s="2">
        <v>-2.8725834797891041</v>
      </c>
      <c r="J378" s="2">
        <v>36.529011230561267</v>
      </c>
      <c r="K378" s="2">
        <v>28.5936091355304</v>
      </c>
      <c r="L378" s="2">
        <v>0.7987595796585083</v>
      </c>
      <c r="M378" s="83">
        <v>1.5265423242467719</v>
      </c>
      <c r="N378" s="83">
        <v>1.342513335814415</v>
      </c>
      <c r="O378" s="83">
        <v>0.423892817268329</v>
      </c>
      <c r="P378">
        <v>11</v>
      </c>
      <c r="R378">
        <v>11</v>
      </c>
      <c r="S378">
        <v>11</v>
      </c>
      <c r="T378" s="2">
        <v>138.5033623190487</v>
      </c>
      <c r="U378" t="s">
        <v>675</v>
      </c>
      <c r="V378" t="s">
        <v>1192</v>
      </c>
      <c r="W378" t="s">
        <v>1599</v>
      </c>
      <c r="X378" t="s">
        <v>1624</v>
      </c>
      <c r="Y378">
        <v>3</v>
      </c>
      <c r="Z378">
        <v>3</v>
      </c>
      <c r="AA378">
        <v>4</v>
      </c>
    </row>
    <row r="379" spans="1:27" x14ac:dyDescent="0.2">
      <c r="A379" s="1" t="s">
        <v>151</v>
      </c>
      <c r="B379" s="2">
        <v>2.029978578223556</v>
      </c>
      <c r="C379" s="2">
        <v>-79.216492222387942</v>
      </c>
      <c r="D379" s="2">
        <v>5.98359975384819</v>
      </c>
      <c r="E379" s="2">
        <v>0.7836402233197246</v>
      </c>
      <c r="F379" s="2">
        <v>14.783115438392381</v>
      </c>
      <c r="G379" s="2">
        <v>2.704139581598707</v>
      </c>
      <c r="H379" s="2">
        <v>-1.220935746315746</v>
      </c>
      <c r="I379" s="2">
        <v>-0.48320383528296051</v>
      </c>
      <c r="J379" s="2">
        <v>50.962649617550682</v>
      </c>
      <c r="K379" s="2">
        <v>33.085544084103589</v>
      </c>
      <c r="L379" s="2">
        <v>0.75633460283279419</v>
      </c>
      <c r="M379" s="83">
        <v>1.9462963256632679</v>
      </c>
      <c r="N379" s="83">
        <v>1.4981115618451879</v>
      </c>
      <c r="O379" s="83">
        <v>0.28263297515457431</v>
      </c>
      <c r="P379">
        <v>11</v>
      </c>
      <c r="Q379">
        <v>8</v>
      </c>
      <c r="R379">
        <v>12</v>
      </c>
      <c r="S379">
        <v>8</v>
      </c>
      <c r="T379" s="2">
        <v>197.6156412760416</v>
      </c>
      <c r="U379" t="s">
        <v>678</v>
      </c>
      <c r="V379" t="s">
        <v>1195</v>
      </c>
      <c r="W379" t="s">
        <v>1599</v>
      </c>
      <c r="X379" t="s">
        <v>1624</v>
      </c>
      <c r="Y379">
        <v>3</v>
      </c>
      <c r="Z379">
        <v>3</v>
      </c>
      <c r="AA379">
        <v>4</v>
      </c>
    </row>
    <row r="380" spans="1:27" x14ac:dyDescent="0.2">
      <c r="A380" s="1" t="s">
        <v>161</v>
      </c>
      <c r="B380" s="2">
        <v>13.917698044083529</v>
      </c>
      <c r="C380" s="2">
        <v>8.0307698609374043</v>
      </c>
      <c r="D380" s="2">
        <v>-7.0975569293351803</v>
      </c>
      <c r="E380" s="2">
        <v>9.3454021157591551</v>
      </c>
      <c r="F380" s="2">
        <v>18.524804380796439</v>
      </c>
      <c r="G380" s="2">
        <v>2.143108728063543</v>
      </c>
      <c r="H380" s="2">
        <v>-1.124918288044078</v>
      </c>
      <c r="I380" s="2">
        <v>-1.8190440019464911E-2</v>
      </c>
      <c r="J380" s="2">
        <v>36.812777153879772</v>
      </c>
      <c r="K380" s="2">
        <v>26.353066593656859</v>
      </c>
      <c r="L380" s="2">
        <v>1.4186350000000001</v>
      </c>
      <c r="M380" s="83">
        <v>4.5328404608800321</v>
      </c>
      <c r="N380" s="83">
        <v>1.559781259977232</v>
      </c>
      <c r="O380" s="83">
        <v>0.71858601638642128</v>
      </c>
      <c r="R380">
        <v>16</v>
      </c>
      <c r="S380">
        <v>16</v>
      </c>
      <c r="T380" s="2">
        <v>65.634683609008789</v>
      </c>
      <c r="U380" t="s">
        <v>688</v>
      </c>
      <c r="V380" t="s">
        <v>1205</v>
      </c>
      <c r="W380" t="s">
        <v>1600</v>
      </c>
      <c r="X380" t="s">
        <v>1628</v>
      </c>
      <c r="Y380">
        <v>4</v>
      </c>
      <c r="Z380">
        <v>3</v>
      </c>
      <c r="AA380">
        <v>4</v>
      </c>
    </row>
    <row r="381" spans="1:27" x14ac:dyDescent="0.2">
      <c r="A381" s="1" t="s">
        <v>187</v>
      </c>
      <c r="B381" s="2">
        <v>4.1341236363019407</v>
      </c>
      <c r="C381" s="2">
        <v>-5.6008377766518569</v>
      </c>
      <c r="D381" s="2">
        <v>17.850087727643</v>
      </c>
      <c r="E381" s="2">
        <v>3.3971630662674381</v>
      </c>
      <c r="F381" s="2">
        <v>12.41615420866664</v>
      </c>
      <c r="G381" s="2">
        <v>-6.770900639184962</v>
      </c>
      <c r="H381" s="2">
        <v>8.9635740925363407</v>
      </c>
      <c r="I381" s="2">
        <v>-1.1926734533513781</v>
      </c>
      <c r="J381" s="2">
        <v>25.194647871957329</v>
      </c>
      <c r="K381" s="2">
        <v>1.0651534872997279</v>
      </c>
      <c r="L381" s="2">
        <v>0.97194360000000002</v>
      </c>
      <c r="P381">
        <v>16</v>
      </c>
      <c r="S381">
        <v>16</v>
      </c>
      <c r="T381" s="2">
        <v>75.33462778727214</v>
      </c>
      <c r="U381" t="s">
        <v>714</v>
      </c>
      <c r="V381" t="s">
        <v>1231</v>
      </c>
      <c r="W381" t="s">
        <v>1601</v>
      </c>
      <c r="X381" t="s">
        <v>1630</v>
      </c>
      <c r="Y381">
        <v>5</v>
      </c>
      <c r="Z381">
        <v>3</v>
      </c>
      <c r="AA381">
        <v>4</v>
      </c>
    </row>
    <row r="382" spans="1:27" x14ac:dyDescent="0.2">
      <c r="A382" s="1" t="s">
        <v>210</v>
      </c>
      <c r="B382" s="2">
        <v>2.2338579938975278</v>
      </c>
      <c r="C382" s="2">
        <v>-221.95216482676761</v>
      </c>
      <c r="D382" s="2">
        <v>22.277221765404899</v>
      </c>
      <c r="E382" s="2">
        <v>2.994544524373683</v>
      </c>
      <c r="F382" s="2">
        <v>22.476935283929858</v>
      </c>
      <c r="G382" s="2">
        <v>1.1986120877195861</v>
      </c>
      <c r="H382" s="2">
        <v>-1.465053004619649</v>
      </c>
      <c r="I382" s="2">
        <v>1.266440916900063</v>
      </c>
      <c r="J382" s="2">
        <v>38.481420494753642</v>
      </c>
      <c r="K382" s="2">
        <v>14.857973461860849</v>
      </c>
      <c r="L382" s="2">
        <v>1.4451430000000001</v>
      </c>
      <c r="Q382">
        <v>13</v>
      </c>
      <c r="S382">
        <v>13</v>
      </c>
      <c r="T382" s="2">
        <v>292.88198852539062</v>
      </c>
      <c r="U382" t="s">
        <v>737</v>
      </c>
      <c r="V382" t="s">
        <v>1254</v>
      </c>
      <c r="W382" t="s">
        <v>1601</v>
      </c>
      <c r="X382" t="s">
        <v>1630</v>
      </c>
      <c r="Y382">
        <v>5</v>
      </c>
      <c r="Z382">
        <v>3</v>
      </c>
      <c r="AA382">
        <v>4</v>
      </c>
    </row>
    <row r="383" spans="1:27" x14ac:dyDescent="0.2">
      <c r="A383" s="1" t="s">
        <v>219</v>
      </c>
      <c r="B383" s="2">
        <v>6.303416160494403</v>
      </c>
      <c r="C383" s="2">
        <v>-27.302392112712841</v>
      </c>
      <c r="D383" s="2">
        <v>10.4632289011225</v>
      </c>
      <c r="E383" s="2">
        <v>2.424531227913199</v>
      </c>
      <c r="F383" s="2">
        <v>0.72844138155830129</v>
      </c>
      <c r="G383" s="2">
        <v>2.1973816289806192</v>
      </c>
      <c r="H383" s="2">
        <v>-41.676386047202612</v>
      </c>
      <c r="I383" s="2">
        <v>40.479004418221997</v>
      </c>
      <c r="J383" s="2">
        <v>46.102381149681896</v>
      </c>
      <c r="K383" s="2">
        <v>5.241223138080823</v>
      </c>
      <c r="L383" s="2">
        <v>1.2104900000000001</v>
      </c>
      <c r="P383">
        <v>14</v>
      </c>
      <c r="R383">
        <v>16</v>
      </c>
      <c r="S383">
        <v>14</v>
      </c>
      <c r="T383" s="2">
        <v>142.77015940348309</v>
      </c>
      <c r="U383" t="s">
        <v>746</v>
      </c>
      <c r="V383" t="s">
        <v>1263</v>
      </c>
      <c r="W383" t="s">
        <v>1601</v>
      </c>
      <c r="X383" t="s">
        <v>1630</v>
      </c>
      <c r="Y383">
        <v>5</v>
      </c>
      <c r="Z383">
        <v>3</v>
      </c>
      <c r="AA383">
        <v>4</v>
      </c>
    </row>
    <row r="384" spans="1:27" x14ac:dyDescent="0.2">
      <c r="A384" s="1" t="s">
        <v>225</v>
      </c>
      <c r="B384" s="2">
        <v>-14.524285546277779</v>
      </c>
      <c r="C384" s="2">
        <v>43.378378378378372</v>
      </c>
      <c r="D384" s="2">
        <v>29.73756484589563</v>
      </c>
      <c r="E384" s="2">
        <v>-12.47794895919087</v>
      </c>
      <c r="F384" s="2">
        <v>0.386454928823532</v>
      </c>
      <c r="G384" s="2">
        <v>0.72136474411047924</v>
      </c>
      <c r="H384" s="2">
        <v>-4.7465475223395606</v>
      </c>
      <c r="I384" s="2">
        <v>5.0251827782290821</v>
      </c>
      <c r="J384" s="2">
        <v>32.446967433522559</v>
      </c>
      <c r="K384" s="2">
        <v>1.3862161060882969</v>
      </c>
      <c r="L384" s="2">
        <v>1.9207615852355959</v>
      </c>
      <c r="P384">
        <v>14</v>
      </c>
      <c r="Q384">
        <v>12</v>
      </c>
      <c r="R384">
        <v>14</v>
      </c>
      <c r="S384">
        <v>12</v>
      </c>
      <c r="T384" s="2">
        <v>178.29352823893231</v>
      </c>
      <c r="U384" t="s">
        <v>752</v>
      </c>
      <c r="V384" t="s">
        <v>1269</v>
      </c>
      <c r="W384" t="s">
        <v>1601</v>
      </c>
      <c r="X384" t="s">
        <v>1630</v>
      </c>
      <c r="Y384">
        <v>5</v>
      </c>
      <c r="Z384">
        <v>3</v>
      </c>
      <c r="AA384">
        <v>4</v>
      </c>
    </row>
    <row r="385" spans="1:27" x14ac:dyDescent="0.2">
      <c r="A385" s="1" t="s">
        <v>228</v>
      </c>
      <c r="B385" s="2">
        <v>-9.1059650753987853</v>
      </c>
      <c r="C385" s="2">
        <v>81.456647398843927</v>
      </c>
      <c r="D385" s="2">
        <v>74.780362881871127</v>
      </c>
      <c r="E385" s="2">
        <v>-6.5150527770744526</v>
      </c>
      <c r="F385" s="2">
        <v>4.8446863329762904</v>
      </c>
      <c r="G385" s="2">
        <v>0.51890741497653292</v>
      </c>
      <c r="H385" s="2">
        <v>-9.5531986864173835</v>
      </c>
      <c r="I385" s="2">
        <v>10.03429127144085</v>
      </c>
      <c r="J385" s="2">
        <v>33.356298957026013</v>
      </c>
      <c r="K385" s="2">
        <v>24.928329304784452</v>
      </c>
      <c r="L385" s="2">
        <v>1.2076817750930791</v>
      </c>
      <c r="N385" s="83">
        <v>1.3889660564805451</v>
      </c>
      <c r="O385" s="83">
        <v>0.49885935056572539</v>
      </c>
      <c r="P385">
        <v>7</v>
      </c>
      <c r="S385">
        <v>7</v>
      </c>
      <c r="U385" t="s">
        <v>755</v>
      </c>
      <c r="V385" t="s">
        <v>1272</v>
      </c>
      <c r="W385" t="s">
        <v>1601</v>
      </c>
      <c r="X385" t="s">
        <v>1630</v>
      </c>
      <c r="Y385">
        <v>5</v>
      </c>
      <c r="Z385">
        <v>3</v>
      </c>
      <c r="AA385">
        <v>4</v>
      </c>
    </row>
    <row r="386" spans="1:27" x14ac:dyDescent="0.2">
      <c r="A386" s="1" t="s">
        <v>241</v>
      </c>
      <c r="B386" s="2">
        <v>11.931031016058521</v>
      </c>
      <c r="C386" s="2">
        <v>-35.256776294208407</v>
      </c>
      <c r="D386" s="2">
        <v>-12.50537024810143</v>
      </c>
      <c r="E386" s="2">
        <v>6.5334423680977682</v>
      </c>
      <c r="F386" s="2">
        <v>20.42150641962105</v>
      </c>
      <c r="G386" s="2">
        <v>11.50256171401956</v>
      </c>
      <c r="H386" s="2">
        <v>-1.053252600527868</v>
      </c>
      <c r="I386" s="2">
        <v>-9.4493091134916902</v>
      </c>
      <c r="J386" s="2">
        <v>41.196799252487132</v>
      </c>
      <c r="K386" s="2">
        <v>34.179412586728667</v>
      </c>
      <c r="L386" s="2">
        <v>0.93609517812728882</v>
      </c>
      <c r="M386" s="83">
        <v>6.6326676663031634</v>
      </c>
      <c r="N386" s="83">
        <v>3.0259052546922089</v>
      </c>
      <c r="O386" s="83">
        <v>0.31903142350513058</v>
      </c>
      <c r="P386">
        <v>10</v>
      </c>
      <c r="S386">
        <v>10</v>
      </c>
      <c r="T386" s="2">
        <v>268.52114868164062</v>
      </c>
      <c r="U386" t="s">
        <v>768</v>
      </c>
      <c r="V386" t="s">
        <v>1285</v>
      </c>
      <c r="W386" t="s">
        <v>1601</v>
      </c>
      <c r="X386" t="s">
        <v>1634</v>
      </c>
      <c r="Y386">
        <v>5</v>
      </c>
      <c r="Z386">
        <v>3</v>
      </c>
      <c r="AA386">
        <v>4</v>
      </c>
    </row>
    <row r="387" spans="1:27" x14ac:dyDescent="0.2">
      <c r="A387" s="1" t="s">
        <v>247</v>
      </c>
      <c r="B387" s="2">
        <v>-9.8460792879914063</v>
      </c>
      <c r="C387" s="2">
        <v>-113.7986437778728</v>
      </c>
      <c r="D387" s="2">
        <v>-4.11184381652353</v>
      </c>
      <c r="E387" s="2">
        <v>-3.5655680448572999</v>
      </c>
      <c r="F387" s="2">
        <v>1.1761456129004719</v>
      </c>
      <c r="G387" s="2">
        <v>3.7705250419311782</v>
      </c>
      <c r="H387" s="2">
        <v>-33.730409120825541</v>
      </c>
      <c r="I387" s="2">
        <v>30.959884078894369</v>
      </c>
      <c r="J387" s="2">
        <v>38.949636034897331</v>
      </c>
      <c r="K387" s="2">
        <v>1.512990938208431</v>
      </c>
      <c r="L387" s="2">
        <v>1.6822056770324709</v>
      </c>
      <c r="P387">
        <v>13</v>
      </c>
      <c r="S387">
        <v>13</v>
      </c>
      <c r="U387" t="s">
        <v>774</v>
      </c>
      <c r="V387" t="s">
        <v>1291</v>
      </c>
      <c r="W387" t="s">
        <v>1601</v>
      </c>
      <c r="X387" t="s">
        <v>1631</v>
      </c>
      <c r="Y387">
        <v>5</v>
      </c>
      <c r="Z387">
        <v>3</v>
      </c>
      <c r="AA387">
        <v>4</v>
      </c>
    </row>
    <row r="388" spans="1:27" x14ac:dyDescent="0.2">
      <c r="A388" s="1" t="s">
        <v>278</v>
      </c>
      <c r="B388" s="2">
        <v>-10.823234715371081</v>
      </c>
      <c r="C388" s="2">
        <v>-43.61662089309327</v>
      </c>
      <c r="D388" s="2">
        <v>-11.28923853940441</v>
      </c>
      <c r="E388" s="2">
        <v>-10.672477463427411</v>
      </c>
      <c r="F388" s="2">
        <v>9.38455822046609</v>
      </c>
      <c r="G388" s="2">
        <v>1.1973117502529269</v>
      </c>
      <c r="H388" s="2">
        <v>-0.16593438358144241</v>
      </c>
      <c r="I388" s="2">
        <v>-3.1377366671484323E-2</v>
      </c>
      <c r="J388" s="2">
        <v>27.766987399290119</v>
      </c>
      <c r="K388" s="2">
        <v>20.083909054074152</v>
      </c>
      <c r="L388" s="2">
        <v>0.81876027584075928</v>
      </c>
      <c r="M388" s="83">
        <v>-12.983831851253029</v>
      </c>
      <c r="N388" s="83">
        <v>2.5349702686545368</v>
      </c>
      <c r="O388" s="83">
        <v>1.4489798246694869</v>
      </c>
      <c r="P388">
        <v>9</v>
      </c>
      <c r="S388">
        <v>9</v>
      </c>
      <c r="U388" t="s">
        <v>805</v>
      </c>
      <c r="V388" t="s">
        <v>1322</v>
      </c>
      <c r="W388" t="s">
        <v>1602</v>
      </c>
      <c r="X388" t="s">
        <v>1637</v>
      </c>
      <c r="Y388">
        <v>6</v>
      </c>
      <c r="Z388">
        <v>3</v>
      </c>
      <c r="AA388">
        <v>4</v>
      </c>
    </row>
    <row r="389" spans="1:27" x14ac:dyDescent="0.2">
      <c r="A389" s="1" t="s">
        <v>291</v>
      </c>
      <c r="B389" s="2">
        <v>-1.236852184673404</v>
      </c>
      <c r="C389" s="2">
        <v>-142.54586793823219</v>
      </c>
      <c r="D389" s="2">
        <v>-2.28222158883159</v>
      </c>
      <c r="E389" s="2">
        <v>-3.969535370201231</v>
      </c>
      <c r="F389" s="2">
        <v>4.6105911994960866</v>
      </c>
      <c r="G389" s="2">
        <v>-1.603520782396088</v>
      </c>
      <c r="H389" s="2">
        <v>0.48039119804400993</v>
      </c>
      <c r="I389" s="2">
        <v>2.1231295843520792</v>
      </c>
      <c r="J389" s="2">
        <v>31.60030062586047</v>
      </c>
      <c r="K389" s="2">
        <v>24.769004197415331</v>
      </c>
      <c r="L389" s="2">
        <v>1.3252009153366091</v>
      </c>
      <c r="M389" s="83">
        <v>-0.44287372085663052</v>
      </c>
      <c r="N389" s="83">
        <v>2.2883956076716681</v>
      </c>
      <c r="O389" s="83">
        <v>0.98891980522706935</v>
      </c>
      <c r="P389">
        <v>8</v>
      </c>
      <c r="S389">
        <v>8</v>
      </c>
      <c r="U389" t="s">
        <v>818</v>
      </c>
      <c r="V389" t="s">
        <v>1335</v>
      </c>
      <c r="W389" t="s">
        <v>1602</v>
      </c>
      <c r="X389" t="s">
        <v>1639</v>
      </c>
      <c r="Y389">
        <v>6</v>
      </c>
      <c r="Z389">
        <v>3</v>
      </c>
      <c r="AA389">
        <v>4</v>
      </c>
    </row>
    <row r="390" spans="1:27" x14ac:dyDescent="0.2">
      <c r="A390" s="1" t="s">
        <v>292</v>
      </c>
      <c r="B390" s="2">
        <v>-0.2987199868225906</v>
      </c>
      <c r="C390" s="2">
        <v>583.93796286358258</v>
      </c>
      <c r="D390" s="2">
        <v>0.26103833154496048</v>
      </c>
      <c r="E390" s="2">
        <v>8.3524284161046634</v>
      </c>
      <c r="F390" s="2">
        <v>12.32169223260785</v>
      </c>
      <c r="G390" s="2">
        <v>0.1744972771406185</v>
      </c>
      <c r="H390" s="2">
        <v>0.77569510196384162</v>
      </c>
      <c r="I390" s="2">
        <v>4.9807620895539799E-2</v>
      </c>
      <c r="J390" s="2">
        <v>26.26354248721066</v>
      </c>
      <c r="K390" s="2">
        <v>19.547807866708531</v>
      </c>
      <c r="L390" s="2">
        <v>1.202822685241699</v>
      </c>
      <c r="M390" s="83">
        <v>-0.44302608132188559</v>
      </c>
      <c r="N390" s="83">
        <v>2.923614961922723</v>
      </c>
      <c r="O390" s="83">
        <v>1.742588929457048</v>
      </c>
      <c r="P390">
        <v>11</v>
      </c>
      <c r="S390">
        <v>11</v>
      </c>
      <c r="T390" s="2">
        <v>82.31939697265625</v>
      </c>
      <c r="U390" t="s">
        <v>819</v>
      </c>
      <c r="V390" t="s">
        <v>1336</v>
      </c>
      <c r="W390" t="s">
        <v>1602</v>
      </c>
      <c r="X390" t="s">
        <v>1636</v>
      </c>
      <c r="Y390">
        <v>6</v>
      </c>
      <c r="Z390">
        <v>3</v>
      </c>
      <c r="AA390">
        <v>4</v>
      </c>
    </row>
    <row r="391" spans="1:27" x14ac:dyDescent="0.2">
      <c r="A391" s="1" t="s">
        <v>304</v>
      </c>
      <c r="B391" s="2">
        <v>-0.35906642728904847</v>
      </c>
      <c r="C391" s="2">
        <v>-131.5589353612167</v>
      </c>
      <c r="D391" s="2">
        <v>-17.051377513030531</v>
      </c>
      <c r="E391" s="2">
        <v>-2.4835427887492521</v>
      </c>
      <c r="F391" s="2">
        <v>14.52424519670631</v>
      </c>
      <c r="G391" s="2">
        <v>19.242424242424239</v>
      </c>
      <c r="H391" s="2">
        <v>-33.515151515151523</v>
      </c>
      <c r="I391" s="2">
        <v>15.27272727272727</v>
      </c>
      <c r="J391" s="2">
        <v>33.063973063973073</v>
      </c>
      <c r="K391" s="2">
        <v>22.564761293084992</v>
      </c>
      <c r="L391" s="2">
        <v>1.13986599445343</v>
      </c>
      <c r="M391" s="83">
        <v>-0.25</v>
      </c>
      <c r="N391" s="83">
        <v>1.3599088838268789</v>
      </c>
      <c r="O391" s="83">
        <v>0.33257403189066059</v>
      </c>
      <c r="P391">
        <v>13</v>
      </c>
      <c r="Q391">
        <v>13</v>
      </c>
      <c r="S391">
        <v>13</v>
      </c>
      <c r="T391" s="2">
        <v>62.656715120588032</v>
      </c>
      <c r="U391" t="s">
        <v>831</v>
      </c>
      <c r="V391" t="s">
        <v>1348</v>
      </c>
      <c r="W391" t="s">
        <v>1602</v>
      </c>
      <c r="X391" t="s">
        <v>1639</v>
      </c>
      <c r="Y391">
        <v>6</v>
      </c>
      <c r="Z391">
        <v>3</v>
      </c>
      <c r="AA391">
        <v>4</v>
      </c>
    </row>
    <row r="392" spans="1:27" x14ac:dyDescent="0.2">
      <c r="A392" s="1" t="s">
        <v>307</v>
      </c>
      <c r="B392" s="2">
        <v>-1.5022858355355799</v>
      </c>
      <c r="C392" s="2">
        <v>-80.258149925533701</v>
      </c>
      <c r="D392" s="2">
        <v>-15.731455084129911</v>
      </c>
      <c r="E392" s="2">
        <v>3.2217742713296418</v>
      </c>
      <c r="F392" s="2">
        <v>1.9154526790525981</v>
      </c>
      <c r="G392" s="2">
        <v>-1.057098581475743</v>
      </c>
      <c r="H392" s="2">
        <v>9.1733222076528822</v>
      </c>
      <c r="I392" s="2">
        <v>-7.1162236261771401</v>
      </c>
      <c r="J392" s="2">
        <v>36.416542541536742</v>
      </c>
      <c r="K392" s="2">
        <v>18.97128995281636</v>
      </c>
      <c r="L392" s="2">
        <v>0.92009280000000004</v>
      </c>
      <c r="M392" s="83">
        <v>-0.42422921886915788</v>
      </c>
      <c r="N392" s="83">
        <v>0.84936850321826629</v>
      </c>
      <c r="O392" s="83">
        <v>0.49429285583276111</v>
      </c>
      <c r="P392">
        <v>12</v>
      </c>
      <c r="S392">
        <v>12</v>
      </c>
      <c r="T392" s="2">
        <v>343.64259338378912</v>
      </c>
      <c r="U392" t="s">
        <v>834</v>
      </c>
      <c r="V392" t="s">
        <v>1351</v>
      </c>
      <c r="W392" t="s">
        <v>1603</v>
      </c>
      <c r="X392" t="s">
        <v>1643</v>
      </c>
      <c r="Y392">
        <v>7</v>
      </c>
      <c r="Z392">
        <v>3</v>
      </c>
      <c r="AA392">
        <v>4</v>
      </c>
    </row>
    <row r="393" spans="1:27" x14ac:dyDescent="0.2">
      <c r="A393" s="1" t="s">
        <v>313</v>
      </c>
      <c r="B393" s="2">
        <v>3.6356660087080348</v>
      </c>
      <c r="C393" s="2">
        <v>6.3772278064025736</v>
      </c>
      <c r="D393" s="2">
        <v>14.56073564688198</v>
      </c>
      <c r="E393" s="2">
        <v>2.5840949101906978</v>
      </c>
      <c r="F393" s="2">
        <v>2.4626492928987709</v>
      </c>
      <c r="G393" s="2">
        <v>3.0010992030777688</v>
      </c>
      <c r="H393" s="2">
        <v>-9.0112668315471289</v>
      </c>
      <c r="I393" s="2">
        <v>7.0101676284693601</v>
      </c>
      <c r="J393" s="2">
        <v>44.580288352594607</v>
      </c>
      <c r="K393" s="2">
        <v>14.019768712233651</v>
      </c>
      <c r="L393" s="2">
        <v>0.95245709999999995</v>
      </c>
      <c r="M393" s="83">
        <v>3.1632598411139869</v>
      </c>
      <c r="N393" s="83">
        <v>1.0524175878719979</v>
      </c>
      <c r="O393" s="83">
        <v>0.22077728694098381</v>
      </c>
      <c r="P393">
        <v>14</v>
      </c>
      <c r="R393">
        <v>16</v>
      </c>
      <c r="S393">
        <v>14</v>
      </c>
      <c r="T393" s="2">
        <v>57.738901138305657</v>
      </c>
      <c r="U393" t="s">
        <v>840</v>
      </c>
      <c r="V393" t="s">
        <v>1357</v>
      </c>
      <c r="W393" t="s">
        <v>1603</v>
      </c>
      <c r="X393" t="s">
        <v>1646</v>
      </c>
      <c r="Y393">
        <v>7</v>
      </c>
      <c r="Z393">
        <v>3</v>
      </c>
      <c r="AA393">
        <v>4</v>
      </c>
    </row>
    <row r="394" spans="1:27" x14ac:dyDescent="0.2">
      <c r="A394" s="1" t="s">
        <v>317</v>
      </c>
      <c r="B394" s="2">
        <v>3.8671169269290768</v>
      </c>
      <c r="C394" s="2">
        <v>10.870742727100509</v>
      </c>
      <c r="D394" s="2">
        <v>9.617965987172461</v>
      </c>
      <c r="E394" s="2">
        <v>2.4598894713358468</v>
      </c>
      <c r="F394" s="2">
        <v>3.052694589200633</v>
      </c>
      <c r="G394" s="2">
        <v>1.036102766376825</v>
      </c>
      <c r="H394" s="2">
        <v>-1.8940615242322809</v>
      </c>
      <c r="I394" s="2">
        <v>1.8579587578554559</v>
      </c>
      <c r="J394" s="2">
        <v>49.42983187342238</v>
      </c>
      <c r="K394" s="2">
        <v>11.249453980783811</v>
      </c>
      <c r="L394" s="2">
        <v>0.9369016</v>
      </c>
      <c r="M394" s="83">
        <v>3.0519162577744989</v>
      </c>
      <c r="N394" s="83">
        <v>1.1184255784369961</v>
      </c>
      <c r="O394" s="83">
        <v>0.22671265650119171</v>
      </c>
      <c r="P394">
        <v>16</v>
      </c>
      <c r="Q394">
        <v>15</v>
      </c>
      <c r="S394">
        <v>15</v>
      </c>
      <c r="T394" s="2">
        <v>144.88667907714839</v>
      </c>
      <c r="U394" t="s">
        <v>844</v>
      </c>
      <c r="V394" t="s">
        <v>1361</v>
      </c>
      <c r="W394" t="s">
        <v>1603</v>
      </c>
      <c r="X394" t="s">
        <v>1646</v>
      </c>
      <c r="Y394">
        <v>7</v>
      </c>
      <c r="Z394">
        <v>3</v>
      </c>
      <c r="AA394">
        <v>4</v>
      </c>
    </row>
    <row r="395" spans="1:27" x14ac:dyDescent="0.2">
      <c r="A395" s="1" t="s">
        <v>318</v>
      </c>
      <c r="B395" s="2">
        <v>5.879039859413278</v>
      </c>
      <c r="C395" s="2">
        <v>-8.6397014236365148</v>
      </c>
      <c r="D395" s="2">
        <v>9.3156140408966248</v>
      </c>
      <c r="E395" s="2">
        <v>2.127019838613482</v>
      </c>
      <c r="F395" s="2">
        <v>0.44114261461829463</v>
      </c>
      <c r="G395" s="2">
        <v>0.22681856905079889</v>
      </c>
      <c r="H395" s="2">
        <v>-3.0162328918085879</v>
      </c>
      <c r="I395" s="2">
        <v>3.7894143227577892</v>
      </c>
      <c r="J395" s="2">
        <v>45.758521082761177</v>
      </c>
      <c r="K395" s="2">
        <v>15.45355738504418</v>
      </c>
      <c r="L395" s="2">
        <v>0.7509595</v>
      </c>
      <c r="M395" s="83">
        <v>2.9028457171225779</v>
      </c>
      <c r="N395" s="83">
        <v>1.1384764550769511</v>
      </c>
      <c r="O395" s="83">
        <v>0.22646698556043149</v>
      </c>
      <c r="R395">
        <v>14</v>
      </c>
      <c r="S395">
        <v>14</v>
      </c>
      <c r="T395" s="2">
        <v>71.446388244628906</v>
      </c>
      <c r="U395" t="s">
        <v>845</v>
      </c>
      <c r="V395" t="s">
        <v>1362</v>
      </c>
      <c r="W395" t="s">
        <v>1603</v>
      </c>
      <c r="X395" t="s">
        <v>1646</v>
      </c>
      <c r="Y395">
        <v>7</v>
      </c>
      <c r="Z395">
        <v>3</v>
      </c>
      <c r="AA395">
        <v>4</v>
      </c>
    </row>
    <row r="396" spans="1:27" x14ac:dyDescent="0.2">
      <c r="A396" s="1" t="s">
        <v>320</v>
      </c>
      <c r="B396" s="2">
        <v>3.6789657647678622</v>
      </c>
      <c r="C396" s="2">
        <v>19.1292135171959</v>
      </c>
      <c r="D396" s="2">
        <v>18.15421924975853</v>
      </c>
      <c r="E396" s="2">
        <v>1.9649831693354529</v>
      </c>
      <c r="F396" s="2">
        <v>5.9356313876078364</v>
      </c>
      <c r="G396" s="2">
        <v>2.0991113195410178</v>
      </c>
      <c r="H396" s="2">
        <v>-1.218790342635967</v>
      </c>
      <c r="I396" s="2">
        <v>0.11967902309494841</v>
      </c>
      <c r="J396" s="2">
        <v>41.184177919301781</v>
      </c>
      <c r="K396" s="2">
        <v>5.2643126875363002</v>
      </c>
      <c r="L396" s="2">
        <v>0.94561870000000003</v>
      </c>
      <c r="M396" s="83">
        <v>3.3510003546759628</v>
      </c>
      <c r="N396" s="83">
        <v>1.1731881230346251</v>
      </c>
      <c r="O396" s="83">
        <v>0.13386803258413829</v>
      </c>
      <c r="P396">
        <v>14</v>
      </c>
      <c r="R396">
        <v>14</v>
      </c>
      <c r="S396">
        <v>14</v>
      </c>
      <c r="T396" s="2">
        <v>138.49824066162111</v>
      </c>
      <c r="U396" t="s">
        <v>847</v>
      </c>
      <c r="V396" t="s">
        <v>1364</v>
      </c>
      <c r="W396" t="s">
        <v>1603</v>
      </c>
      <c r="X396" t="s">
        <v>1646</v>
      </c>
      <c r="Y396">
        <v>7</v>
      </c>
      <c r="Z396">
        <v>3</v>
      </c>
      <c r="AA396">
        <v>4</v>
      </c>
    </row>
    <row r="397" spans="1:27" x14ac:dyDescent="0.2">
      <c r="A397" s="1" t="s">
        <v>321</v>
      </c>
      <c r="B397" s="2">
        <v>5.7951116428952281</v>
      </c>
      <c r="C397" s="2">
        <v>1.1221781485307949</v>
      </c>
      <c r="D397" s="2">
        <v>13.265704298831849</v>
      </c>
      <c r="E397" s="2">
        <v>4.6620478105310363</v>
      </c>
      <c r="F397" s="2">
        <v>11.841189644563871</v>
      </c>
      <c r="G397" s="2">
        <v>2.156850030319311</v>
      </c>
      <c r="H397" s="2">
        <v>-0.93990274449154121</v>
      </c>
      <c r="I397" s="2">
        <v>-0.21694728582777001</v>
      </c>
      <c r="J397" s="2">
        <v>43.646112931499907</v>
      </c>
      <c r="K397" s="2">
        <v>10.32882232664134</v>
      </c>
      <c r="L397" s="2">
        <v>1.092376</v>
      </c>
      <c r="M397" s="83">
        <v>10.04629886448552</v>
      </c>
      <c r="N397" s="83">
        <v>1.2328156627720479</v>
      </c>
      <c r="O397" s="83">
        <v>0.42857759953344432</v>
      </c>
      <c r="P397">
        <v>14</v>
      </c>
      <c r="R397">
        <v>14</v>
      </c>
      <c r="S397">
        <v>14</v>
      </c>
      <c r="T397" s="2">
        <v>207.97184753417969</v>
      </c>
      <c r="U397" t="s">
        <v>848</v>
      </c>
      <c r="V397" t="s">
        <v>1365</v>
      </c>
      <c r="W397" t="s">
        <v>1603</v>
      </c>
      <c r="X397" t="s">
        <v>1648</v>
      </c>
      <c r="Y397">
        <v>7</v>
      </c>
      <c r="Z397">
        <v>3</v>
      </c>
      <c r="AA397">
        <v>4</v>
      </c>
    </row>
    <row r="398" spans="1:27" x14ac:dyDescent="0.2">
      <c r="A398" s="1" t="s">
        <v>322</v>
      </c>
      <c r="B398" s="2">
        <v>4.557595839127603</v>
      </c>
      <c r="C398" s="2">
        <v>7.3446238928637442</v>
      </c>
      <c r="D398" s="2">
        <v>7.6669841031725472</v>
      </c>
      <c r="E398" s="2">
        <v>2.7374975175739449</v>
      </c>
      <c r="F398" s="2">
        <v>1.7905577867561131</v>
      </c>
      <c r="G398" s="2">
        <v>0.97667806391052658</v>
      </c>
      <c r="H398" s="2">
        <v>-1.172720684179871</v>
      </c>
      <c r="I398" s="2">
        <v>1.1960426202693439</v>
      </c>
      <c r="J398" s="2">
        <v>35.695177061035068</v>
      </c>
      <c r="K398" s="2">
        <v>5.9111415311954776</v>
      </c>
      <c r="L398" s="2">
        <v>0.88483699999999998</v>
      </c>
      <c r="M398" s="83">
        <v>2.8678227063575772</v>
      </c>
      <c r="N398" s="83">
        <v>1.2422640182598561</v>
      </c>
      <c r="O398" s="83">
        <v>0.19500317163079181</v>
      </c>
      <c r="P398">
        <v>16</v>
      </c>
      <c r="S398">
        <v>16</v>
      </c>
      <c r="T398" s="2">
        <v>134.54142761230469</v>
      </c>
      <c r="U398" t="s">
        <v>849</v>
      </c>
      <c r="V398" t="s">
        <v>1366</v>
      </c>
      <c r="W398" t="s">
        <v>1603</v>
      </c>
      <c r="X398" t="s">
        <v>1649</v>
      </c>
      <c r="Y398">
        <v>7</v>
      </c>
      <c r="Z398">
        <v>3</v>
      </c>
      <c r="AA398">
        <v>4</v>
      </c>
    </row>
    <row r="399" spans="1:27" x14ac:dyDescent="0.2">
      <c r="A399" s="1" t="s">
        <v>329</v>
      </c>
      <c r="B399" s="2">
        <v>4.4901506373117028</v>
      </c>
      <c r="C399" s="2">
        <v>-120.0471698113208</v>
      </c>
      <c r="D399" s="2">
        <v>-5.8938989149991734</v>
      </c>
      <c r="E399" s="2">
        <v>-1.477404403244496</v>
      </c>
      <c r="F399" s="2">
        <v>11.87030840191734</v>
      </c>
      <c r="G399" s="2">
        <v>3.0137772675086101</v>
      </c>
      <c r="H399" s="2">
        <v>0.17910447761194029</v>
      </c>
      <c r="I399" s="2">
        <v>-2.19288174512055</v>
      </c>
      <c r="J399" s="2">
        <v>42.366863905325438</v>
      </c>
      <c r="K399" s="2">
        <v>34.169815356098951</v>
      </c>
      <c r="L399" s="2">
        <v>1.5629709959030149</v>
      </c>
      <c r="M399" s="83">
        <v>1.0748959778085989</v>
      </c>
      <c r="N399" s="83">
        <v>2.0748752079866888</v>
      </c>
      <c r="O399" s="83">
        <v>0.70549084858569044</v>
      </c>
      <c r="P399">
        <v>10</v>
      </c>
      <c r="S399">
        <v>10</v>
      </c>
      <c r="T399" s="2">
        <v>218.94087219238281</v>
      </c>
      <c r="U399" t="s">
        <v>856</v>
      </c>
      <c r="V399" t="s">
        <v>1373</v>
      </c>
      <c r="W399" t="s">
        <v>1603</v>
      </c>
      <c r="X399" t="s">
        <v>1648</v>
      </c>
      <c r="Y399">
        <v>7</v>
      </c>
      <c r="Z399">
        <v>3</v>
      </c>
      <c r="AA399">
        <v>4</v>
      </c>
    </row>
    <row r="400" spans="1:27" x14ac:dyDescent="0.2">
      <c r="A400" s="1" t="s">
        <v>331</v>
      </c>
      <c r="B400" s="2">
        <v>8.0142613642216443</v>
      </c>
      <c r="C400" s="2">
        <v>-10.54750979829844</v>
      </c>
      <c r="D400" s="2">
        <v>0.30474333548693439</v>
      </c>
      <c r="E400" s="2">
        <v>4.5361148325822729</v>
      </c>
      <c r="F400" s="2">
        <v>19.250586597388178</v>
      </c>
      <c r="G400" s="2">
        <v>4.5057990508336916</v>
      </c>
      <c r="H400" s="2">
        <v>-0.98764053498464566</v>
      </c>
      <c r="I400" s="2">
        <v>-2.5181585158490472</v>
      </c>
      <c r="J400" s="2">
        <v>50.977904515316382</v>
      </c>
      <c r="K400" s="2">
        <v>43.589621926465639</v>
      </c>
      <c r="L400" s="2">
        <v>1.707079410552979</v>
      </c>
      <c r="M400" s="83">
        <v>4.5565163468494854</v>
      </c>
      <c r="N400" s="83">
        <v>2.0897137642507362</v>
      </c>
      <c r="O400" s="83">
        <v>0.62374844157680298</v>
      </c>
      <c r="P400">
        <v>10</v>
      </c>
      <c r="S400">
        <v>10</v>
      </c>
      <c r="U400" t="s">
        <v>858</v>
      </c>
      <c r="V400" t="s">
        <v>1375</v>
      </c>
      <c r="W400" t="s">
        <v>1603</v>
      </c>
      <c r="X400" t="s">
        <v>1650</v>
      </c>
      <c r="Y400">
        <v>7</v>
      </c>
      <c r="Z400">
        <v>3</v>
      </c>
      <c r="AA400">
        <v>4</v>
      </c>
    </row>
    <row r="401" spans="1:27" x14ac:dyDescent="0.2">
      <c r="A401" s="1" t="s">
        <v>335</v>
      </c>
      <c r="B401" s="2">
        <v>11.10086731705147</v>
      </c>
      <c r="C401" s="2">
        <v>40.150785635436968</v>
      </c>
      <c r="D401" s="2">
        <v>-7.6596346838118334</v>
      </c>
      <c r="E401" s="2">
        <v>7.3745430457683376</v>
      </c>
      <c r="F401" s="2">
        <v>16.96001346700821</v>
      </c>
      <c r="G401" s="2">
        <v>2.4631547385658599</v>
      </c>
      <c r="H401" s="2">
        <v>-0.22976681966003179</v>
      </c>
      <c r="I401" s="2">
        <v>-1.2333879189058281</v>
      </c>
      <c r="J401" s="2">
        <v>38.471206884652339</v>
      </c>
      <c r="K401" s="2">
        <v>25.472617976130369</v>
      </c>
      <c r="L401" s="2">
        <v>1.353894114494324</v>
      </c>
      <c r="M401" s="83">
        <v>6.3105240972319798</v>
      </c>
      <c r="N401" s="83">
        <v>2.4641781051221958</v>
      </c>
      <c r="O401" s="83">
        <v>0.73684684916690268</v>
      </c>
      <c r="P401">
        <v>8</v>
      </c>
      <c r="S401">
        <v>8</v>
      </c>
      <c r="U401" t="s">
        <v>862</v>
      </c>
      <c r="V401" t="s">
        <v>1379</v>
      </c>
      <c r="W401" t="s">
        <v>1603</v>
      </c>
      <c r="X401" t="s">
        <v>1648</v>
      </c>
      <c r="Y401">
        <v>7</v>
      </c>
      <c r="Z401">
        <v>3</v>
      </c>
      <c r="AA401">
        <v>4</v>
      </c>
    </row>
    <row r="402" spans="1:27" x14ac:dyDescent="0.2">
      <c r="A402" s="1" t="s">
        <v>340</v>
      </c>
      <c r="B402" s="2">
        <v>7.6553349927186716</v>
      </c>
      <c r="C402" s="2">
        <v>187.82737813161469</v>
      </c>
      <c r="D402" s="2">
        <v>4.2102005946534904</v>
      </c>
      <c r="E402" s="2">
        <v>11.761926401784701</v>
      </c>
      <c r="F402" s="2">
        <v>16.82248159315953</v>
      </c>
      <c r="G402" s="2">
        <v>0.92742806768696451</v>
      </c>
      <c r="H402" s="2">
        <v>-0.92815716738140552</v>
      </c>
      <c r="I402" s="2">
        <v>1.0007290996944409</v>
      </c>
      <c r="J402" s="2">
        <v>62.716471107844072</v>
      </c>
      <c r="K402" s="2">
        <v>49.534382334169251</v>
      </c>
      <c r="L402" s="2">
        <v>0.90232950448989868</v>
      </c>
      <c r="M402" s="83">
        <v>2.6025719803370788</v>
      </c>
      <c r="N402" s="83">
        <v>1.884443021766965</v>
      </c>
      <c r="O402" s="83">
        <v>1.1763154685689901</v>
      </c>
      <c r="P402">
        <v>9</v>
      </c>
      <c r="S402">
        <v>9</v>
      </c>
      <c r="U402" t="s">
        <v>867</v>
      </c>
      <c r="V402" t="s">
        <v>1384</v>
      </c>
      <c r="W402" t="s">
        <v>1603</v>
      </c>
      <c r="X402" t="s">
        <v>1653</v>
      </c>
      <c r="Y402">
        <v>7</v>
      </c>
      <c r="Z402">
        <v>3</v>
      </c>
      <c r="AA402">
        <v>4</v>
      </c>
    </row>
    <row r="403" spans="1:27" x14ac:dyDescent="0.2">
      <c r="A403" s="1" t="s">
        <v>342</v>
      </c>
      <c r="B403" s="2">
        <v>-2.6729243802137939</v>
      </c>
      <c r="C403" s="2">
        <v>-179.7169418620785</v>
      </c>
      <c r="D403" s="2">
        <v>-20.669608085297469</v>
      </c>
      <c r="E403" s="2">
        <v>-2.857552130480888</v>
      </c>
      <c r="F403" s="2">
        <v>21.364299249000489</v>
      </c>
      <c r="G403" s="2">
        <v>1.7059587749734619</v>
      </c>
      <c r="H403" s="2">
        <v>-1.929686138441308</v>
      </c>
      <c r="I403" s="2">
        <v>1.2237273634678461</v>
      </c>
      <c r="J403" s="2">
        <v>51.832856553393363</v>
      </c>
      <c r="K403" s="2">
        <v>41.690956623204961</v>
      </c>
      <c r="L403" s="2">
        <v>1.7149102687835689</v>
      </c>
      <c r="M403" s="83">
        <v>-1.3062077682173929</v>
      </c>
      <c r="N403" s="83">
        <v>2.8207702287375378</v>
      </c>
      <c r="O403" s="83">
        <v>0.81416549303103247</v>
      </c>
      <c r="P403">
        <v>7</v>
      </c>
      <c r="S403">
        <v>7</v>
      </c>
      <c r="U403" t="s">
        <v>869</v>
      </c>
      <c r="V403" t="s">
        <v>1386</v>
      </c>
      <c r="W403" t="s">
        <v>1603</v>
      </c>
      <c r="X403" t="s">
        <v>1644</v>
      </c>
      <c r="Y403">
        <v>7</v>
      </c>
      <c r="Z403">
        <v>3</v>
      </c>
      <c r="AA403">
        <v>4</v>
      </c>
    </row>
    <row r="404" spans="1:27" x14ac:dyDescent="0.2">
      <c r="A404" s="1" t="s">
        <v>343</v>
      </c>
      <c r="B404" s="2">
        <v>1.1744703893864861</v>
      </c>
      <c r="C404" s="2">
        <v>6.6415196012393984</v>
      </c>
      <c r="D404" s="2">
        <v>14.94468820495594</v>
      </c>
      <c r="E404" s="2">
        <v>0.63037648590591733</v>
      </c>
      <c r="F404" s="2">
        <v>11.29522206969845</v>
      </c>
      <c r="G404" s="2">
        <v>9.557853717026374</v>
      </c>
      <c r="H404" s="2">
        <v>-3.2356115107913652</v>
      </c>
      <c r="I404" s="2">
        <v>-5.3222422062350088</v>
      </c>
      <c r="J404" s="2">
        <v>29.31134274623917</v>
      </c>
      <c r="K404" s="2">
        <v>16.764044384321078</v>
      </c>
      <c r="L404" s="2">
        <v>0.8732491135597229</v>
      </c>
      <c r="M404" s="83">
        <v>4.9243739565943239</v>
      </c>
      <c r="N404" s="83">
        <v>1.3084836994710121</v>
      </c>
      <c r="O404" s="83">
        <v>0.1095019025017567</v>
      </c>
      <c r="P404">
        <v>7</v>
      </c>
      <c r="S404">
        <v>7</v>
      </c>
      <c r="U404" t="s">
        <v>870</v>
      </c>
      <c r="V404" t="s">
        <v>1387</v>
      </c>
      <c r="W404" t="s">
        <v>1603</v>
      </c>
      <c r="X404" t="s">
        <v>1651</v>
      </c>
      <c r="Y404">
        <v>7</v>
      </c>
      <c r="Z404">
        <v>3</v>
      </c>
      <c r="AA404">
        <v>4</v>
      </c>
    </row>
    <row r="405" spans="1:27" x14ac:dyDescent="0.2">
      <c r="A405" s="1" t="s">
        <v>351</v>
      </c>
      <c r="B405" s="2">
        <v>3.918683964156747</v>
      </c>
      <c r="C405" s="2">
        <v>536.79999999999995</v>
      </c>
      <c r="D405" s="2">
        <v>4.2090592334494747</v>
      </c>
      <c r="E405" s="2">
        <v>10.64598100842584</v>
      </c>
      <c r="F405" s="2">
        <v>7.1784165729885983</v>
      </c>
      <c r="G405" s="2">
        <v>0.21397797989468639</v>
      </c>
      <c r="H405" s="2">
        <v>-0.41790330301579698</v>
      </c>
      <c r="I405" s="2">
        <v>1.20392532312111</v>
      </c>
      <c r="J405" s="2">
        <v>29.225325604155689</v>
      </c>
      <c r="K405" s="2">
        <v>24.212951113386229</v>
      </c>
      <c r="L405" s="2">
        <v>1.4731957912445071</v>
      </c>
      <c r="M405" s="83">
        <v>1.241525423728814</v>
      </c>
      <c r="N405" s="83">
        <v>3.8704453441295539</v>
      </c>
      <c r="O405" s="83">
        <v>1.9271255060728749</v>
      </c>
      <c r="P405">
        <v>8</v>
      </c>
      <c r="S405">
        <v>8</v>
      </c>
      <c r="T405" s="2">
        <v>365.79641723632812</v>
      </c>
      <c r="U405" t="s">
        <v>878</v>
      </c>
      <c r="V405" t="s">
        <v>1395</v>
      </c>
      <c r="W405" t="s">
        <v>1603</v>
      </c>
      <c r="X405" t="s">
        <v>1654</v>
      </c>
      <c r="Y405">
        <v>7</v>
      </c>
      <c r="Z405">
        <v>3</v>
      </c>
      <c r="AA405">
        <v>4</v>
      </c>
    </row>
    <row r="406" spans="1:27" x14ac:dyDescent="0.2">
      <c r="A406" s="1" t="s">
        <v>354</v>
      </c>
      <c r="B406" s="2">
        <v>-1.544277326469879</v>
      </c>
      <c r="C406" s="2">
        <v>-105.6697819314642</v>
      </c>
      <c r="D406" s="2">
        <v>-3.139607354315987</v>
      </c>
      <c r="E406" s="2">
        <v>-0.36596155392905982</v>
      </c>
      <c r="F406" s="2">
        <v>16.30282984196986</v>
      </c>
      <c r="G406" s="2">
        <v>0.75237449118046129</v>
      </c>
      <c r="H406" s="2">
        <v>-0.57021709633649931</v>
      </c>
      <c r="I406" s="2">
        <v>0.81784260515603791</v>
      </c>
      <c r="J406" s="2">
        <v>54.638231061101663</v>
      </c>
      <c r="K406" s="2">
        <v>34.991966502750863</v>
      </c>
      <c r="L406" s="2">
        <v>1.431734442710876</v>
      </c>
      <c r="M406" s="83">
        <v>-3.0720000000000001</v>
      </c>
      <c r="N406" s="83">
        <v>1.95044661846023</v>
      </c>
      <c r="O406" s="83">
        <v>0.98043385793279458</v>
      </c>
      <c r="P406">
        <v>11</v>
      </c>
      <c r="S406">
        <v>11</v>
      </c>
      <c r="U406" t="s">
        <v>881</v>
      </c>
      <c r="V406" t="s">
        <v>1398</v>
      </c>
      <c r="W406" t="s">
        <v>1603</v>
      </c>
      <c r="X406" t="s">
        <v>1653</v>
      </c>
      <c r="Y406">
        <v>7</v>
      </c>
      <c r="Z406">
        <v>3</v>
      </c>
      <c r="AA406">
        <v>4</v>
      </c>
    </row>
    <row r="407" spans="1:27" x14ac:dyDescent="0.2">
      <c r="A407" s="1" t="s">
        <v>356</v>
      </c>
      <c r="B407" s="2">
        <v>8.3717329204154112</v>
      </c>
      <c r="C407" s="2">
        <v>-45.625863729636919</v>
      </c>
      <c r="D407" s="2">
        <v>-26.840939542260269</v>
      </c>
      <c r="E407" s="2">
        <v>6.9327495528205674</v>
      </c>
      <c r="F407" s="2">
        <v>16.716284275321769</v>
      </c>
      <c r="G407" s="2">
        <v>-4.7005507474429562</v>
      </c>
      <c r="H407" s="2">
        <v>2.951691581431942</v>
      </c>
      <c r="I407" s="2">
        <v>2.7488591660110142</v>
      </c>
      <c r="J407" s="2">
        <v>51.185364066038353</v>
      </c>
      <c r="K407" s="2">
        <v>26.66772823779193</v>
      </c>
      <c r="L407" s="2">
        <v>0.9874836802482605</v>
      </c>
      <c r="M407" s="83">
        <v>9.5313069908814594</v>
      </c>
      <c r="N407" s="83">
        <v>1.045187056163134</v>
      </c>
      <c r="O407" s="83">
        <v>0.65705708882688219</v>
      </c>
      <c r="P407">
        <v>17</v>
      </c>
      <c r="Q407">
        <v>17</v>
      </c>
      <c r="S407">
        <v>17</v>
      </c>
      <c r="T407" s="2">
        <v>24.841433188494509</v>
      </c>
      <c r="U407" t="s">
        <v>883</v>
      </c>
      <c r="V407" t="s">
        <v>1400</v>
      </c>
      <c r="W407" t="s">
        <v>1603</v>
      </c>
      <c r="X407" t="s">
        <v>1648</v>
      </c>
      <c r="Y407">
        <v>7</v>
      </c>
      <c r="Z407">
        <v>3</v>
      </c>
      <c r="AA407">
        <v>4</v>
      </c>
    </row>
    <row r="408" spans="1:27" x14ac:dyDescent="0.2">
      <c r="A408" s="1" t="s">
        <v>358</v>
      </c>
      <c r="B408" s="2">
        <v>1.1923005045785831</v>
      </c>
      <c r="C408" s="2">
        <v>-83.477508650519042</v>
      </c>
      <c r="D408" s="2">
        <v>-19.142313155429299</v>
      </c>
      <c r="E408" s="2">
        <v>-2.1416557652775179</v>
      </c>
      <c r="F408" s="2">
        <v>16.845115170770459</v>
      </c>
      <c r="G408" s="2">
        <v>28.505376344085821</v>
      </c>
      <c r="H408" s="2">
        <v>20.505376344085871</v>
      </c>
      <c r="I408" s="2">
        <v>-48.010752688171692</v>
      </c>
      <c r="J408" s="2">
        <v>47.0748092266887</v>
      </c>
      <c r="K408" s="2">
        <v>35.616904638205632</v>
      </c>
      <c r="L408" s="2">
        <v>1.0512329339981079</v>
      </c>
      <c r="M408" s="83">
        <v>0.3894993894993895</v>
      </c>
      <c r="N408" s="83">
        <v>0.79256921532061397</v>
      </c>
      <c r="O408" s="83">
        <v>7.6459618419165112E-2</v>
      </c>
      <c r="P408">
        <v>10</v>
      </c>
      <c r="R408">
        <v>10</v>
      </c>
      <c r="S408">
        <v>10</v>
      </c>
      <c r="T408" s="2">
        <v>262.70281982421881</v>
      </c>
      <c r="U408" t="s">
        <v>885</v>
      </c>
      <c r="V408" t="s">
        <v>1402</v>
      </c>
      <c r="W408" t="s">
        <v>1603</v>
      </c>
      <c r="X408" t="s">
        <v>1653</v>
      </c>
      <c r="Y408">
        <v>7</v>
      </c>
      <c r="Z408">
        <v>3</v>
      </c>
      <c r="AA408">
        <v>4</v>
      </c>
    </row>
    <row r="409" spans="1:27" x14ac:dyDescent="0.2">
      <c r="A409" s="1" t="s">
        <v>362</v>
      </c>
      <c r="B409" s="2">
        <v>13.333869534857371</v>
      </c>
      <c r="C409" s="2">
        <v>-735.37133609063119</v>
      </c>
      <c r="D409" s="2">
        <v>28.578546816901952</v>
      </c>
      <c r="E409" s="2">
        <v>5.1669841223416899</v>
      </c>
      <c r="F409" s="2">
        <v>8.8842435632575203</v>
      </c>
      <c r="G409" s="2">
        <v>13.923442353371099</v>
      </c>
      <c r="H409" s="2">
        <v>-5.726292709665632</v>
      </c>
      <c r="I409" s="2">
        <v>-7.1971496437054654</v>
      </c>
      <c r="J409" s="2">
        <v>55.790079387938022</v>
      </c>
      <c r="K409" s="2">
        <v>47.334403526072713</v>
      </c>
      <c r="L409" s="2">
        <v>1.5599514245986941</v>
      </c>
      <c r="M409" s="83">
        <v>1.52111172280333</v>
      </c>
      <c r="N409" s="83">
        <v>0.93497404533874795</v>
      </c>
      <c r="O409" s="83">
        <v>5.5580196448591052E-2</v>
      </c>
      <c r="P409">
        <v>9</v>
      </c>
      <c r="S409">
        <v>9</v>
      </c>
      <c r="T409" s="2">
        <v>243.46221923828119</v>
      </c>
      <c r="U409" t="s">
        <v>889</v>
      </c>
      <c r="V409" t="s">
        <v>1406</v>
      </c>
      <c r="W409" t="s">
        <v>1603</v>
      </c>
      <c r="X409" t="s">
        <v>1646</v>
      </c>
      <c r="Y409">
        <v>7</v>
      </c>
      <c r="Z409">
        <v>3</v>
      </c>
      <c r="AA409">
        <v>4</v>
      </c>
    </row>
    <row r="410" spans="1:27" x14ac:dyDescent="0.2">
      <c r="A410" s="1" t="s">
        <v>364</v>
      </c>
      <c r="B410" s="2">
        <v>5.4529289949489739</v>
      </c>
      <c r="C410" s="2">
        <v>-22.204932359400392</v>
      </c>
      <c r="D410" s="2">
        <v>11.80790345397846</v>
      </c>
      <c r="E410" s="2">
        <v>4.2148445150731879</v>
      </c>
      <c r="F410" s="2">
        <v>4.5270350695228512</v>
      </c>
      <c r="G410" s="2">
        <v>1.633032427924906</v>
      </c>
      <c r="H410" s="2">
        <v>-1.5641510449887761</v>
      </c>
      <c r="I410" s="2">
        <v>0.93111861706387011</v>
      </c>
      <c r="J410" s="2">
        <v>44.211435011129232</v>
      </c>
      <c r="K410" s="2">
        <v>15.72406862988317</v>
      </c>
      <c r="L410" s="2">
        <v>1.3119780000000001</v>
      </c>
      <c r="M410" s="83">
        <v>4.3526995309781791</v>
      </c>
      <c r="N410" s="83">
        <v>1.437963719995873</v>
      </c>
      <c r="O410" s="83">
        <v>0.49712536364183202</v>
      </c>
      <c r="P410">
        <v>17</v>
      </c>
      <c r="S410">
        <v>17</v>
      </c>
      <c r="T410" s="2">
        <v>75.752799987792969</v>
      </c>
      <c r="U410" t="s">
        <v>891</v>
      </c>
      <c r="V410" t="s">
        <v>1408</v>
      </c>
      <c r="W410" t="s">
        <v>1604</v>
      </c>
      <c r="X410" t="s">
        <v>1655</v>
      </c>
      <c r="Y410">
        <v>8</v>
      </c>
      <c r="Z410">
        <v>3</v>
      </c>
      <c r="AA410">
        <v>4</v>
      </c>
    </row>
    <row r="411" spans="1:27" x14ac:dyDescent="0.2">
      <c r="A411" s="1" t="s">
        <v>366</v>
      </c>
      <c r="B411" s="2">
        <v>9.4627458567989446</v>
      </c>
      <c r="C411" s="2">
        <v>102.660012321583</v>
      </c>
      <c r="D411" s="2">
        <v>19.445786676772439</v>
      </c>
      <c r="E411" s="2">
        <v>8.2791172363646286</v>
      </c>
      <c r="F411" s="2">
        <v>17.883358721064219</v>
      </c>
      <c r="G411" s="2">
        <v>0.80425301487046841</v>
      </c>
      <c r="H411" s="2">
        <v>-0.67592815655566341</v>
      </c>
      <c r="I411" s="2">
        <v>0.871675141685195</v>
      </c>
      <c r="J411" s="2">
        <v>13.188346464008371</v>
      </c>
      <c r="K411" s="2">
        <v>4.3958119601810033</v>
      </c>
      <c r="L411" s="2">
        <v>1.1776759999999999</v>
      </c>
      <c r="M411" s="83">
        <v>6.8643793506030253</v>
      </c>
      <c r="N411" s="83">
        <v>1.633353587160379</v>
      </c>
      <c r="O411" s="83">
        <v>0.88694484105023341</v>
      </c>
      <c r="P411">
        <v>13</v>
      </c>
      <c r="S411">
        <v>13</v>
      </c>
      <c r="T411" s="2">
        <v>182.96162923177079</v>
      </c>
      <c r="U411" t="s">
        <v>893</v>
      </c>
      <c r="V411" t="s">
        <v>1410</v>
      </c>
      <c r="W411" t="s">
        <v>1604</v>
      </c>
      <c r="X411" t="s">
        <v>1656</v>
      </c>
      <c r="Y411">
        <v>8</v>
      </c>
      <c r="Z411">
        <v>3</v>
      </c>
      <c r="AA411">
        <v>4</v>
      </c>
    </row>
    <row r="412" spans="1:27" x14ac:dyDescent="0.2">
      <c r="A412" s="1" t="s">
        <v>369</v>
      </c>
      <c r="B412" s="2">
        <v>7.9843357072927263</v>
      </c>
      <c r="C412" s="2">
        <v>204.9032516479817</v>
      </c>
      <c r="D412" s="2">
        <v>25.397506541125001</v>
      </c>
      <c r="E412" s="2">
        <v>18.314680795244399</v>
      </c>
      <c r="F412" s="2">
        <v>17.22624835340612</v>
      </c>
      <c r="G412" s="2">
        <v>0.21882924423576749</v>
      </c>
      <c r="H412" s="2">
        <v>-0.93195379309426818</v>
      </c>
      <c r="I412" s="2">
        <v>1.713124548858501</v>
      </c>
      <c r="J412" s="2">
        <v>22.71745424325761</v>
      </c>
      <c r="K412" s="2">
        <v>16.022729467769992</v>
      </c>
      <c r="L412" s="2">
        <v>1.2242010000000001</v>
      </c>
      <c r="M412" s="83">
        <v>2.513625888382137</v>
      </c>
      <c r="N412" s="83">
        <v>3.8973761210056752</v>
      </c>
      <c r="O412" s="83">
        <v>2.5529808282661701</v>
      </c>
      <c r="P412">
        <v>13</v>
      </c>
      <c r="S412">
        <v>13</v>
      </c>
      <c r="T412" s="2">
        <v>139.0115470886231</v>
      </c>
      <c r="U412" t="s">
        <v>896</v>
      </c>
      <c r="V412" t="s">
        <v>1413</v>
      </c>
      <c r="W412" t="s">
        <v>1604</v>
      </c>
      <c r="X412" t="s">
        <v>1658</v>
      </c>
      <c r="Y412">
        <v>8</v>
      </c>
      <c r="Z412">
        <v>3</v>
      </c>
      <c r="AA412">
        <v>4</v>
      </c>
    </row>
    <row r="413" spans="1:27" x14ac:dyDescent="0.2">
      <c r="A413" s="1" t="s">
        <v>371</v>
      </c>
      <c r="B413" s="2">
        <v>11.182997739356979</v>
      </c>
      <c r="C413" s="2">
        <v>8.3474993289791577</v>
      </c>
      <c r="D413" s="2">
        <v>2.8632418178899282</v>
      </c>
      <c r="E413" s="2">
        <v>5.6137499014928283</v>
      </c>
      <c r="F413" s="2">
        <v>15.424532152826259</v>
      </c>
      <c r="G413" s="2">
        <v>7.6473985810442056</v>
      </c>
      <c r="H413" s="2">
        <v>-0.69808531926505368</v>
      </c>
      <c r="I413" s="2">
        <v>-5.9493132617791522</v>
      </c>
      <c r="J413" s="2">
        <v>50.037391304347821</v>
      </c>
      <c r="K413" s="2">
        <v>34.270246298757307</v>
      </c>
      <c r="L413" s="2">
        <v>1.250272154808044</v>
      </c>
      <c r="M413" s="83">
        <v>2.5559597386544231</v>
      </c>
      <c r="N413" s="83">
        <v>1.275295520674024</v>
      </c>
      <c r="O413" s="83">
        <v>0.1826116242732759</v>
      </c>
      <c r="P413">
        <v>10</v>
      </c>
      <c r="Q413">
        <v>7</v>
      </c>
      <c r="S413">
        <v>7</v>
      </c>
      <c r="T413" s="2">
        <v>208.74522399902341</v>
      </c>
      <c r="U413" t="s">
        <v>898</v>
      </c>
      <c r="V413" t="s">
        <v>1415</v>
      </c>
      <c r="W413" t="s">
        <v>1604</v>
      </c>
      <c r="X413" t="s">
        <v>1659</v>
      </c>
      <c r="Y413">
        <v>8</v>
      </c>
      <c r="Z413">
        <v>3</v>
      </c>
      <c r="AA413">
        <v>4</v>
      </c>
    </row>
    <row r="414" spans="1:27" x14ac:dyDescent="0.2">
      <c r="A414" s="1" t="s">
        <v>380</v>
      </c>
      <c r="B414" s="2">
        <v>-2.6244258855721962E-2</v>
      </c>
      <c r="C414" s="2">
        <v>-117.62590948014309</v>
      </c>
      <c r="D414" s="2">
        <v>-9.6536625182800151</v>
      </c>
      <c r="E414" s="2">
        <v>-0.17625276782512839</v>
      </c>
      <c r="F414" s="2">
        <v>16.675394326161129</v>
      </c>
      <c r="G414" s="2">
        <v>-10.572082181070551</v>
      </c>
      <c r="H414" s="2">
        <v>1.9548699089290109</v>
      </c>
      <c r="I414" s="2">
        <v>9.6172122721415416</v>
      </c>
      <c r="J414" s="2">
        <v>31.729345844252538</v>
      </c>
      <c r="K414" s="2">
        <v>20.70905864471894</v>
      </c>
      <c r="L414" s="2">
        <v>1.1053047180175779</v>
      </c>
      <c r="M414" s="83">
        <v>-3.7705105017027583E-2</v>
      </c>
      <c r="N414" s="83">
        <v>2.7753465891001712</v>
      </c>
      <c r="O414" s="83">
        <v>0.20919361190265071</v>
      </c>
      <c r="P414">
        <v>12</v>
      </c>
      <c r="Q414">
        <v>12</v>
      </c>
      <c r="R414">
        <v>12</v>
      </c>
      <c r="S414">
        <v>12</v>
      </c>
      <c r="T414" s="2">
        <v>115.52418518066411</v>
      </c>
      <c r="U414" t="s">
        <v>907</v>
      </c>
      <c r="V414" t="s">
        <v>1424</v>
      </c>
      <c r="W414" t="s">
        <v>1604</v>
      </c>
      <c r="X414" t="s">
        <v>1657</v>
      </c>
      <c r="Y414">
        <v>8</v>
      </c>
      <c r="Z414">
        <v>3</v>
      </c>
      <c r="AA414">
        <v>4</v>
      </c>
    </row>
    <row r="415" spans="1:27" x14ac:dyDescent="0.2">
      <c r="A415" s="1" t="s">
        <v>381</v>
      </c>
      <c r="B415" s="2">
        <v>8.7440500271377832</v>
      </c>
      <c r="C415" s="2">
        <v>-85.173610476068546</v>
      </c>
      <c r="D415" s="2">
        <v>14.910072126713541</v>
      </c>
      <c r="E415" s="2">
        <v>7.2277890898310746</v>
      </c>
      <c r="F415" s="2">
        <v>10.95941952644055</v>
      </c>
      <c r="G415" s="2">
        <v>-14.31606805293006</v>
      </c>
      <c r="H415" s="2">
        <v>8.5981096408317601</v>
      </c>
      <c r="I415" s="2">
        <v>6.7179584120982989</v>
      </c>
      <c r="J415" s="2">
        <v>6.9586976821207278</v>
      </c>
      <c r="K415" s="2">
        <v>5.2459552633688764</v>
      </c>
      <c r="L415" s="2">
        <v>1.4783345460891719</v>
      </c>
      <c r="M415" s="83">
        <v>26.650135869565219</v>
      </c>
      <c r="N415" s="83">
        <v>3.0762559327011432</v>
      </c>
      <c r="O415" s="83">
        <v>1.4007142924809819</v>
      </c>
      <c r="P415">
        <v>9</v>
      </c>
      <c r="S415">
        <v>9</v>
      </c>
      <c r="U415" t="s">
        <v>908</v>
      </c>
      <c r="V415" t="s">
        <v>1425</v>
      </c>
      <c r="W415" t="s">
        <v>1604</v>
      </c>
      <c r="X415" t="s">
        <v>1658</v>
      </c>
      <c r="Y415">
        <v>8</v>
      </c>
      <c r="Z415">
        <v>3</v>
      </c>
      <c r="AA415">
        <v>4</v>
      </c>
    </row>
    <row r="416" spans="1:27" x14ac:dyDescent="0.2">
      <c r="A416" s="1" t="s">
        <v>388</v>
      </c>
      <c r="B416" s="2">
        <v>0.51257297482574882</v>
      </c>
      <c r="C416" s="2">
        <v>-80.199426111908181</v>
      </c>
      <c r="D416" s="2">
        <v>9.0305813700330297</v>
      </c>
      <c r="E416" s="2">
        <v>-2.169944670420294</v>
      </c>
      <c r="F416" s="2">
        <v>8.603634929366951</v>
      </c>
      <c r="G416" s="2">
        <v>-7.5675593426658603</v>
      </c>
      <c r="H416" s="2">
        <v>2.7941265976871601</v>
      </c>
      <c r="I416" s="2">
        <v>5.7734327449787006</v>
      </c>
      <c r="J416" s="2">
        <v>40.671769268808461</v>
      </c>
      <c r="K416" s="2">
        <v>30.938619484090371</v>
      </c>
      <c r="L416" s="2">
        <v>1.652691245079041</v>
      </c>
      <c r="M416" s="83">
        <v>0.23693582382440581</v>
      </c>
      <c r="N416" s="83">
        <v>2.7803821086481739</v>
      </c>
      <c r="O416" s="83">
        <v>0.97462926977466713</v>
      </c>
      <c r="P416">
        <v>8</v>
      </c>
      <c r="S416">
        <v>8</v>
      </c>
      <c r="U416" t="s">
        <v>915</v>
      </c>
      <c r="V416" t="s">
        <v>1432</v>
      </c>
      <c r="W416" t="s">
        <v>1604</v>
      </c>
      <c r="X416" t="s">
        <v>1658</v>
      </c>
      <c r="Y416">
        <v>8</v>
      </c>
      <c r="Z416">
        <v>3</v>
      </c>
      <c r="AA416">
        <v>4</v>
      </c>
    </row>
    <row r="417" spans="1:27" x14ac:dyDescent="0.2">
      <c r="A417" s="1" t="s">
        <v>390</v>
      </c>
      <c r="B417" s="2">
        <v>-30.340892331532391</v>
      </c>
      <c r="C417" s="2">
        <v>1.2150460104085601</v>
      </c>
      <c r="D417" s="2">
        <v>92.700861406430121</v>
      </c>
      <c r="E417" s="2">
        <v>-29.4505964732984</v>
      </c>
      <c r="F417" s="2">
        <v>15.09031419343831</v>
      </c>
      <c r="G417" s="2">
        <v>0.56660241510289699</v>
      </c>
      <c r="H417" s="2">
        <v>-3.5695390895175469</v>
      </c>
      <c r="I417" s="2">
        <v>4.0029366744146504</v>
      </c>
      <c r="J417" s="2">
        <v>0</v>
      </c>
      <c r="K417" s="2">
        <v>0</v>
      </c>
      <c r="L417" s="2">
        <v>0.71004945039749146</v>
      </c>
      <c r="M417" s="83">
        <v>-330.46380090497729</v>
      </c>
      <c r="N417" s="83">
        <v>2.3760809254181741</v>
      </c>
      <c r="O417" s="83">
        <v>1.8496682187647031</v>
      </c>
      <c r="P417">
        <v>11</v>
      </c>
      <c r="Q417">
        <v>9</v>
      </c>
      <c r="S417">
        <v>9</v>
      </c>
      <c r="T417" s="2">
        <v>169.36982727050781</v>
      </c>
      <c r="U417" t="s">
        <v>917</v>
      </c>
      <c r="V417" t="s">
        <v>1434</v>
      </c>
      <c r="W417" t="s">
        <v>1604</v>
      </c>
      <c r="X417" t="s">
        <v>1659</v>
      </c>
      <c r="Y417">
        <v>8</v>
      </c>
      <c r="Z417">
        <v>3</v>
      </c>
      <c r="AA417">
        <v>4</v>
      </c>
    </row>
    <row r="418" spans="1:27" x14ac:dyDescent="0.2">
      <c r="A418" s="1" t="s">
        <v>392</v>
      </c>
      <c r="B418" s="2">
        <v>10.656484942954959</v>
      </c>
      <c r="C418" s="2">
        <v>-29.067294913616038</v>
      </c>
      <c r="D418" s="2">
        <v>-0.62970877097942024</v>
      </c>
      <c r="E418" s="2">
        <v>5.92721292475869</v>
      </c>
      <c r="F418" s="2">
        <v>19.021443373772129</v>
      </c>
      <c r="G418" s="2">
        <v>5.3814811358900174</v>
      </c>
      <c r="H418" s="2">
        <v>-2.060837921059997</v>
      </c>
      <c r="I418" s="2">
        <v>-2.32064321483002</v>
      </c>
      <c r="J418" s="2">
        <v>52.656331786202252</v>
      </c>
      <c r="K418" s="2">
        <v>32.513513513513523</v>
      </c>
      <c r="L418" s="2">
        <v>0.90245378017425537</v>
      </c>
      <c r="M418" s="83">
        <v>5.7109776551425631</v>
      </c>
      <c r="N418" s="83">
        <v>1.662666809518708</v>
      </c>
      <c r="O418" s="83">
        <v>0.57211528159708591</v>
      </c>
      <c r="P418">
        <v>11</v>
      </c>
      <c r="S418">
        <v>11</v>
      </c>
      <c r="U418" t="s">
        <v>919</v>
      </c>
      <c r="V418" t="s">
        <v>1436</v>
      </c>
      <c r="W418" t="s">
        <v>1604</v>
      </c>
      <c r="X418" t="s">
        <v>1660</v>
      </c>
      <c r="Y418">
        <v>8</v>
      </c>
      <c r="Z418">
        <v>3</v>
      </c>
      <c r="AA418">
        <v>4</v>
      </c>
    </row>
    <row r="419" spans="1:27" x14ac:dyDescent="0.2">
      <c r="A419" s="1" t="s">
        <v>397</v>
      </c>
      <c r="B419" s="2">
        <v>12.094324196393989</v>
      </c>
      <c r="C419" s="2">
        <v>686.45973909131806</v>
      </c>
      <c r="D419" s="2">
        <v>2.2771283712414552</v>
      </c>
      <c r="E419" s="2">
        <v>7.5231292224278157</v>
      </c>
      <c r="F419" s="2">
        <v>15.52591050318482</v>
      </c>
      <c r="G419" s="2">
        <v>-19.722563053851399</v>
      </c>
      <c r="H419" s="2">
        <v>10.361963190184049</v>
      </c>
      <c r="I419" s="2">
        <v>10.36059986366735</v>
      </c>
      <c r="J419" s="2">
        <v>31.659940467116499</v>
      </c>
      <c r="K419" s="2">
        <v>10.798806761683791</v>
      </c>
      <c r="L419" s="2">
        <v>0.8088524341583252</v>
      </c>
      <c r="M419" s="83">
        <v>17.63237139272271</v>
      </c>
      <c r="N419" s="83">
        <v>1.310313156053184</v>
      </c>
      <c r="O419" s="83">
        <v>0.44114765570328901</v>
      </c>
      <c r="P419">
        <v>12</v>
      </c>
      <c r="R419">
        <v>12</v>
      </c>
      <c r="S419">
        <v>12</v>
      </c>
      <c r="T419" s="2">
        <v>70.315846761067704</v>
      </c>
      <c r="U419" t="s">
        <v>924</v>
      </c>
      <c r="V419" t="s">
        <v>1441</v>
      </c>
      <c r="W419" t="s">
        <v>1604</v>
      </c>
      <c r="X419" t="s">
        <v>1655</v>
      </c>
      <c r="Y419">
        <v>8</v>
      </c>
      <c r="Z419">
        <v>3</v>
      </c>
      <c r="AA419">
        <v>4</v>
      </c>
    </row>
    <row r="420" spans="1:27" x14ac:dyDescent="0.2">
      <c r="A420" s="1" t="s">
        <v>410</v>
      </c>
      <c r="B420" s="2">
        <v>-9.0160609167070795</v>
      </c>
      <c r="C420" s="2">
        <v>-984.67006153193302</v>
      </c>
      <c r="D420" s="2">
        <v>-5.8144505304120297</v>
      </c>
      <c r="E420" s="2">
        <v>58.699388439592887</v>
      </c>
      <c r="F420" s="2">
        <v>14.67811158798283</v>
      </c>
      <c r="G420" s="2">
        <v>5.5265361843114338</v>
      </c>
      <c r="H420" s="2">
        <v>8.5720465073472916</v>
      </c>
      <c r="I420" s="2">
        <v>-13.098582691658731</v>
      </c>
      <c r="J420" s="2">
        <v>15.430298291451489</v>
      </c>
      <c r="K420" s="2">
        <v>13.96541077234065</v>
      </c>
      <c r="L420" s="2">
        <v>1.1920762062072749</v>
      </c>
      <c r="M420" s="83">
        <v>-2.8419380831708141</v>
      </c>
      <c r="N420" s="83">
        <v>2.1649825533748448</v>
      </c>
      <c r="O420" s="83">
        <v>0.91190510387712165</v>
      </c>
      <c r="P420">
        <v>12</v>
      </c>
      <c r="Q420">
        <v>12</v>
      </c>
      <c r="R420">
        <v>12</v>
      </c>
      <c r="S420">
        <v>12</v>
      </c>
      <c r="T420" s="2">
        <v>110.71353054046629</v>
      </c>
      <c r="U420" t="s">
        <v>937</v>
      </c>
      <c r="V420" t="s">
        <v>1454</v>
      </c>
      <c r="W420" t="s">
        <v>1604</v>
      </c>
      <c r="X420" t="s">
        <v>1658</v>
      </c>
      <c r="Y420">
        <v>8</v>
      </c>
      <c r="Z420">
        <v>3</v>
      </c>
      <c r="AA420">
        <v>4</v>
      </c>
    </row>
    <row r="421" spans="1:27" x14ac:dyDescent="0.2">
      <c r="A421" s="1" t="s">
        <v>417</v>
      </c>
      <c r="B421" s="2">
        <v>4.8536925220622393</v>
      </c>
      <c r="C421" s="2">
        <v>-78.600823045267489</v>
      </c>
      <c r="D421" s="2">
        <v>-2.98524276219444</v>
      </c>
      <c r="E421" s="2">
        <v>0.60380863910822102</v>
      </c>
      <c r="F421" s="2">
        <v>23.204936424831711</v>
      </c>
      <c r="G421" s="2">
        <v>2.0178861788617888</v>
      </c>
      <c r="H421" s="2">
        <v>-0.33983739837398369</v>
      </c>
      <c r="I421" s="2">
        <v>-0.67804878048780493</v>
      </c>
      <c r="J421" s="2">
        <v>46.161087250691303</v>
      </c>
      <c r="K421" s="2">
        <v>39.230110344132612</v>
      </c>
      <c r="L421" s="2">
        <v>1.348092675209045</v>
      </c>
      <c r="M421" s="83">
        <v>1.1546961325966849</v>
      </c>
      <c r="N421" s="83">
        <v>2.143777887952405</v>
      </c>
      <c r="O421" s="83">
        <v>1.127912741695587</v>
      </c>
      <c r="P421">
        <v>13</v>
      </c>
      <c r="R421">
        <v>12</v>
      </c>
      <c r="S421">
        <v>12</v>
      </c>
      <c r="U421" t="s">
        <v>944</v>
      </c>
      <c r="V421" t="s">
        <v>1461</v>
      </c>
      <c r="W421" t="s">
        <v>1604</v>
      </c>
      <c r="X421" t="s">
        <v>1658</v>
      </c>
      <c r="Y421">
        <v>8</v>
      </c>
      <c r="Z421">
        <v>3</v>
      </c>
      <c r="AA421">
        <v>4</v>
      </c>
    </row>
    <row r="422" spans="1:27" x14ac:dyDescent="0.2">
      <c r="A422" s="1" t="s">
        <v>418</v>
      </c>
      <c r="B422" s="2">
        <v>6.63558515699334</v>
      </c>
      <c r="C422" s="2">
        <v>10.628247520075581</v>
      </c>
      <c r="D422" s="2">
        <v>-4.7644937385599491</v>
      </c>
      <c r="E422" s="2">
        <v>4.4567078972407232</v>
      </c>
      <c r="F422" s="2">
        <v>17.305622419225429</v>
      </c>
      <c r="G422" s="2">
        <v>4.7213027229044329</v>
      </c>
      <c r="H422" s="2">
        <v>-2.4217832354511488</v>
      </c>
      <c r="I422" s="2">
        <v>-1.2995194874532841</v>
      </c>
      <c r="J422" s="2">
        <v>50.563405721590037</v>
      </c>
      <c r="K422" s="2">
        <v>35.479926165205363</v>
      </c>
      <c r="L422" s="2">
        <v>1.442512035369873</v>
      </c>
      <c r="M422" s="83">
        <v>2.0706650831353919</v>
      </c>
      <c r="N422" s="83">
        <v>1.901522842639594</v>
      </c>
      <c r="O422" s="83">
        <v>0.64538668259181853</v>
      </c>
      <c r="P422">
        <v>11</v>
      </c>
      <c r="Q422">
        <v>10</v>
      </c>
      <c r="S422">
        <v>10</v>
      </c>
      <c r="T422" s="2">
        <v>194.171875</v>
      </c>
      <c r="U422" t="s">
        <v>945</v>
      </c>
      <c r="V422" t="s">
        <v>1462</v>
      </c>
      <c r="W422" t="s">
        <v>1604</v>
      </c>
      <c r="X422" t="s">
        <v>1658</v>
      </c>
      <c r="Y422">
        <v>8</v>
      </c>
      <c r="Z422">
        <v>3</v>
      </c>
      <c r="AA422">
        <v>4</v>
      </c>
    </row>
    <row r="423" spans="1:27" x14ac:dyDescent="0.2">
      <c r="A423" s="1" t="s">
        <v>425</v>
      </c>
      <c r="B423" s="2">
        <v>3.2711910430048978</v>
      </c>
      <c r="C423" s="2">
        <v>-1.2733632477122561</v>
      </c>
      <c r="D423" s="2">
        <v>-15.46649025687713</v>
      </c>
      <c r="E423" s="2">
        <v>2.0072639816561479</v>
      </c>
      <c r="F423" s="2">
        <v>14.02666679111792</v>
      </c>
      <c r="G423" s="2">
        <v>11.65619546247817</v>
      </c>
      <c r="H423" s="2">
        <v>-2.4979251502811688</v>
      </c>
      <c r="I423" s="2">
        <v>-8.1582703121970059</v>
      </c>
      <c r="J423" s="2">
        <v>19.771371079485071</v>
      </c>
      <c r="K423" s="2">
        <v>9.7083858162525303</v>
      </c>
      <c r="L423" s="2">
        <v>1.131879925727844</v>
      </c>
      <c r="M423" s="83">
        <v>7.877625160017991</v>
      </c>
      <c r="N423" s="83">
        <v>1.8517419999750431</v>
      </c>
      <c r="O423" s="83">
        <v>0.31559797161282532</v>
      </c>
      <c r="P423">
        <v>11</v>
      </c>
      <c r="S423">
        <v>11</v>
      </c>
      <c r="U423" t="s">
        <v>952</v>
      </c>
      <c r="V423" t="s">
        <v>1469</v>
      </c>
      <c r="W423" t="s">
        <v>1604</v>
      </c>
      <c r="X423" t="s">
        <v>1657</v>
      </c>
      <c r="Y423">
        <v>8</v>
      </c>
      <c r="Z423">
        <v>3</v>
      </c>
      <c r="AA423">
        <v>4</v>
      </c>
    </row>
    <row r="424" spans="1:27" x14ac:dyDescent="0.2">
      <c r="A424" s="1" t="s">
        <v>429</v>
      </c>
      <c r="B424" s="2">
        <v>5.1653047454831693</v>
      </c>
      <c r="C424" s="2">
        <v>-618.7772925764192</v>
      </c>
      <c r="D424" s="2">
        <v>-9.3941040619481058</v>
      </c>
      <c r="E424" s="2">
        <v>8.9062148586850594</v>
      </c>
      <c r="F424" s="2">
        <v>25.357265348119359</v>
      </c>
      <c r="G424" s="2">
        <v>0.50918273645546375</v>
      </c>
      <c r="H424" s="2">
        <v>0.27525252525252519</v>
      </c>
      <c r="I424" s="2">
        <v>0.215564738292011</v>
      </c>
      <c r="J424" s="2">
        <v>42.591813849172979</v>
      </c>
      <c r="K424" s="2">
        <v>35.494155154091388</v>
      </c>
      <c r="L424" s="2">
        <v>1.380034804344177</v>
      </c>
      <c r="M424" s="83">
        <v>3.0622222222222222</v>
      </c>
      <c r="N424" s="83">
        <v>4.4145841868086846</v>
      </c>
      <c r="O424" s="83">
        <v>3.127406800491602</v>
      </c>
      <c r="P424">
        <v>9</v>
      </c>
      <c r="Q424">
        <v>9</v>
      </c>
      <c r="R424">
        <v>10</v>
      </c>
      <c r="S424">
        <v>9</v>
      </c>
      <c r="T424" s="2">
        <v>205.7261047363281</v>
      </c>
      <c r="U424" t="s">
        <v>956</v>
      </c>
      <c r="V424" t="s">
        <v>1473</v>
      </c>
      <c r="W424" t="s">
        <v>1604</v>
      </c>
      <c r="X424" t="s">
        <v>1658</v>
      </c>
      <c r="Y424">
        <v>8</v>
      </c>
      <c r="Z424">
        <v>3</v>
      </c>
      <c r="AA424">
        <v>4</v>
      </c>
    </row>
    <row r="425" spans="1:27" x14ac:dyDescent="0.2">
      <c r="A425" s="1" t="s">
        <v>431</v>
      </c>
      <c r="B425" s="2">
        <v>1.334332705400884</v>
      </c>
      <c r="C425" s="2">
        <v>329.85641994140582</v>
      </c>
      <c r="D425" s="2">
        <v>-1.3073255797600769</v>
      </c>
      <c r="E425" s="2">
        <v>8.4326768066832543</v>
      </c>
      <c r="F425" s="2">
        <v>19.77884684920468</v>
      </c>
      <c r="G425" s="2">
        <v>5.5858862889265</v>
      </c>
      <c r="H425" s="2">
        <v>7.8639201727256891</v>
      </c>
      <c r="I425" s="2">
        <v>-12.449806461652191</v>
      </c>
      <c r="J425" s="2">
        <v>37.548724881790939</v>
      </c>
      <c r="K425" s="2">
        <v>29.698916829883451</v>
      </c>
      <c r="L425" s="2">
        <v>1.0205785036087041</v>
      </c>
      <c r="M425" s="83">
        <v>0.38400131226420248</v>
      </c>
      <c r="N425" s="83">
        <v>2.4105156684927591</v>
      </c>
      <c r="O425" s="83">
        <v>0.87166969728556898</v>
      </c>
      <c r="P425">
        <v>10</v>
      </c>
      <c r="Q425">
        <v>9</v>
      </c>
      <c r="R425">
        <v>10</v>
      </c>
      <c r="S425">
        <v>9</v>
      </c>
      <c r="T425" s="2">
        <v>278.64608764648438</v>
      </c>
      <c r="U425" t="s">
        <v>958</v>
      </c>
      <c r="V425" t="s">
        <v>1475</v>
      </c>
      <c r="W425" t="s">
        <v>1604</v>
      </c>
      <c r="X425" t="s">
        <v>1657</v>
      </c>
      <c r="Y425">
        <v>8</v>
      </c>
      <c r="Z425">
        <v>3</v>
      </c>
      <c r="AA425">
        <v>4</v>
      </c>
    </row>
    <row r="426" spans="1:27" x14ac:dyDescent="0.2">
      <c r="A426" s="1" t="s">
        <v>433</v>
      </c>
      <c r="B426" s="2">
        <v>8.6801086801086811</v>
      </c>
      <c r="C426" s="2">
        <v>-925.531914893617</v>
      </c>
      <c r="D426" s="2">
        <v>31.176139561057958</v>
      </c>
      <c r="E426" s="2">
        <v>5.5484055484055483</v>
      </c>
      <c r="F426" s="2">
        <v>17.649192816978051</v>
      </c>
      <c r="G426" s="2">
        <v>2.574074074074074</v>
      </c>
      <c r="H426" s="2">
        <v>-0.78835978835978848</v>
      </c>
      <c r="I426" s="2">
        <v>-0.78571428571428581</v>
      </c>
      <c r="J426" s="2">
        <v>36.129779837775203</v>
      </c>
      <c r="K426" s="2">
        <v>26.54875283446712</v>
      </c>
      <c r="L426" s="2">
        <v>1.7698632478713989</v>
      </c>
      <c r="M426" s="83">
        <v>7.1834319526627217</v>
      </c>
      <c r="N426" s="83">
        <v>2.7092445328031811</v>
      </c>
      <c r="O426" s="83">
        <v>0.99552683896620286</v>
      </c>
      <c r="P426">
        <v>8</v>
      </c>
      <c r="S426">
        <v>8</v>
      </c>
      <c r="U426" t="s">
        <v>960</v>
      </c>
      <c r="V426" t="s">
        <v>1477</v>
      </c>
      <c r="W426" t="s">
        <v>1604</v>
      </c>
      <c r="X426" t="s">
        <v>1658</v>
      </c>
      <c r="Y426">
        <v>8</v>
      </c>
      <c r="Z426">
        <v>3</v>
      </c>
      <c r="AA426">
        <v>4</v>
      </c>
    </row>
    <row r="427" spans="1:27" x14ac:dyDescent="0.2">
      <c r="A427" s="1" t="s">
        <v>439</v>
      </c>
      <c r="B427" s="2">
        <v>1.66379558971401</v>
      </c>
      <c r="C427" s="2">
        <v>-99.686497197699012</v>
      </c>
      <c r="D427" s="2">
        <v>11.651351040344091</v>
      </c>
      <c r="E427" s="2">
        <v>-9.180517556007654E-3</v>
      </c>
      <c r="F427" s="2">
        <v>15.419133677709141</v>
      </c>
      <c r="G427" s="2">
        <v>10.254787833270759</v>
      </c>
      <c r="H427" s="2">
        <v>-17.808885655276029</v>
      </c>
      <c r="I427" s="2">
        <v>8.5540978220052679</v>
      </c>
      <c r="J427" s="2">
        <v>51.68905743396175</v>
      </c>
      <c r="K427" s="2">
        <v>43.166871012893878</v>
      </c>
      <c r="L427" s="2">
        <v>1.581358909606934</v>
      </c>
      <c r="M427" s="83">
        <v>0.99430656556507335</v>
      </c>
      <c r="N427" s="83">
        <v>1.7296399643388209</v>
      </c>
      <c r="O427" s="83">
        <v>0.50334034096453906</v>
      </c>
      <c r="P427">
        <v>9</v>
      </c>
      <c r="Q427">
        <v>5</v>
      </c>
      <c r="S427">
        <v>5</v>
      </c>
      <c r="T427" s="2">
        <v>370.76726277669269</v>
      </c>
      <c r="U427" t="s">
        <v>966</v>
      </c>
      <c r="V427" t="s">
        <v>1483</v>
      </c>
      <c r="W427" t="s">
        <v>1604</v>
      </c>
      <c r="X427" t="s">
        <v>1655</v>
      </c>
      <c r="Y427">
        <v>8</v>
      </c>
      <c r="Z427">
        <v>3</v>
      </c>
      <c r="AA427">
        <v>4</v>
      </c>
    </row>
    <row r="428" spans="1:27" x14ac:dyDescent="0.2">
      <c r="A428" s="1" t="s">
        <v>449</v>
      </c>
      <c r="B428" s="2">
        <v>17.84841302173994</v>
      </c>
      <c r="C428" s="2">
        <v>-440.96293814903919</v>
      </c>
      <c r="D428" s="2">
        <v>31.419906032163251</v>
      </c>
      <c r="E428" s="2">
        <v>12.95808488574497</v>
      </c>
      <c r="F428" s="2">
        <v>15.33662233024717</v>
      </c>
      <c r="G428" s="2">
        <v>4.3426013967671082</v>
      </c>
      <c r="H428" s="2">
        <v>-2.2565330010820031</v>
      </c>
      <c r="I428" s="2">
        <v>-1.0860683956851049</v>
      </c>
      <c r="J428" s="2">
        <v>42.821145871448827</v>
      </c>
      <c r="K428" s="2">
        <v>31.735167375841272</v>
      </c>
      <c r="L428" s="2">
        <v>1.2306539999999999</v>
      </c>
      <c r="M428" s="83">
        <v>1.876929068691884</v>
      </c>
      <c r="N428" s="83">
        <v>1.32148979273804</v>
      </c>
      <c r="O428" s="83">
        <v>0.54946439823566473</v>
      </c>
      <c r="P428">
        <v>13</v>
      </c>
      <c r="S428">
        <v>13</v>
      </c>
      <c r="T428" s="2">
        <v>242.9214782714844</v>
      </c>
      <c r="U428" t="s">
        <v>976</v>
      </c>
      <c r="V428" t="s">
        <v>1493</v>
      </c>
      <c r="W428" t="s">
        <v>1605</v>
      </c>
      <c r="X428" t="s">
        <v>1661</v>
      </c>
      <c r="Y428">
        <v>9</v>
      </c>
      <c r="Z428">
        <v>3</v>
      </c>
      <c r="AA428">
        <v>4</v>
      </c>
    </row>
    <row r="429" spans="1:27" x14ac:dyDescent="0.2">
      <c r="A429" s="1" t="s">
        <v>452</v>
      </c>
      <c r="B429" s="2">
        <v>3.2570628064440812</v>
      </c>
      <c r="C429" s="2">
        <v>-20.9375</v>
      </c>
      <c r="D429" s="2">
        <v>-11.79075275460818</v>
      </c>
      <c r="E429" s="2">
        <v>8.860611720756479</v>
      </c>
      <c r="F429" s="2">
        <v>16.8158744808491</v>
      </c>
      <c r="G429" s="2">
        <v>3.0265780730897012</v>
      </c>
      <c r="H429" s="2">
        <v>-1.774086378737542</v>
      </c>
      <c r="I429" s="2">
        <v>-0.25249169435215951</v>
      </c>
      <c r="J429" s="2">
        <v>54.356470177886287</v>
      </c>
      <c r="K429" s="2">
        <v>40.637587754632293</v>
      </c>
      <c r="L429" s="2">
        <v>1.0569280000000001</v>
      </c>
      <c r="M429" s="83">
        <v>0.60129310344827591</v>
      </c>
      <c r="N429" s="83">
        <v>2.1056968828376932</v>
      </c>
      <c r="O429" s="83">
        <v>0.85238265854532425</v>
      </c>
      <c r="R429">
        <v>10</v>
      </c>
      <c r="S429">
        <v>10</v>
      </c>
      <c r="T429" s="2">
        <v>289.14350382486981</v>
      </c>
      <c r="U429" t="s">
        <v>979</v>
      </c>
      <c r="V429" t="s">
        <v>1496</v>
      </c>
      <c r="W429" t="s">
        <v>1605</v>
      </c>
      <c r="X429" t="s">
        <v>1661</v>
      </c>
      <c r="Y429">
        <v>9</v>
      </c>
      <c r="Z429">
        <v>3</v>
      </c>
      <c r="AA429">
        <v>4</v>
      </c>
    </row>
    <row r="430" spans="1:27" x14ac:dyDescent="0.2">
      <c r="A430" s="1" t="s">
        <v>453</v>
      </c>
      <c r="B430" s="2">
        <v>-5.0152638464893151</v>
      </c>
      <c r="C430" s="2">
        <v>52.59900990099009</v>
      </c>
      <c r="D430" s="2">
        <v>-12.60481324185996</v>
      </c>
      <c r="E430" s="2">
        <v>-7.681764376051337</v>
      </c>
      <c r="F430" s="2">
        <v>5.0263620386643231</v>
      </c>
      <c r="G430" s="2">
        <v>0.96188340807174899</v>
      </c>
      <c r="H430" s="2">
        <v>-0.26457399103139018</v>
      </c>
      <c r="I430" s="2">
        <v>0.3026905829596413</v>
      </c>
      <c r="J430" s="2">
        <v>38.495326050230879</v>
      </c>
      <c r="K430" s="2">
        <v>22.320663046584741</v>
      </c>
      <c r="L430" s="2">
        <v>1.751747131347656</v>
      </c>
      <c r="M430" s="83">
        <v>-2.54746835443038</v>
      </c>
      <c r="N430" s="83">
        <v>1.8976279650436949</v>
      </c>
      <c r="O430" s="83">
        <v>0.33957553058676648</v>
      </c>
      <c r="P430">
        <v>6</v>
      </c>
      <c r="S430">
        <v>6</v>
      </c>
      <c r="T430" s="2">
        <v>465.17507934570312</v>
      </c>
      <c r="U430" t="s">
        <v>980</v>
      </c>
      <c r="V430" t="s">
        <v>1497</v>
      </c>
      <c r="W430" t="s">
        <v>1605</v>
      </c>
      <c r="X430" t="s">
        <v>1661</v>
      </c>
      <c r="Y430">
        <v>9</v>
      </c>
      <c r="Z430">
        <v>3</v>
      </c>
      <c r="AA430">
        <v>4</v>
      </c>
    </row>
    <row r="431" spans="1:27" x14ac:dyDescent="0.2">
      <c r="A431" s="1" t="s">
        <v>456</v>
      </c>
      <c r="B431" s="2">
        <v>6.9156647053807454</v>
      </c>
      <c r="C431" s="2">
        <v>-53.548387096774192</v>
      </c>
      <c r="D431" s="2">
        <v>-22.548048345551809</v>
      </c>
      <c r="E431" s="2">
        <v>2.455871066768994</v>
      </c>
      <c r="F431" s="2">
        <v>18.27254261238188</v>
      </c>
      <c r="G431" s="2">
        <v>0.4012022493697886</v>
      </c>
      <c r="H431" s="2">
        <v>5.2162109753732783E-2</v>
      </c>
      <c r="I431" s="2">
        <v>0.54663564087647853</v>
      </c>
      <c r="J431" s="2">
        <v>54.469725226905382</v>
      </c>
      <c r="K431" s="2">
        <v>46.650935807368477</v>
      </c>
      <c r="L431" s="2">
        <v>1.5410622358322139</v>
      </c>
      <c r="M431" s="83">
        <v>1.935560859188544</v>
      </c>
      <c r="N431" s="83">
        <v>7.0840176879343018</v>
      </c>
      <c r="O431" s="83">
        <v>4.9292482627921661</v>
      </c>
      <c r="P431">
        <v>10</v>
      </c>
      <c r="Q431">
        <v>8</v>
      </c>
      <c r="R431">
        <v>10</v>
      </c>
      <c r="S431">
        <v>8</v>
      </c>
      <c r="T431" s="2">
        <v>308.49673461914062</v>
      </c>
      <c r="U431" t="s">
        <v>983</v>
      </c>
      <c r="V431" t="s">
        <v>1500</v>
      </c>
      <c r="W431" t="s">
        <v>1605</v>
      </c>
      <c r="X431" t="s">
        <v>1661</v>
      </c>
      <c r="Y431">
        <v>9</v>
      </c>
      <c r="Z431">
        <v>3</v>
      </c>
      <c r="AA431">
        <v>4</v>
      </c>
    </row>
    <row r="432" spans="1:27" x14ac:dyDescent="0.2">
      <c r="A432" s="1" t="s">
        <v>506</v>
      </c>
      <c r="B432" s="2">
        <v>3.820025638621769</v>
      </c>
      <c r="C432" s="2">
        <v>-108.58164603568601</v>
      </c>
      <c r="D432" s="2">
        <v>5.0611217662423158</v>
      </c>
      <c r="E432" s="2">
        <v>-1.118472919469883</v>
      </c>
      <c r="F432" s="2">
        <v>11.933474180730929</v>
      </c>
      <c r="G432" s="2">
        <v>3.6536853264465119</v>
      </c>
      <c r="H432" s="2">
        <v>-1.0330168902492489</v>
      </c>
      <c r="I432" s="2">
        <v>-1.620668436197263</v>
      </c>
      <c r="J432" s="2">
        <v>54.610401067053992</v>
      </c>
      <c r="K432" s="2">
        <v>23.218847814412449</v>
      </c>
      <c r="L432" s="2">
        <v>0.57898660000000002</v>
      </c>
      <c r="M432" s="83">
        <v>0.39079613678484842</v>
      </c>
      <c r="N432" s="83">
        <v>1.5197271125544749</v>
      </c>
      <c r="O432" s="83">
        <v>0.44576775936134122</v>
      </c>
      <c r="P432">
        <v>7</v>
      </c>
      <c r="Q432">
        <v>6</v>
      </c>
      <c r="S432">
        <v>6</v>
      </c>
      <c r="T432" s="2">
        <v>2284.3214721679692</v>
      </c>
      <c r="U432" t="s">
        <v>1033</v>
      </c>
      <c r="V432" t="s">
        <v>1549</v>
      </c>
      <c r="W432" t="s">
        <v>1606</v>
      </c>
      <c r="X432" t="s">
        <v>1666</v>
      </c>
      <c r="Y432">
        <v>10</v>
      </c>
      <c r="Z432">
        <v>3</v>
      </c>
      <c r="AA432">
        <v>4</v>
      </c>
    </row>
    <row r="433" spans="1:27" x14ac:dyDescent="0.2">
      <c r="A433" s="1" t="s">
        <v>538</v>
      </c>
      <c r="B433" s="2">
        <v>11.867294078221651</v>
      </c>
      <c r="C433" s="2">
        <v>10.723104056437389</v>
      </c>
      <c r="D433" s="2">
        <v>2.0432298419845289</v>
      </c>
      <c r="E433" s="2">
        <v>8.7660750939022858</v>
      </c>
      <c r="F433" s="2">
        <v>18.217593881680308</v>
      </c>
      <c r="G433" s="2">
        <v>7.8074781225139223</v>
      </c>
      <c r="H433" s="2">
        <v>-5.8591885441527447</v>
      </c>
      <c r="I433" s="2">
        <v>-0.94828957836117744</v>
      </c>
      <c r="J433" s="2">
        <v>35.699937783308151</v>
      </c>
      <c r="K433" s="2">
        <v>14.464200437568721</v>
      </c>
      <c r="L433" s="2">
        <v>0.79042829999999997</v>
      </c>
      <c r="M433" s="83">
        <v>11.45417789757412</v>
      </c>
      <c r="N433" s="83">
        <v>0.70917461559293471</v>
      </c>
      <c r="O433" s="83">
        <v>0.26178798182529411</v>
      </c>
      <c r="P433">
        <v>13</v>
      </c>
      <c r="Q433">
        <v>13</v>
      </c>
      <c r="R433">
        <v>13</v>
      </c>
      <c r="S433">
        <v>13</v>
      </c>
      <c r="T433" s="2">
        <v>91.027547454833979</v>
      </c>
      <c r="U433" t="s">
        <v>1065</v>
      </c>
      <c r="V433" t="s">
        <v>1581</v>
      </c>
      <c r="W433" t="s">
        <v>1607</v>
      </c>
      <c r="X433" t="s">
        <v>1669</v>
      </c>
      <c r="Y433">
        <v>11</v>
      </c>
      <c r="Z433">
        <v>3</v>
      </c>
      <c r="AA433">
        <v>4</v>
      </c>
    </row>
    <row r="434" spans="1:27" x14ac:dyDescent="0.2">
      <c r="A434" s="1" t="s">
        <v>540</v>
      </c>
      <c r="B434" s="2">
        <v>4.1010040384055868</v>
      </c>
      <c r="C434" s="2">
        <v>-34.363346981543877</v>
      </c>
      <c r="D434" s="2">
        <v>0.92119667477823519</v>
      </c>
      <c r="E434" s="2">
        <v>7.7285274352382967</v>
      </c>
      <c r="F434" s="2">
        <v>9.695583106291874</v>
      </c>
      <c r="G434" s="2">
        <v>1.495540237982302</v>
      </c>
      <c r="H434" s="2">
        <v>-0.87059766212282141</v>
      </c>
      <c r="I434" s="2">
        <v>0.37505742414051968</v>
      </c>
      <c r="J434" s="2">
        <v>39.927910944381431</v>
      </c>
      <c r="K434" s="2">
        <v>24.042666539898569</v>
      </c>
      <c r="L434" s="2">
        <v>0.96841949999999999</v>
      </c>
      <c r="M434" s="83">
        <v>1.4048292331906</v>
      </c>
      <c r="N434" s="83">
        <v>0.92615265205781394</v>
      </c>
      <c r="O434" s="83">
        <v>0.58034347789637142</v>
      </c>
      <c r="P434">
        <v>14</v>
      </c>
      <c r="S434">
        <v>14</v>
      </c>
      <c r="T434" s="2">
        <v>116.7018723487854</v>
      </c>
      <c r="U434" t="s">
        <v>1067</v>
      </c>
      <c r="V434" t="s">
        <v>1583</v>
      </c>
      <c r="W434" t="s">
        <v>1607</v>
      </c>
      <c r="X434" t="s">
        <v>1669</v>
      </c>
      <c r="Y434">
        <v>11</v>
      </c>
      <c r="Z434">
        <v>3</v>
      </c>
      <c r="AA434">
        <v>4</v>
      </c>
    </row>
    <row r="435" spans="1:27" x14ac:dyDescent="0.2">
      <c r="A435" s="1" t="s">
        <v>542</v>
      </c>
      <c r="B435" s="2">
        <v>6.2562633132098959</v>
      </c>
      <c r="C435" s="2">
        <v>-91.311664612186689</v>
      </c>
      <c r="D435" s="2">
        <v>1.6775051570786741</v>
      </c>
      <c r="E435" s="2">
        <v>0.27564089599538072</v>
      </c>
      <c r="F435" s="2">
        <v>13.825815756146721</v>
      </c>
      <c r="G435" s="2">
        <v>4.0682739644897419</v>
      </c>
      <c r="H435" s="2">
        <v>-3.691697410144732</v>
      </c>
      <c r="I435" s="2">
        <v>0.62342344565499053</v>
      </c>
      <c r="J435" s="2">
        <v>51.391321678177313</v>
      </c>
      <c r="K435" s="2">
        <v>33.246422545326801</v>
      </c>
      <c r="L435" s="2">
        <v>0.83128979999999997</v>
      </c>
      <c r="M435" s="83">
        <v>1.6796329368653471</v>
      </c>
      <c r="N435" s="83">
        <v>1.21365294677179</v>
      </c>
      <c r="O435" s="83">
        <v>0.73078511056535866</v>
      </c>
      <c r="P435">
        <v>10</v>
      </c>
      <c r="Q435">
        <v>10</v>
      </c>
      <c r="S435">
        <v>10</v>
      </c>
      <c r="T435" s="2">
        <v>411.79570007324219</v>
      </c>
      <c r="U435" t="s">
        <v>1069</v>
      </c>
      <c r="V435" t="s">
        <v>1585</v>
      </c>
      <c r="W435" t="s">
        <v>1607</v>
      </c>
      <c r="X435" t="s">
        <v>1669</v>
      </c>
      <c r="Y435">
        <v>11</v>
      </c>
      <c r="Z435">
        <v>3</v>
      </c>
      <c r="AA435">
        <v>4</v>
      </c>
    </row>
    <row r="436" spans="1:27" x14ac:dyDescent="0.2">
      <c r="A436" s="1" t="s">
        <v>149</v>
      </c>
      <c r="B436" s="2">
        <v>14.49531620330311</v>
      </c>
      <c r="C436" s="2">
        <v>-9.5189615678289652</v>
      </c>
      <c r="D436" s="2">
        <v>2.7563012215865208</v>
      </c>
      <c r="E436" s="2">
        <v>13.37421466461006</v>
      </c>
      <c r="F436" s="2">
        <v>9.8715011455324237</v>
      </c>
      <c r="G436" s="2">
        <v>1.7071490094745909</v>
      </c>
      <c r="H436" s="2">
        <v>0.2153316106804479</v>
      </c>
      <c r="I436" s="2">
        <v>-0.92248062015503873</v>
      </c>
      <c r="J436" s="2">
        <v>42.903745302886414</v>
      </c>
      <c r="K436" s="2">
        <v>26.170181389175639</v>
      </c>
      <c r="L436" s="2">
        <v>0.82315969467163086</v>
      </c>
      <c r="M436" s="83">
        <v>9.1087470449172585</v>
      </c>
      <c r="N436" s="83">
        <v>0.65828880533016687</v>
      </c>
      <c r="O436" s="83">
        <v>0.2387360643841942</v>
      </c>
      <c r="P436">
        <v>13</v>
      </c>
      <c r="Q436">
        <v>14</v>
      </c>
      <c r="S436">
        <v>13</v>
      </c>
      <c r="T436" s="2">
        <v>85.218265224147487</v>
      </c>
      <c r="U436" t="s">
        <v>676</v>
      </c>
      <c r="V436" t="s">
        <v>1193</v>
      </c>
      <c r="W436" t="s">
        <v>1599</v>
      </c>
      <c r="X436" t="s">
        <v>1624</v>
      </c>
      <c r="Y436">
        <v>3</v>
      </c>
      <c r="Z436">
        <v>5</v>
      </c>
      <c r="AA436">
        <v>4</v>
      </c>
    </row>
    <row r="437" spans="1:27" x14ac:dyDescent="0.2">
      <c r="A437" s="1" t="s">
        <v>218</v>
      </c>
      <c r="B437" s="2">
        <v>10.31106961787321</v>
      </c>
      <c r="C437" s="2">
        <v>4.8018564798286256</v>
      </c>
      <c r="D437" s="2">
        <v>-0.90077356017578269</v>
      </c>
      <c r="E437" s="2">
        <v>7.6127124907612709</v>
      </c>
      <c r="F437" s="2">
        <v>2.4231787783301479</v>
      </c>
      <c r="G437" s="2">
        <v>3.3219552609776311</v>
      </c>
      <c r="H437" s="2">
        <v>-2.3443247721623859</v>
      </c>
      <c r="I437" s="2">
        <v>2.2369511184755591E-2</v>
      </c>
      <c r="J437" s="2">
        <v>39.68914982705261</v>
      </c>
      <c r="K437" s="2">
        <v>1.589483261751873</v>
      </c>
      <c r="L437" s="2">
        <v>0.85809150000000001</v>
      </c>
      <c r="P437">
        <v>16</v>
      </c>
      <c r="R437">
        <v>16</v>
      </c>
      <c r="S437">
        <v>16</v>
      </c>
      <c r="T437" s="2">
        <v>71.190871153559002</v>
      </c>
      <c r="U437" t="s">
        <v>745</v>
      </c>
      <c r="V437" t="s">
        <v>1262</v>
      </c>
      <c r="W437" t="s">
        <v>1601</v>
      </c>
      <c r="X437" t="s">
        <v>1630</v>
      </c>
      <c r="Y437">
        <v>5</v>
      </c>
      <c r="Z437">
        <v>5</v>
      </c>
      <c r="AA437">
        <v>4</v>
      </c>
    </row>
    <row r="438" spans="1:27" x14ac:dyDescent="0.2">
      <c r="A438" s="1" t="s">
        <v>221</v>
      </c>
      <c r="B438" s="2">
        <v>20.187090739008418</v>
      </c>
      <c r="C438" s="2">
        <v>-14.1047069672845</v>
      </c>
      <c r="D438" s="2">
        <v>23.0518027770561</v>
      </c>
      <c r="E438" s="2">
        <v>16.486518030210171</v>
      </c>
      <c r="F438" s="2">
        <v>9.8532827742863809</v>
      </c>
      <c r="G438" s="2">
        <v>7.4616384814629084</v>
      </c>
      <c r="H438" s="2">
        <v>-7.8667635182992717</v>
      </c>
      <c r="I438" s="2">
        <v>1.4051250368363639</v>
      </c>
      <c r="J438" s="2">
        <v>18.394211848411128</v>
      </c>
      <c r="K438" s="2">
        <v>6.8499576166209479</v>
      </c>
      <c r="L438" s="2">
        <v>1.403777599334717</v>
      </c>
      <c r="P438">
        <v>15</v>
      </c>
      <c r="Q438">
        <v>14</v>
      </c>
      <c r="R438">
        <v>15</v>
      </c>
      <c r="S438">
        <v>14</v>
      </c>
      <c r="T438" s="2">
        <v>233.65668741861981</v>
      </c>
      <c r="U438" t="s">
        <v>748</v>
      </c>
      <c r="V438" t="s">
        <v>1265</v>
      </c>
      <c r="W438" t="s">
        <v>1601</v>
      </c>
      <c r="X438" t="s">
        <v>1630</v>
      </c>
      <c r="Y438">
        <v>5</v>
      </c>
      <c r="Z438">
        <v>5</v>
      </c>
      <c r="AA438">
        <v>4</v>
      </c>
    </row>
    <row r="439" spans="1:27" x14ac:dyDescent="0.2">
      <c r="A439" s="1" t="s">
        <v>272</v>
      </c>
      <c r="B439" s="2">
        <v>12.649700598802401</v>
      </c>
      <c r="C439" s="2">
        <v>-4.5977011494252924</v>
      </c>
      <c r="D439" s="2">
        <v>3.4627724305785978</v>
      </c>
      <c r="E439" s="2">
        <v>10.65012831479897</v>
      </c>
      <c r="F439" s="2">
        <v>6.4277691220696402</v>
      </c>
      <c r="G439" s="2">
        <v>1.4771024146544549</v>
      </c>
      <c r="H439" s="2">
        <v>-0.13322231473771859</v>
      </c>
      <c r="I439" s="2">
        <v>-0.34388009991673613</v>
      </c>
      <c r="J439" s="2">
        <v>38.093889801234504</v>
      </c>
      <c r="K439" s="2">
        <v>14.536347356673851</v>
      </c>
      <c r="L439" s="2">
        <v>1.060198068618774</v>
      </c>
      <c r="M439" s="83">
        <v>4.8483606557377046</v>
      </c>
      <c r="N439" s="83">
        <v>1.0501241464928619</v>
      </c>
      <c r="O439" s="83">
        <v>0.1080591764949307</v>
      </c>
      <c r="P439">
        <v>13</v>
      </c>
      <c r="Q439">
        <v>12</v>
      </c>
      <c r="R439">
        <v>13</v>
      </c>
      <c r="S439">
        <v>12</v>
      </c>
      <c r="U439" t="s">
        <v>799</v>
      </c>
      <c r="V439" t="s">
        <v>1316</v>
      </c>
      <c r="W439" t="s">
        <v>1601</v>
      </c>
      <c r="X439" t="s">
        <v>1630</v>
      </c>
      <c r="Y439">
        <v>5</v>
      </c>
      <c r="Z439">
        <v>5</v>
      </c>
      <c r="AA439">
        <v>4</v>
      </c>
    </row>
    <row r="440" spans="1:27" x14ac:dyDescent="0.2">
      <c r="A440" s="1" t="s">
        <v>326</v>
      </c>
      <c r="B440" s="2">
        <v>12.41047162870313</v>
      </c>
      <c r="C440" s="2">
        <v>-26.83153401958322</v>
      </c>
      <c r="D440" s="2">
        <v>-10.91060494079011</v>
      </c>
      <c r="E440" s="2">
        <v>10.939728824757131</v>
      </c>
      <c r="F440" s="2">
        <v>11.71611428059046</v>
      </c>
      <c r="G440" s="2">
        <v>3.8871121971950702</v>
      </c>
      <c r="H440" s="2">
        <v>-0.34339141521461958</v>
      </c>
      <c r="I440" s="2">
        <v>-2.543720781980451</v>
      </c>
      <c r="J440" s="2">
        <v>41.345674955338737</v>
      </c>
      <c r="K440" s="2">
        <v>30.088729758424229</v>
      </c>
      <c r="L440" s="2">
        <v>0.98578449999999995</v>
      </c>
      <c r="M440" s="83">
        <v>3.0317285648784962</v>
      </c>
      <c r="N440" s="83">
        <v>1.369740437946104</v>
      </c>
      <c r="O440" s="83">
        <v>0.89913287132594588</v>
      </c>
      <c r="R440">
        <v>15</v>
      </c>
      <c r="S440">
        <v>15</v>
      </c>
      <c r="T440" s="2">
        <v>81.298485565185544</v>
      </c>
      <c r="U440" t="s">
        <v>853</v>
      </c>
      <c r="V440" t="s">
        <v>1370</v>
      </c>
      <c r="W440" t="s">
        <v>1603</v>
      </c>
      <c r="X440" t="s">
        <v>1643</v>
      </c>
      <c r="Y440">
        <v>7</v>
      </c>
      <c r="Z440">
        <v>5</v>
      </c>
      <c r="AA440">
        <v>4</v>
      </c>
    </row>
    <row r="441" spans="1:27" x14ac:dyDescent="0.2">
      <c r="A441" s="1" t="s">
        <v>374</v>
      </c>
      <c r="B441" s="2">
        <v>21.53353712867894</v>
      </c>
      <c r="C441" s="2">
        <v>7.5758897418004123</v>
      </c>
      <c r="D441" s="2">
        <v>3.3989596178650721</v>
      </c>
      <c r="E441" s="2">
        <v>16.90564641050597</v>
      </c>
      <c r="F441" s="2">
        <v>9.0568725627220275</v>
      </c>
      <c r="G441" s="2">
        <v>11.756798756798769</v>
      </c>
      <c r="H441" s="2">
        <v>12.262237762237779</v>
      </c>
      <c r="I441" s="2">
        <v>-23.01903651903655</v>
      </c>
      <c r="J441" s="2">
        <v>29.93922268370218</v>
      </c>
      <c r="K441" s="2">
        <v>3.4397620354648861</v>
      </c>
      <c r="L441" s="2">
        <v>1.060580968856812</v>
      </c>
      <c r="M441" s="83">
        <v>29.334267040149388</v>
      </c>
      <c r="N441" s="83">
        <v>1.0477153080666251</v>
      </c>
      <c r="O441" s="83">
        <v>6.3349332483585943E-2</v>
      </c>
      <c r="P441">
        <v>18</v>
      </c>
      <c r="R441">
        <v>18</v>
      </c>
      <c r="S441">
        <v>18</v>
      </c>
      <c r="T441" s="2">
        <v>51.786308288574219</v>
      </c>
      <c r="U441" t="s">
        <v>901</v>
      </c>
      <c r="V441" t="s">
        <v>1418</v>
      </c>
      <c r="W441" t="s">
        <v>1604</v>
      </c>
      <c r="X441" t="s">
        <v>1660</v>
      </c>
      <c r="Y441">
        <v>8</v>
      </c>
      <c r="Z441">
        <v>5</v>
      </c>
      <c r="AA441">
        <v>4</v>
      </c>
    </row>
    <row r="442" spans="1:27" x14ac:dyDescent="0.2">
      <c r="A442" s="1" t="s">
        <v>422</v>
      </c>
      <c r="B442" s="2">
        <v>15.33047450358908</v>
      </c>
      <c r="C442" s="2">
        <v>70.882472549816981</v>
      </c>
      <c r="D442" s="2">
        <v>20.71798334458699</v>
      </c>
      <c r="E442" s="2">
        <v>19.58609117180945</v>
      </c>
      <c r="F442" s="2">
        <v>11.634470148660469</v>
      </c>
      <c r="G442" s="2">
        <v>2.5485415759686552</v>
      </c>
      <c r="H442" s="2">
        <v>-7.0605137135393994</v>
      </c>
      <c r="I442" s="2">
        <v>5.5119721375707442</v>
      </c>
      <c r="J442" s="2">
        <v>32.647374781791328</v>
      </c>
      <c r="K442" s="2">
        <v>13.613435826027651</v>
      </c>
      <c r="L442" s="2">
        <v>1.0823919773101811</v>
      </c>
      <c r="M442" s="83">
        <v>15.736842105263159</v>
      </c>
      <c r="N442" s="83">
        <v>1.3263713683772469</v>
      </c>
      <c r="O442" s="83">
        <v>0.3402866283455146</v>
      </c>
      <c r="P442">
        <v>15</v>
      </c>
      <c r="Q442">
        <v>15</v>
      </c>
      <c r="R442">
        <v>15</v>
      </c>
      <c r="S442">
        <v>15</v>
      </c>
      <c r="T442" s="2">
        <v>58.108002066612237</v>
      </c>
      <c r="U442" t="s">
        <v>949</v>
      </c>
      <c r="V442" t="s">
        <v>1466</v>
      </c>
      <c r="W442" t="s">
        <v>1604</v>
      </c>
      <c r="X442" t="s">
        <v>1660</v>
      </c>
      <c r="Y442">
        <v>8</v>
      </c>
      <c r="Z442">
        <v>5</v>
      </c>
      <c r="AA442">
        <v>4</v>
      </c>
    </row>
    <row r="443" spans="1:27" x14ac:dyDescent="0.2">
      <c r="A443" s="1" t="s">
        <v>485</v>
      </c>
      <c r="B443" s="2">
        <v>19.87535303346867</v>
      </c>
      <c r="C443" s="2">
        <v>-60.921051898332102</v>
      </c>
      <c r="D443" s="2">
        <v>-2.5542048275112079</v>
      </c>
      <c r="E443" s="2">
        <v>3.6993275839348971</v>
      </c>
      <c r="F443" s="2">
        <v>8.2879749481466352</v>
      </c>
      <c r="G443" s="2">
        <v>8.6862956889211311</v>
      </c>
      <c r="H443" s="2">
        <v>-22.159926992336569</v>
      </c>
      <c r="I443" s="2">
        <v>14.47363130341544</v>
      </c>
      <c r="J443" s="2">
        <v>38.934978736498692</v>
      </c>
      <c r="K443" s="2">
        <v>7.5262972688990013</v>
      </c>
      <c r="L443" s="2">
        <v>0.99637750000000003</v>
      </c>
      <c r="M443" s="83">
        <v>3.0909730072966108</v>
      </c>
      <c r="N443" s="83">
        <v>1.2675565070612509</v>
      </c>
      <c r="O443" s="83">
        <v>0.1371455014466734</v>
      </c>
      <c r="Q443">
        <v>17</v>
      </c>
      <c r="S443">
        <v>17</v>
      </c>
      <c r="T443" s="2">
        <v>-38.424625396728523</v>
      </c>
      <c r="U443" t="s">
        <v>1012</v>
      </c>
      <c r="V443" t="s">
        <v>1529</v>
      </c>
      <c r="W443" t="s">
        <v>1606</v>
      </c>
      <c r="X443" t="s">
        <v>1666</v>
      </c>
      <c r="Y443">
        <v>10</v>
      </c>
      <c r="Z443">
        <v>5</v>
      </c>
      <c r="AA443">
        <v>4</v>
      </c>
    </row>
    <row r="444" spans="1:27" x14ac:dyDescent="0.2">
      <c r="A444" s="1" t="s">
        <v>518</v>
      </c>
      <c r="B444" s="2">
        <v>13.09318538922331</v>
      </c>
      <c r="C444" s="2">
        <v>-64.638993950320128</v>
      </c>
      <c r="D444" s="2">
        <v>-11.47014266139268</v>
      </c>
      <c r="E444" s="2">
        <v>3.780819222831397</v>
      </c>
      <c r="F444" s="2">
        <v>1.485192787232924</v>
      </c>
      <c r="G444" s="2">
        <v>4.0616493542633483E-2</v>
      </c>
      <c r="H444" s="2">
        <v>0.30356028966172099</v>
      </c>
      <c r="I444" s="2">
        <v>0.65582321679564548</v>
      </c>
      <c r="J444" s="2">
        <v>42.638869778744713</v>
      </c>
      <c r="K444" s="2">
        <v>18.81089089479967</v>
      </c>
      <c r="L444" s="2">
        <v>1.229948</v>
      </c>
      <c r="M444" s="83">
        <v>2.187529699344072</v>
      </c>
      <c r="N444" s="83">
        <v>2.2158055919792101</v>
      </c>
      <c r="O444" s="83">
        <v>0.96465373717526559</v>
      </c>
      <c r="P444">
        <v>8</v>
      </c>
      <c r="S444">
        <v>8</v>
      </c>
      <c r="T444" s="2">
        <v>4132.085693359375</v>
      </c>
      <c r="U444" t="s">
        <v>1045</v>
      </c>
      <c r="V444" t="s">
        <v>1561</v>
      </c>
      <c r="W444" t="s">
        <v>1606</v>
      </c>
      <c r="X444" t="s">
        <v>1666</v>
      </c>
      <c r="Y444">
        <v>10</v>
      </c>
      <c r="Z444">
        <v>5</v>
      </c>
      <c r="AA444">
        <v>4</v>
      </c>
    </row>
    <row r="445" spans="1:27" x14ac:dyDescent="0.2">
      <c r="A445" s="1" t="s">
        <v>549</v>
      </c>
      <c r="B445" s="2">
        <v>20.390769373636068</v>
      </c>
      <c r="C445" s="2">
        <v>6.3816561917259707</v>
      </c>
      <c r="D445" s="2">
        <v>-5.3493420994805474</v>
      </c>
      <c r="E445" s="2">
        <v>17.16450759158657</v>
      </c>
      <c r="F445" s="2">
        <v>13.496878255486051</v>
      </c>
      <c r="G445" s="2">
        <v>8.1245229681978763</v>
      </c>
      <c r="H445" s="2">
        <v>-9.9134040047114222</v>
      </c>
      <c r="I445" s="2">
        <v>2.7888810365135441</v>
      </c>
      <c r="J445" s="2">
        <v>37.84536104139589</v>
      </c>
      <c r="K445" s="2">
        <v>23.820680309417931</v>
      </c>
      <c r="L445" s="2">
        <v>0.79323136806488037</v>
      </c>
      <c r="M445" s="83">
        <v>4.6677012031801368</v>
      </c>
      <c r="N445" s="83">
        <v>1.097383279385731</v>
      </c>
      <c r="O445" s="83">
        <v>0.23432115060285141</v>
      </c>
      <c r="P445">
        <v>18</v>
      </c>
      <c r="S445">
        <v>18</v>
      </c>
      <c r="T445" s="2">
        <v>162.4850944942898</v>
      </c>
      <c r="U445" t="s">
        <v>1076</v>
      </c>
      <c r="V445" t="s">
        <v>1592</v>
      </c>
      <c r="W445" t="s">
        <v>1607</v>
      </c>
      <c r="X445" t="s">
        <v>1671</v>
      </c>
      <c r="Y445">
        <v>11</v>
      </c>
      <c r="Z445">
        <v>5</v>
      </c>
      <c r="AA445">
        <v>4</v>
      </c>
    </row>
    <row r="446" spans="1:27" x14ac:dyDescent="0.2">
      <c r="A446" s="1" t="s">
        <v>101</v>
      </c>
      <c r="B446" s="2">
        <v>3.536439421250785</v>
      </c>
      <c r="C446" s="2">
        <v>-1262.52319109462</v>
      </c>
      <c r="D446" s="2">
        <v>1523.9675282543419</v>
      </c>
      <c r="E446" s="2">
        <v>1.1644113088756169</v>
      </c>
      <c r="F446" s="2">
        <v>16.62602392849816</v>
      </c>
      <c r="G446" s="2">
        <v>2.2706006243183281</v>
      </c>
      <c r="H446" s="2">
        <v>-3.2082158035277759</v>
      </c>
      <c r="I446" s="2">
        <v>1.937615179209448</v>
      </c>
      <c r="J446" s="2">
        <v>74.286441010632117</v>
      </c>
      <c r="K446" s="2">
        <v>47.651280622486951</v>
      </c>
      <c r="L446" s="2">
        <v>2.0326492786407471</v>
      </c>
      <c r="M446" s="83">
        <v>0.74812041159300646</v>
      </c>
      <c r="N446" s="83">
        <v>1.0486443662298479</v>
      </c>
      <c r="O446" s="83">
        <v>0.28109385813389542</v>
      </c>
      <c r="P446">
        <v>8</v>
      </c>
      <c r="S446">
        <v>8</v>
      </c>
      <c r="U446" t="s">
        <v>628</v>
      </c>
      <c r="V446" t="s">
        <v>1147</v>
      </c>
      <c r="W446" t="s">
        <v>1598</v>
      </c>
      <c r="X446" t="s">
        <v>1614</v>
      </c>
      <c r="Y446">
        <v>2</v>
      </c>
      <c r="Z446">
        <v>0</v>
      </c>
      <c r="AA446">
        <v>5</v>
      </c>
    </row>
    <row r="447" spans="1:27" x14ac:dyDescent="0.2">
      <c r="A447" s="1" t="s">
        <v>238</v>
      </c>
      <c r="B447" s="2">
        <v>21.92301500568092</v>
      </c>
      <c r="C447" s="2">
        <v>26.19840470843338</v>
      </c>
      <c r="D447" s="2">
        <v>7.4207920119111703</v>
      </c>
      <c r="E447" s="2">
        <v>14.11003063807113</v>
      </c>
      <c r="F447" s="2">
        <v>8.5846769070863136</v>
      </c>
      <c r="G447" s="2">
        <v>-99.290384005075623</v>
      </c>
      <c r="H447" s="2">
        <v>-26.28562361155133</v>
      </c>
      <c r="I447" s="2">
        <v>126.5760076166269</v>
      </c>
      <c r="J447" s="2">
        <v>73.432535582397676</v>
      </c>
      <c r="K447" s="2">
        <v>68.924599595890484</v>
      </c>
      <c r="L447" s="2">
        <v>1.862115621566772</v>
      </c>
      <c r="R447">
        <v>11</v>
      </c>
      <c r="S447">
        <v>11</v>
      </c>
      <c r="T447" s="2">
        <v>370.72868041992189</v>
      </c>
      <c r="U447" t="s">
        <v>765</v>
      </c>
      <c r="V447" t="s">
        <v>1282</v>
      </c>
      <c r="W447" t="s">
        <v>1601</v>
      </c>
      <c r="X447" t="s">
        <v>1634</v>
      </c>
      <c r="Y447">
        <v>5</v>
      </c>
      <c r="Z447">
        <v>0</v>
      </c>
      <c r="AA447">
        <v>5</v>
      </c>
    </row>
    <row r="448" spans="1:27" x14ac:dyDescent="0.2">
      <c r="A448" s="1" t="s">
        <v>258</v>
      </c>
      <c r="B448" s="2">
        <v>22.68471557415036</v>
      </c>
      <c r="C448" s="2">
        <v>73.33155365723438</v>
      </c>
      <c r="D448" s="2">
        <v>3.7300966439431038</v>
      </c>
      <c r="E448" s="2">
        <v>13.99066346017824</v>
      </c>
      <c r="F448" s="2">
        <v>4.6014739238229154</v>
      </c>
      <c r="G448" s="2">
        <v>-51.342028985507419</v>
      </c>
      <c r="H448" s="2">
        <v>-41.667753623188553</v>
      </c>
      <c r="I448" s="2">
        <v>94.009782608695957</v>
      </c>
      <c r="J448" s="2">
        <v>66.43520798169574</v>
      </c>
      <c r="K448" s="2">
        <v>60.788702422895177</v>
      </c>
      <c r="L448" s="2">
        <v>1.2597494125366211</v>
      </c>
      <c r="Q448">
        <v>10</v>
      </c>
      <c r="R448">
        <v>11</v>
      </c>
      <c r="S448">
        <v>10</v>
      </c>
      <c r="T448" s="2">
        <v>345.70513916015619</v>
      </c>
      <c r="U448" t="s">
        <v>785</v>
      </c>
      <c r="V448" t="s">
        <v>1302</v>
      </c>
      <c r="W448" t="s">
        <v>1601</v>
      </c>
      <c r="X448" t="s">
        <v>1634</v>
      </c>
      <c r="Y448">
        <v>5</v>
      </c>
      <c r="Z448">
        <v>0</v>
      </c>
      <c r="AA448">
        <v>5</v>
      </c>
    </row>
    <row r="449" spans="1:27" x14ac:dyDescent="0.2">
      <c r="A449" s="1" t="s">
        <v>407</v>
      </c>
      <c r="B449" s="2">
        <v>12.26915930378067</v>
      </c>
      <c r="C449" s="2">
        <v>60.32593425119417</v>
      </c>
      <c r="D449" s="2">
        <v>-1.407608187681098</v>
      </c>
      <c r="E449" s="2">
        <v>10.81870236244359</v>
      </c>
      <c r="F449" s="2">
        <v>13.038190632231469</v>
      </c>
      <c r="G449" s="2">
        <v>-55.934782608695372</v>
      </c>
      <c r="H449" s="2">
        <v>4.8260869565217153</v>
      </c>
      <c r="I449" s="2">
        <v>52.108695652173658</v>
      </c>
      <c r="J449" s="2">
        <v>63.269962977332661</v>
      </c>
      <c r="K449" s="2">
        <v>51.463609183925257</v>
      </c>
      <c r="L449" s="2">
        <v>1.3989822864532471</v>
      </c>
      <c r="M449" s="83">
        <v>1.301226623768349</v>
      </c>
      <c r="N449" s="83">
        <v>1.3540979601807741</v>
      </c>
      <c r="O449" s="83">
        <v>0.24612190057408079</v>
      </c>
      <c r="Q449">
        <v>10</v>
      </c>
      <c r="R449">
        <v>11</v>
      </c>
      <c r="S449">
        <v>10</v>
      </c>
      <c r="T449" s="2">
        <v>75.54032058715822</v>
      </c>
      <c r="U449" t="s">
        <v>934</v>
      </c>
      <c r="V449" t="s">
        <v>1451</v>
      </c>
      <c r="W449" t="s">
        <v>1604</v>
      </c>
      <c r="X449" t="s">
        <v>1658</v>
      </c>
      <c r="Y449">
        <v>8</v>
      </c>
      <c r="Z449">
        <v>0</v>
      </c>
      <c r="AA449">
        <v>5</v>
      </c>
    </row>
    <row r="450" spans="1:27" x14ac:dyDescent="0.2">
      <c r="A450" s="1" t="s">
        <v>185</v>
      </c>
      <c r="B450" s="2">
        <v>23.297517614629381</v>
      </c>
      <c r="C450" s="2">
        <v>1.4934099934221789</v>
      </c>
      <c r="D450" s="2">
        <v>11.23209786126003</v>
      </c>
      <c r="E450" s="2">
        <v>12.38742412598932</v>
      </c>
      <c r="F450" s="2">
        <v>3.157076749841087</v>
      </c>
      <c r="G450" s="2">
        <v>1.099658171951829</v>
      </c>
      <c r="H450" s="2">
        <v>-1.248908817157536</v>
      </c>
      <c r="I450" s="2">
        <v>1.1492506452057061</v>
      </c>
      <c r="J450" s="2">
        <v>83.102901725970042</v>
      </c>
      <c r="K450" s="2">
        <v>60.121171794612458</v>
      </c>
      <c r="L450" s="2">
        <v>1.00044</v>
      </c>
      <c r="P450">
        <v>16</v>
      </c>
      <c r="R450">
        <v>16</v>
      </c>
      <c r="S450">
        <v>16</v>
      </c>
      <c r="T450" s="2">
        <v>82.337280654907232</v>
      </c>
      <c r="U450" t="s">
        <v>712</v>
      </c>
      <c r="V450" t="s">
        <v>1229</v>
      </c>
      <c r="W450" t="s">
        <v>1601</v>
      </c>
      <c r="X450" t="s">
        <v>1633</v>
      </c>
      <c r="Y450">
        <v>5</v>
      </c>
      <c r="Z450">
        <v>1</v>
      </c>
      <c r="AA450">
        <v>5</v>
      </c>
    </row>
    <row r="451" spans="1:27" x14ac:dyDescent="0.2">
      <c r="A451" s="1" t="s">
        <v>235</v>
      </c>
      <c r="B451" s="2">
        <v>22.579281183932341</v>
      </c>
      <c r="C451" s="2">
        <v>11.313868613138681</v>
      </c>
      <c r="D451" s="2">
        <v>17.419601837672278</v>
      </c>
      <c r="E451" s="2">
        <v>9.9445712422562771</v>
      </c>
      <c r="F451" s="2">
        <v>1.528091962513273</v>
      </c>
      <c r="G451" s="2">
        <v>1.0996677740863789</v>
      </c>
      <c r="H451" s="2">
        <v>-0.44518272425249172</v>
      </c>
      <c r="I451" s="2">
        <v>0.34551495016611289</v>
      </c>
      <c r="J451" s="2">
        <v>84.224784224784216</v>
      </c>
      <c r="K451" s="2">
        <v>52.418787502586383</v>
      </c>
      <c r="L451" s="2">
        <v>1.612016916275024</v>
      </c>
      <c r="P451">
        <v>8</v>
      </c>
      <c r="S451">
        <v>8</v>
      </c>
      <c r="T451" s="2">
        <v>385.54360961914062</v>
      </c>
      <c r="U451" t="s">
        <v>762</v>
      </c>
      <c r="V451" t="s">
        <v>1279</v>
      </c>
      <c r="W451" t="s">
        <v>1601</v>
      </c>
      <c r="X451" t="s">
        <v>1635</v>
      </c>
      <c r="Y451">
        <v>5</v>
      </c>
      <c r="Z451">
        <v>1</v>
      </c>
      <c r="AA451">
        <v>5</v>
      </c>
    </row>
    <row r="452" spans="1:27" x14ac:dyDescent="0.2">
      <c r="A452" s="1" t="s">
        <v>447</v>
      </c>
      <c r="B452" s="2">
        <v>7.8985120310240911</v>
      </c>
      <c r="C452" s="2">
        <v>51.928540796763969</v>
      </c>
      <c r="D452" s="2">
        <v>26.013142140375979</v>
      </c>
      <c r="E452" s="2">
        <v>3.7950455490931958</v>
      </c>
      <c r="F452" s="2">
        <v>11.40903809388616</v>
      </c>
      <c r="G452" s="2">
        <v>2.155630140645322</v>
      </c>
      <c r="H452" s="2">
        <v>-5.1487663544005073</v>
      </c>
      <c r="I452" s="2">
        <v>3.9931362137551858</v>
      </c>
      <c r="J452" s="2">
        <v>50.002738459196358</v>
      </c>
      <c r="K452" s="2">
        <v>24.88314498080689</v>
      </c>
      <c r="L452" s="2">
        <v>1.4399109999999999</v>
      </c>
      <c r="M452" s="83">
        <v>5.8675483551851153</v>
      </c>
      <c r="N452" s="83">
        <v>0.8347362335921461</v>
      </c>
      <c r="O452" s="83">
        <v>0.28425812583885812</v>
      </c>
      <c r="P452">
        <v>11</v>
      </c>
      <c r="R452">
        <v>11</v>
      </c>
      <c r="S452">
        <v>11</v>
      </c>
      <c r="T452" s="2">
        <v>113.15679009755451</v>
      </c>
      <c r="U452" t="s">
        <v>974</v>
      </c>
      <c r="V452" t="s">
        <v>1491</v>
      </c>
      <c r="W452" t="s">
        <v>1605</v>
      </c>
      <c r="X452" t="s">
        <v>1661</v>
      </c>
      <c r="Y452">
        <v>9</v>
      </c>
      <c r="Z452">
        <v>3</v>
      </c>
      <c r="AA452">
        <v>5</v>
      </c>
    </row>
    <row r="453" spans="1:27" x14ac:dyDescent="0.2">
      <c r="A453" s="1" t="s">
        <v>499</v>
      </c>
      <c r="B453" s="2">
        <v>3.3349160335865649</v>
      </c>
      <c r="C453" s="2">
        <v>-222.11613189741311</v>
      </c>
      <c r="D453" s="2">
        <v>-6.5614346425068906</v>
      </c>
      <c r="E453" s="2">
        <v>-13.743252698920431</v>
      </c>
      <c r="F453" s="2">
        <v>10.054929626899719</v>
      </c>
      <c r="G453" s="2">
        <v>1.448489445076476</v>
      </c>
      <c r="H453" s="2">
        <v>0.21805081532043991</v>
      </c>
      <c r="I453" s="2">
        <v>-0.66654026039691572</v>
      </c>
      <c r="J453" s="2">
        <v>18.85781697714566</v>
      </c>
      <c r="K453" s="2">
        <v>15.144882362448341</v>
      </c>
      <c r="L453" s="2">
        <v>1.1731279999999999</v>
      </c>
      <c r="M453" s="83">
        <v>1.119077568134172</v>
      </c>
      <c r="N453" s="83">
        <v>1.425347121361761</v>
      </c>
      <c r="O453" s="83">
        <v>0.85005519084412939</v>
      </c>
      <c r="P453">
        <v>16</v>
      </c>
      <c r="Q453">
        <v>15</v>
      </c>
      <c r="R453">
        <v>16</v>
      </c>
      <c r="S453">
        <v>15</v>
      </c>
      <c r="T453" s="2">
        <v>69.164531162806924</v>
      </c>
      <c r="U453" t="s">
        <v>1026</v>
      </c>
      <c r="V453" t="s">
        <v>1543</v>
      </c>
      <c r="W453" t="s">
        <v>1606</v>
      </c>
      <c r="X453" t="s">
        <v>1666</v>
      </c>
      <c r="Y453">
        <v>10</v>
      </c>
      <c r="Z453">
        <v>3</v>
      </c>
      <c r="AA453">
        <v>5</v>
      </c>
    </row>
    <row r="454" spans="1:27" x14ac:dyDescent="0.2">
      <c r="A454" s="1" t="s">
        <v>500</v>
      </c>
      <c r="B454" s="2">
        <v>3.3349160335865649</v>
      </c>
      <c r="C454" s="2">
        <v>-222.11613189741311</v>
      </c>
      <c r="D454" s="2">
        <v>-6.5614346425068906</v>
      </c>
      <c r="E454" s="2">
        <v>-13.743252698920431</v>
      </c>
      <c r="F454" s="2">
        <v>10.054929626899719</v>
      </c>
      <c r="G454" s="2">
        <v>1.448489445076476</v>
      </c>
      <c r="H454" s="2">
        <v>0.21805081532043991</v>
      </c>
      <c r="I454" s="2">
        <v>-0.66654026039691572</v>
      </c>
      <c r="J454" s="2">
        <v>18.85781697714566</v>
      </c>
      <c r="K454" s="2">
        <v>15.144882362448341</v>
      </c>
      <c r="L454" s="2">
        <v>1.0462210000000001</v>
      </c>
      <c r="M454" s="83">
        <v>1.119077568134172</v>
      </c>
      <c r="N454" s="83">
        <v>1.425347121361761</v>
      </c>
      <c r="O454" s="83">
        <v>0.85005519084412939</v>
      </c>
      <c r="P454">
        <v>16</v>
      </c>
      <c r="Q454">
        <v>15</v>
      </c>
      <c r="R454">
        <v>16</v>
      </c>
      <c r="S454">
        <v>15</v>
      </c>
      <c r="T454" s="2">
        <v>69.164531162806924</v>
      </c>
      <c r="U454" t="s">
        <v>1027</v>
      </c>
      <c r="V454" t="s">
        <v>1543</v>
      </c>
      <c r="W454" t="s">
        <v>1606</v>
      </c>
      <c r="X454" t="s">
        <v>1666</v>
      </c>
      <c r="Y454">
        <v>10</v>
      </c>
      <c r="Z454">
        <v>3</v>
      </c>
      <c r="AA454">
        <v>5</v>
      </c>
    </row>
    <row r="455" spans="1:27" x14ac:dyDescent="0.2">
      <c r="A455" s="1" t="s">
        <v>236</v>
      </c>
      <c r="B455" s="2">
        <v>18.594007883832091</v>
      </c>
      <c r="C455" s="2">
        <v>778.41744143558935</v>
      </c>
      <c r="D455" s="2">
        <v>49.367328303379473</v>
      </c>
      <c r="E455" s="2">
        <v>12.190804060164361</v>
      </c>
      <c r="F455" s="2">
        <v>7.8280957213596238</v>
      </c>
      <c r="G455" s="2">
        <v>0.99095124125777745</v>
      </c>
      <c r="H455" s="2">
        <v>-3.9582616498016303E-2</v>
      </c>
      <c r="I455" s="2">
        <v>4.8631375240238847E-2</v>
      </c>
      <c r="J455" s="2">
        <v>78.108148038017106</v>
      </c>
      <c r="K455" s="2">
        <v>6.9630703051876939</v>
      </c>
      <c r="L455" s="2">
        <v>1.4660406112670901</v>
      </c>
      <c r="P455">
        <v>9</v>
      </c>
      <c r="S455">
        <v>9</v>
      </c>
      <c r="T455" s="2">
        <v>205.38163757324219</v>
      </c>
      <c r="U455" t="s">
        <v>763</v>
      </c>
      <c r="V455" t="s">
        <v>1280</v>
      </c>
      <c r="W455" t="s">
        <v>1601</v>
      </c>
      <c r="X455" t="s">
        <v>1633</v>
      </c>
      <c r="Y455">
        <v>5</v>
      </c>
      <c r="Z455">
        <v>4</v>
      </c>
      <c r="AA455">
        <v>5</v>
      </c>
    </row>
    <row r="456" spans="1:27" x14ac:dyDescent="0.2">
      <c r="A456" s="1" t="s">
        <v>35</v>
      </c>
      <c r="B456" s="2">
        <v>16.891004596191731</v>
      </c>
      <c r="C456" s="2">
        <v>-19.32296852263153</v>
      </c>
      <c r="D456" s="2">
        <v>-4.9365717537772413</v>
      </c>
      <c r="E456" s="2">
        <v>10.17148816190954</v>
      </c>
      <c r="F456" s="2">
        <v>13.67811070992143</v>
      </c>
      <c r="G456" s="2">
        <v>4.0033986081890269</v>
      </c>
      <c r="H456" s="2">
        <v>-1.949668231105357</v>
      </c>
      <c r="I456" s="2">
        <v>-1.053730377083671</v>
      </c>
      <c r="J456" s="2">
        <v>54.934012906726608</v>
      </c>
      <c r="K456" s="2">
        <v>39.990652465229729</v>
      </c>
      <c r="L456" s="2">
        <v>0.86859852075576782</v>
      </c>
      <c r="M456" s="83">
        <v>3.8127724498692239</v>
      </c>
      <c r="N456" s="83">
        <v>0.92863592165578557</v>
      </c>
      <c r="O456" s="83">
        <v>0.40769551326573128</v>
      </c>
      <c r="P456">
        <v>15</v>
      </c>
      <c r="Q456">
        <v>15</v>
      </c>
      <c r="R456">
        <v>15</v>
      </c>
      <c r="S456">
        <v>15</v>
      </c>
      <c r="T456" s="2">
        <v>112.0132714491624</v>
      </c>
      <c r="U456" t="s">
        <v>563</v>
      </c>
      <c r="V456" t="s">
        <v>1089</v>
      </c>
      <c r="W456" t="s">
        <v>1597</v>
      </c>
      <c r="X456" t="s">
        <v>1610</v>
      </c>
      <c r="Y456">
        <v>1</v>
      </c>
      <c r="Z456">
        <v>5</v>
      </c>
      <c r="AA456">
        <v>5</v>
      </c>
    </row>
    <row r="457" spans="1:27" x14ac:dyDescent="0.2">
      <c r="A457" s="1" t="s">
        <v>37</v>
      </c>
      <c r="B457" s="2">
        <v>23.568550276450189</v>
      </c>
      <c r="C457" s="2">
        <v>-41.082648622522953</v>
      </c>
      <c r="D457" s="2">
        <v>-4.2444364680545572</v>
      </c>
      <c r="E457" s="2">
        <v>11.423484209539881</v>
      </c>
      <c r="F457" s="2">
        <v>12.61979358643568</v>
      </c>
      <c r="G457" s="2">
        <v>4.8052631578947356</v>
      </c>
      <c r="H457" s="2">
        <v>-1.2333333333333329</v>
      </c>
      <c r="I457" s="2">
        <v>-2.571929824561404</v>
      </c>
      <c r="J457" s="2">
        <v>56.840124080722177</v>
      </c>
      <c r="K457" s="2">
        <v>46.483996831636688</v>
      </c>
      <c r="L457" s="2">
        <v>1.005293488502502</v>
      </c>
      <c r="M457" s="83">
        <v>3.8811728395061729</v>
      </c>
      <c r="N457" s="83">
        <v>1.988968202465931</v>
      </c>
      <c r="O457" s="83">
        <v>0.67845554834523036</v>
      </c>
      <c r="P457">
        <v>12</v>
      </c>
      <c r="S457">
        <v>12</v>
      </c>
      <c r="T457" s="2">
        <v>209.59132385253909</v>
      </c>
      <c r="U457" t="s">
        <v>565</v>
      </c>
      <c r="V457" t="s">
        <v>1091</v>
      </c>
      <c r="W457" t="s">
        <v>1597</v>
      </c>
      <c r="X457" t="s">
        <v>1610</v>
      </c>
      <c r="Y457">
        <v>1</v>
      </c>
      <c r="Z457">
        <v>5</v>
      </c>
      <c r="AA457">
        <v>5</v>
      </c>
    </row>
    <row r="458" spans="1:27" x14ac:dyDescent="0.2">
      <c r="A458" s="1" t="s">
        <v>38</v>
      </c>
      <c r="B458" s="2">
        <v>23.568550276450189</v>
      </c>
      <c r="C458" s="2">
        <v>-41.082648622522953</v>
      </c>
      <c r="D458" s="2">
        <v>-4.2444364680545572</v>
      </c>
      <c r="E458" s="2">
        <v>11.423484209539881</v>
      </c>
      <c r="F458" s="2">
        <v>12.61979358643568</v>
      </c>
      <c r="G458" s="2">
        <v>4.8052631578947356</v>
      </c>
      <c r="H458" s="2">
        <v>-1.2333333333333329</v>
      </c>
      <c r="I458" s="2">
        <v>-2.571929824561404</v>
      </c>
      <c r="J458" s="2">
        <v>56.840124080722177</v>
      </c>
      <c r="K458" s="2">
        <v>46.483996831636688</v>
      </c>
      <c r="L458" s="2">
        <v>0.66132968664169312</v>
      </c>
      <c r="M458" s="83">
        <v>3.8811728395061729</v>
      </c>
      <c r="N458" s="83">
        <v>1.988968202465931</v>
      </c>
      <c r="O458" s="83">
        <v>0.67845554834523036</v>
      </c>
      <c r="P458">
        <v>12</v>
      </c>
      <c r="S458">
        <v>12</v>
      </c>
      <c r="T458" s="2">
        <v>209.59132385253909</v>
      </c>
      <c r="U458" t="s">
        <v>566</v>
      </c>
      <c r="V458" t="s">
        <v>1091</v>
      </c>
      <c r="W458" t="s">
        <v>1597</v>
      </c>
      <c r="X458" t="s">
        <v>1610</v>
      </c>
      <c r="Y458">
        <v>1</v>
      </c>
      <c r="Z458">
        <v>5</v>
      </c>
      <c r="AA458">
        <v>5</v>
      </c>
    </row>
    <row r="459" spans="1:27" x14ac:dyDescent="0.2">
      <c r="A459" s="1" t="s">
        <v>39</v>
      </c>
      <c r="B459" s="2">
        <v>23.568550276450189</v>
      </c>
      <c r="C459" s="2">
        <v>-41.082648622522953</v>
      </c>
      <c r="D459" s="2">
        <v>-4.2444364680545572</v>
      </c>
      <c r="E459" s="2">
        <v>11.423484209539881</v>
      </c>
      <c r="F459" s="2">
        <v>12.61979358643568</v>
      </c>
      <c r="G459" s="2">
        <v>4.8052631578947356</v>
      </c>
      <c r="H459" s="2">
        <v>-1.2333333333333329</v>
      </c>
      <c r="I459" s="2">
        <v>-2.571929824561404</v>
      </c>
      <c r="J459" s="2">
        <v>56.840124080722177</v>
      </c>
      <c r="K459" s="2">
        <v>46.483996831636688</v>
      </c>
      <c r="L459" s="2">
        <v>1.0241858959198</v>
      </c>
      <c r="M459" s="83">
        <v>3.8811728395061729</v>
      </c>
      <c r="N459" s="83">
        <v>1.988968202465931</v>
      </c>
      <c r="O459" s="83">
        <v>0.67845554834523036</v>
      </c>
      <c r="P459">
        <v>12</v>
      </c>
      <c r="S459">
        <v>12</v>
      </c>
      <c r="T459" s="2">
        <v>209.59132385253909</v>
      </c>
      <c r="U459" t="s">
        <v>567</v>
      </c>
      <c r="V459" t="s">
        <v>1091</v>
      </c>
      <c r="W459" t="s">
        <v>1597</v>
      </c>
      <c r="X459" t="s">
        <v>1610</v>
      </c>
      <c r="Y459">
        <v>1</v>
      </c>
      <c r="Z459">
        <v>5</v>
      </c>
      <c r="AA459">
        <v>5</v>
      </c>
    </row>
    <row r="460" spans="1:27" x14ac:dyDescent="0.2">
      <c r="A460" s="1" t="s">
        <v>40</v>
      </c>
      <c r="B460" s="2">
        <v>16.669092425275611</v>
      </c>
      <c r="C460" s="2">
        <v>25.949116549197161</v>
      </c>
      <c r="D460" s="2">
        <v>20.969841229686811</v>
      </c>
      <c r="E460" s="2">
        <v>11.376902539688579</v>
      </c>
      <c r="F460" s="2">
        <v>13.736876393016381</v>
      </c>
      <c r="G460" s="2">
        <v>3.4872766865261138</v>
      </c>
      <c r="H460" s="2">
        <v>-4.0662079829499396</v>
      </c>
      <c r="I460" s="2">
        <v>1.578931296423826</v>
      </c>
      <c r="J460" s="2">
        <v>52.822884703103327</v>
      </c>
      <c r="K460" s="2">
        <v>35.773935565339563</v>
      </c>
      <c r="L460" s="2">
        <v>1.182147860527039</v>
      </c>
      <c r="M460" s="83">
        <v>2.754442640819609</v>
      </c>
      <c r="N460" s="83">
        <v>1.15405934775256</v>
      </c>
      <c r="O460" s="83">
        <v>0.61350876437570279</v>
      </c>
      <c r="P460">
        <v>7</v>
      </c>
      <c r="Q460">
        <v>8</v>
      </c>
      <c r="S460">
        <v>7</v>
      </c>
      <c r="T460" s="2">
        <v>455.32898418719952</v>
      </c>
      <c r="U460" t="s">
        <v>568</v>
      </c>
      <c r="V460" t="s">
        <v>1092</v>
      </c>
      <c r="W460" t="s">
        <v>1597</v>
      </c>
      <c r="X460" t="s">
        <v>1610</v>
      </c>
      <c r="Y460">
        <v>1</v>
      </c>
      <c r="Z460">
        <v>5</v>
      </c>
      <c r="AA460">
        <v>5</v>
      </c>
    </row>
    <row r="461" spans="1:27" x14ac:dyDescent="0.2">
      <c r="A461" s="1" t="s">
        <v>53</v>
      </c>
      <c r="B461" s="2">
        <v>18.344049957321271</v>
      </c>
      <c r="C461" s="2">
        <v>47.912118167073388</v>
      </c>
      <c r="D461" s="2">
        <v>24.010228588401521</v>
      </c>
      <c r="E461" s="2">
        <v>11.047322825648971</v>
      </c>
      <c r="F461" s="2">
        <v>8.602044173551068</v>
      </c>
      <c r="G461" s="2">
        <v>0.75962854184741313</v>
      </c>
      <c r="H461" s="2">
        <v>-0.15816610768292791</v>
      </c>
      <c r="I461" s="2">
        <v>0.39853756583551481</v>
      </c>
      <c r="J461" s="2">
        <v>62.587181134908207</v>
      </c>
      <c r="K461" s="2">
        <v>45.2000095009315</v>
      </c>
      <c r="L461" s="2">
        <v>0.67983579635620117</v>
      </c>
      <c r="M461" s="83">
        <v>5.9743256994471654</v>
      </c>
      <c r="N461" s="83">
        <v>1.2505571188547979</v>
      </c>
      <c r="O461" s="83">
        <v>1.051213939405198</v>
      </c>
      <c r="P461">
        <v>13</v>
      </c>
      <c r="S461">
        <v>13</v>
      </c>
      <c r="T461" s="2">
        <v>105.74387664794919</v>
      </c>
      <c r="U461" t="s">
        <v>581</v>
      </c>
      <c r="V461" t="s">
        <v>1101</v>
      </c>
      <c r="W461" t="s">
        <v>1597</v>
      </c>
      <c r="X461" t="s">
        <v>1611</v>
      </c>
      <c r="Y461">
        <v>1</v>
      </c>
      <c r="Z461">
        <v>5</v>
      </c>
      <c r="AA461">
        <v>5</v>
      </c>
    </row>
    <row r="462" spans="1:27" x14ac:dyDescent="0.2">
      <c r="A462" s="1" t="s">
        <v>60</v>
      </c>
      <c r="B462" s="2">
        <v>9.7021799201719361</v>
      </c>
      <c r="C462" s="2">
        <v>-11.649365628604381</v>
      </c>
      <c r="D462" s="2">
        <v>52.000088892839692</v>
      </c>
      <c r="E462" s="2">
        <v>4.4797286430691408</v>
      </c>
      <c r="F462" s="2">
        <v>8.7332552033111295</v>
      </c>
      <c r="G462" s="2">
        <v>1.317739227756016</v>
      </c>
      <c r="H462" s="2">
        <v>-1.7738108561835479</v>
      </c>
      <c r="I462" s="2">
        <v>1.4560716284275319</v>
      </c>
      <c r="J462" s="2">
        <v>62.139393131739197</v>
      </c>
      <c r="K462" s="2">
        <v>48.828948551673143</v>
      </c>
      <c r="L462" s="2">
        <v>0.83810079097747803</v>
      </c>
      <c r="M462" s="83">
        <v>2.2290896876049708</v>
      </c>
      <c r="N462" s="83">
        <v>1.100539095977515</v>
      </c>
      <c r="O462" s="83">
        <v>0.47850527576832702</v>
      </c>
      <c r="P462">
        <v>11</v>
      </c>
      <c r="R462">
        <v>12</v>
      </c>
      <c r="S462">
        <v>11</v>
      </c>
      <c r="T462" s="2">
        <v>145.8972508198506</v>
      </c>
      <c r="U462" t="s">
        <v>588</v>
      </c>
      <c r="V462" t="s">
        <v>1108</v>
      </c>
      <c r="W462" t="s">
        <v>1597</v>
      </c>
      <c r="X462" t="s">
        <v>1612</v>
      </c>
      <c r="Y462">
        <v>1</v>
      </c>
      <c r="Z462">
        <v>5</v>
      </c>
      <c r="AA462">
        <v>5</v>
      </c>
    </row>
    <row r="463" spans="1:27" x14ac:dyDescent="0.2">
      <c r="A463" s="1" t="s">
        <v>65</v>
      </c>
      <c r="B463" s="2">
        <v>16.369388965789991</v>
      </c>
      <c r="C463" s="2">
        <v>-26.78355501813785</v>
      </c>
      <c r="D463" s="2">
        <v>-6.3449144381065299</v>
      </c>
      <c r="E463" s="2">
        <v>9.5788016610638724</v>
      </c>
      <c r="F463" s="2">
        <v>6.266561040238205</v>
      </c>
      <c r="G463" s="2">
        <v>1.003938730853392</v>
      </c>
      <c r="H463" s="2">
        <v>2.450765864332604E-2</v>
      </c>
      <c r="I463" s="2">
        <v>-2.8446389496717722E-2</v>
      </c>
      <c r="J463" s="2">
        <v>57.386273156749297</v>
      </c>
      <c r="K463" s="2">
        <v>40.445853825266312</v>
      </c>
      <c r="L463" s="2">
        <v>1.332873463630676</v>
      </c>
      <c r="M463" s="83">
        <v>4.0145489815712896</v>
      </c>
      <c r="N463" s="83">
        <v>1.6609209257473481</v>
      </c>
      <c r="O463" s="83">
        <v>0.35969141755062678</v>
      </c>
      <c r="P463">
        <v>13</v>
      </c>
      <c r="Q463">
        <v>13</v>
      </c>
      <c r="R463">
        <v>13</v>
      </c>
      <c r="S463">
        <v>13</v>
      </c>
      <c r="T463" s="2">
        <v>158.73722469806671</v>
      </c>
      <c r="U463" t="s">
        <v>592</v>
      </c>
      <c r="V463" t="s">
        <v>1112</v>
      </c>
      <c r="W463" t="s">
        <v>1597</v>
      </c>
      <c r="X463" t="s">
        <v>1610</v>
      </c>
      <c r="Y463">
        <v>1</v>
      </c>
      <c r="Z463">
        <v>5</v>
      </c>
      <c r="AA463">
        <v>5</v>
      </c>
    </row>
    <row r="464" spans="1:27" x14ac:dyDescent="0.2">
      <c r="A464" s="1" t="s">
        <v>66</v>
      </c>
      <c r="B464" s="2">
        <v>16.369388965789991</v>
      </c>
      <c r="C464" s="2">
        <v>-26.78355501813785</v>
      </c>
      <c r="D464" s="2">
        <v>-6.3449144381065299</v>
      </c>
      <c r="E464" s="2">
        <v>9.5788016610638724</v>
      </c>
      <c r="F464" s="2">
        <v>6.266561040238205</v>
      </c>
      <c r="G464" s="2">
        <v>1.003938730853392</v>
      </c>
      <c r="H464" s="2">
        <v>2.450765864332604E-2</v>
      </c>
      <c r="I464" s="2">
        <v>-2.8446389496717722E-2</v>
      </c>
      <c r="J464" s="2">
        <v>57.386273156749297</v>
      </c>
      <c r="K464" s="2">
        <v>40.445853825266312</v>
      </c>
      <c r="L464" s="2">
        <v>1.062891006469727</v>
      </c>
      <c r="M464" s="83">
        <v>4.0145489815712896</v>
      </c>
      <c r="N464" s="83">
        <v>1.6609209257473481</v>
      </c>
      <c r="O464" s="83">
        <v>0.35969141755062678</v>
      </c>
      <c r="P464">
        <v>13</v>
      </c>
      <c r="Q464">
        <v>13</v>
      </c>
      <c r="R464">
        <v>13</v>
      </c>
      <c r="S464">
        <v>13</v>
      </c>
      <c r="T464" s="2">
        <v>158.73722469806671</v>
      </c>
      <c r="U464" t="s">
        <v>593</v>
      </c>
      <c r="V464" t="s">
        <v>1112</v>
      </c>
      <c r="W464" t="s">
        <v>1597</v>
      </c>
      <c r="X464" t="s">
        <v>1610</v>
      </c>
      <c r="Y464">
        <v>1</v>
      </c>
      <c r="Z464">
        <v>5</v>
      </c>
      <c r="AA464">
        <v>5</v>
      </c>
    </row>
    <row r="465" spans="1:27" x14ac:dyDescent="0.2">
      <c r="A465" s="1" t="s">
        <v>70</v>
      </c>
      <c r="B465" s="2">
        <v>26.88377059182428</v>
      </c>
      <c r="C465" s="2">
        <v>-92.674048858715082</v>
      </c>
      <c r="D465" s="2">
        <v>-43.732185367043563</v>
      </c>
      <c r="E465" s="2">
        <v>6.9497406955460654</v>
      </c>
      <c r="F465" s="2">
        <v>1.265264227964771</v>
      </c>
      <c r="G465" s="2">
        <v>-9.4493545974968424E-2</v>
      </c>
      <c r="H465" s="2">
        <v>1.6297891017756909</v>
      </c>
      <c r="I465" s="2">
        <v>-0.53529555580072274</v>
      </c>
      <c r="J465" s="2">
        <v>84.246226529580611</v>
      </c>
      <c r="K465" s="2">
        <v>42.078893850268543</v>
      </c>
      <c r="L465" s="2">
        <v>1.123664</v>
      </c>
      <c r="M465" s="83">
        <v>0.91333074232413503</v>
      </c>
      <c r="N465" s="83">
        <v>0.89241825520327678</v>
      </c>
      <c r="O465" s="83">
        <v>0.83046565071513001</v>
      </c>
      <c r="R465">
        <v>11</v>
      </c>
      <c r="S465">
        <v>11</v>
      </c>
      <c r="T465" s="2">
        <v>516.10147094726562</v>
      </c>
      <c r="U465" t="s">
        <v>597</v>
      </c>
      <c r="V465" t="s">
        <v>1116</v>
      </c>
      <c r="W465" t="s">
        <v>1598</v>
      </c>
      <c r="X465" t="s">
        <v>1614</v>
      </c>
      <c r="Y465">
        <v>2</v>
      </c>
      <c r="Z465">
        <v>5</v>
      </c>
      <c r="AA465">
        <v>5</v>
      </c>
    </row>
    <row r="466" spans="1:27" x14ac:dyDescent="0.2">
      <c r="A466" s="1" t="s">
        <v>140</v>
      </c>
      <c r="B466" s="2">
        <v>16.14082011641424</v>
      </c>
      <c r="C466" s="2">
        <v>13.09836634830739</v>
      </c>
      <c r="D466" s="2">
        <v>2.4664224060721112</v>
      </c>
      <c r="E466" s="2">
        <v>10.15387756987047</v>
      </c>
      <c r="F466" s="2">
        <v>11.98540669721811</v>
      </c>
      <c r="G466" s="2">
        <v>-3.4163281254043092</v>
      </c>
      <c r="H466" s="2">
        <v>3.255207497761746</v>
      </c>
      <c r="I466" s="2">
        <v>1.161120627642563</v>
      </c>
      <c r="J466" s="2">
        <v>49.881922055386063</v>
      </c>
      <c r="K466" s="2">
        <v>35.487461832310437</v>
      </c>
      <c r="L466" s="2">
        <v>1.0043169999999999</v>
      </c>
      <c r="M466" s="83">
        <v>6.3056631559845613</v>
      </c>
      <c r="N466" s="83">
        <v>1.515865236029766</v>
      </c>
      <c r="O466" s="83">
        <v>0.55858450786084513</v>
      </c>
      <c r="P466">
        <v>11</v>
      </c>
      <c r="Q466">
        <v>9</v>
      </c>
      <c r="S466">
        <v>9</v>
      </c>
      <c r="T466" s="2">
        <v>411.00494384765619</v>
      </c>
      <c r="U466" t="s">
        <v>667</v>
      </c>
      <c r="V466" t="s">
        <v>1185</v>
      </c>
      <c r="W466" t="s">
        <v>1599</v>
      </c>
      <c r="X466" t="s">
        <v>1624</v>
      </c>
      <c r="Y466">
        <v>3</v>
      </c>
      <c r="Z466">
        <v>5</v>
      </c>
      <c r="AA466">
        <v>5</v>
      </c>
    </row>
    <row r="467" spans="1:27" x14ac:dyDescent="0.2">
      <c r="A467" s="1" t="s">
        <v>152</v>
      </c>
      <c r="B467" s="2">
        <v>17.958933496782102</v>
      </c>
      <c r="C467" s="2">
        <v>61.333333333333329</v>
      </c>
      <c r="D467" s="2">
        <v>7.6187335092348318</v>
      </c>
      <c r="E467" s="2">
        <v>11.124731841863319</v>
      </c>
      <c r="F467" s="2">
        <v>10.26713871902156</v>
      </c>
      <c r="G467" s="2">
        <v>1.519047619047619</v>
      </c>
      <c r="H467" s="2">
        <v>-0.68095238095238098</v>
      </c>
      <c r="I467" s="2">
        <v>0.16190476190476191</v>
      </c>
      <c r="J467" s="2">
        <v>58.716768916155416</v>
      </c>
      <c r="K467" s="2">
        <v>47.839898348157561</v>
      </c>
      <c r="L467" s="2">
        <v>0.44901242852210999</v>
      </c>
      <c r="M467" s="83">
        <v>8.3714285714285719</v>
      </c>
      <c r="N467" s="83">
        <v>2.4375</v>
      </c>
      <c r="O467" s="83">
        <v>0.72222222222222221</v>
      </c>
      <c r="P467">
        <v>11</v>
      </c>
      <c r="S467">
        <v>11</v>
      </c>
      <c r="U467" t="s">
        <v>679</v>
      </c>
      <c r="V467" t="s">
        <v>1196</v>
      </c>
      <c r="W467" t="s">
        <v>1599</v>
      </c>
      <c r="X467" t="s">
        <v>1625</v>
      </c>
      <c r="Y467">
        <v>3</v>
      </c>
      <c r="Z467">
        <v>5</v>
      </c>
      <c r="AA467">
        <v>5</v>
      </c>
    </row>
    <row r="468" spans="1:27" x14ac:dyDescent="0.2">
      <c r="A468" s="1" t="s">
        <v>153</v>
      </c>
      <c r="B468" s="2">
        <v>9.5787500260212273</v>
      </c>
      <c r="C468" s="2">
        <v>-27.002692696061921</v>
      </c>
      <c r="D468" s="2">
        <v>56.031242894782537</v>
      </c>
      <c r="E468" s="2">
        <v>4.2491131353924194</v>
      </c>
      <c r="F468" s="2">
        <v>7.5980626042910524</v>
      </c>
      <c r="G468" s="2">
        <v>-0.34558987413046788</v>
      </c>
      <c r="H468" s="2">
        <v>5.7714289065890876</v>
      </c>
      <c r="I468" s="2">
        <v>-4.4258390324586196</v>
      </c>
      <c r="J468" s="2">
        <v>33.611797025006283</v>
      </c>
      <c r="K468" s="2">
        <v>30.851877945375659</v>
      </c>
      <c r="L468" s="2">
        <v>0.75966823101043701</v>
      </c>
      <c r="M468" s="83">
        <v>2.3839331972084241</v>
      </c>
      <c r="N468" s="83">
        <v>3.6411623156775512</v>
      </c>
      <c r="O468" s="83">
        <v>1.3409300763871399</v>
      </c>
      <c r="P468">
        <v>8</v>
      </c>
      <c r="S468">
        <v>8</v>
      </c>
      <c r="U468" t="s">
        <v>680</v>
      </c>
      <c r="V468" t="s">
        <v>1197</v>
      </c>
      <c r="W468" t="s">
        <v>1599</v>
      </c>
      <c r="X468" t="s">
        <v>1624</v>
      </c>
      <c r="Y468">
        <v>3</v>
      </c>
      <c r="Z468">
        <v>5</v>
      </c>
      <c r="AA468">
        <v>5</v>
      </c>
    </row>
    <row r="469" spans="1:27" x14ac:dyDescent="0.2">
      <c r="A469" s="1" t="s">
        <v>157</v>
      </c>
      <c r="B469" s="2">
        <v>21.34422801550048</v>
      </c>
      <c r="C469" s="2">
        <v>-31.696651140264649</v>
      </c>
      <c r="D469" s="2">
        <v>1.944374193602427</v>
      </c>
      <c r="E469" s="2">
        <v>9.8506141658741182</v>
      </c>
      <c r="F469" s="2">
        <v>4.2443330216332367</v>
      </c>
      <c r="G469" s="2">
        <v>-1.353505980709232</v>
      </c>
      <c r="H469" s="2">
        <v>1.936696118844641</v>
      </c>
      <c r="I469" s="2">
        <v>0.41680986186459101</v>
      </c>
      <c r="J469" s="2">
        <v>50.740813772225721</v>
      </c>
      <c r="K469" s="2">
        <v>22.898424199226241</v>
      </c>
      <c r="L469" s="2">
        <v>1.061399</v>
      </c>
      <c r="M469" s="83">
        <v>4.4807419910906159</v>
      </c>
      <c r="N469" s="83">
        <v>0.5610737447514883</v>
      </c>
      <c r="O469" s="83">
        <v>0.1668657673900292</v>
      </c>
      <c r="P469">
        <v>10</v>
      </c>
      <c r="R469">
        <v>11</v>
      </c>
      <c r="S469">
        <v>10</v>
      </c>
      <c r="T469" s="2">
        <v>5.8952237909490384</v>
      </c>
      <c r="U469" t="s">
        <v>684</v>
      </c>
      <c r="V469" t="s">
        <v>1201</v>
      </c>
      <c r="W469" t="s">
        <v>1600</v>
      </c>
      <c r="X469" t="s">
        <v>1629</v>
      </c>
      <c r="Y469">
        <v>4</v>
      </c>
      <c r="Z469">
        <v>5</v>
      </c>
      <c r="AA469">
        <v>5</v>
      </c>
    </row>
    <row r="470" spans="1:27" x14ac:dyDescent="0.2">
      <c r="A470" s="1" t="s">
        <v>160</v>
      </c>
      <c r="B470" s="2">
        <v>5.7844706284535237</v>
      </c>
      <c r="C470" s="2">
        <v>-53.792615751079353</v>
      </c>
      <c r="D470" s="2">
        <v>-11.16649486655853</v>
      </c>
      <c r="E470" s="2">
        <v>1.263133690720978</v>
      </c>
      <c r="F470" s="2">
        <v>-5.1997738685111896</v>
      </c>
      <c r="G470" s="2">
        <v>-2.0062202651311019</v>
      </c>
      <c r="H470" s="2">
        <v>-0.15399261985044671</v>
      </c>
      <c r="I470" s="2">
        <v>3.160212884981549</v>
      </c>
      <c r="J470" s="2">
        <v>50.433131281495363</v>
      </c>
      <c r="K470" s="2">
        <v>19.14556128233404</v>
      </c>
      <c r="L470" s="2">
        <v>1.2410060000000001</v>
      </c>
      <c r="M470" s="83">
        <v>1.0192587811885141</v>
      </c>
      <c r="N470" s="83">
        <v>1.5030876399243991</v>
      </c>
      <c r="O470" s="83">
        <v>0.21514587570682661</v>
      </c>
      <c r="Q470">
        <v>8</v>
      </c>
      <c r="R470">
        <v>7</v>
      </c>
      <c r="S470">
        <v>7</v>
      </c>
      <c r="T470" s="2">
        <v>1054.311889648438</v>
      </c>
      <c r="U470" t="s">
        <v>687</v>
      </c>
      <c r="V470" t="s">
        <v>1204</v>
      </c>
      <c r="W470" t="s">
        <v>1600</v>
      </c>
      <c r="X470" t="s">
        <v>1628</v>
      </c>
      <c r="Y470">
        <v>4</v>
      </c>
      <c r="Z470">
        <v>5</v>
      </c>
      <c r="AA470">
        <v>5</v>
      </c>
    </row>
    <row r="471" spans="1:27" x14ac:dyDescent="0.2">
      <c r="A471" s="1" t="s">
        <v>180</v>
      </c>
      <c r="B471" s="2">
        <v>8.0367570660366532</v>
      </c>
      <c r="C471" s="2">
        <v>-98.699520355609096</v>
      </c>
      <c r="D471" s="2">
        <v>42.297760216697668</v>
      </c>
      <c r="E471" s="2">
        <v>-2.0161055806795911</v>
      </c>
      <c r="F471" s="2">
        <v>-23.50050419851901</v>
      </c>
      <c r="G471" s="2">
        <v>1.1355510337159009</v>
      </c>
      <c r="H471" s="2">
        <v>0.54225431907754462</v>
      </c>
      <c r="I471" s="2">
        <v>-0.67780535279344578</v>
      </c>
      <c r="J471" s="2">
        <v>60.632640237190351</v>
      </c>
      <c r="K471" s="2">
        <v>29.708941619215171</v>
      </c>
      <c r="L471" s="2">
        <v>0.69318060000000004</v>
      </c>
      <c r="M471" s="83">
        <v>0.25362180449076471</v>
      </c>
      <c r="N471" s="83">
        <v>2.3837107599650138</v>
      </c>
      <c r="O471" s="83">
        <v>1.741178878544231</v>
      </c>
      <c r="R471">
        <v>14</v>
      </c>
      <c r="S471">
        <v>14</v>
      </c>
      <c r="T471" s="2">
        <v>349.40910034179689</v>
      </c>
      <c r="U471" t="s">
        <v>707</v>
      </c>
      <c r="V471" t="s">
        <v>1224</v>
      </c>
      <c r="W471" t="s">
        <v>1601</v>
      </c>
      <c r="X471" t="s">
        <v>1632</v>
      </c>
      <c r="Y471">
        <v>5</v>
      </c>
      <c r="Z471">
        <v>5</v>
      </c>
      <c r="AA471">
        <v>5</v>
      </c>
    </row>
    <row r="472" spans="1:27" x14ac:dyDescent="0.2">
      <c r="A472" s="1" t="s">
        <v>202</v>
      </c>
      <c r="B472" s="2">
        <v>17.722903886590728</v>
      </c>
      <c r="C472" s="2">
        <v>3.7500177874037139</v>
      </c>
      <c r="D472" s="2">
        <v>4.1798570432003412</v>
      </c>
      <c r="E472" s="2">
        <v>17.24682871669302</v>
      </c>
      <c r="F472" s="2">
        <v>-9.6059000786755959</v>
      </c>
      <c r="G472" s="2">
        <v>-3.1013430592378159</v>
      </c>
      <c r="H472" s="2">
        <v>-1.3381503066053519</v>
      </c>
      <c r="I472" s="2">
        <v>5.439493365843167</v>
      </c>
      <c r="J472" s="2">
        <v>81.77503488347196</v>
      </c>
      <c r="K472" s="2">
        <v>32.989276703086617</v>
      </c>
      <c r="L472" s="2">
        <v>0.79280879999999998</v>
      </c>
      <c r="P472">
        <v>13</v>
      </c>
      <c r="S472">
        <v>13</v>
      </c>
      <c r="T472" s="2">
        <v>127.5615906306676</v>
      </c>
      <c r="U472" t="s">
        <v>729</v>
      </c>
      <c r="V472" t="s">
        <v>1246</v>
      </c>
      <c r="W472" t="s">
        <v>1601</v>
      </c>
      <c r="X472" t="s">
        <v>1632</v>
      </c>
      <c r="Y472">
        <v>5</v>
      </c>
      <c r="Z472">
        <v>5</v>
      </c>
      <c r="AA472">
        <v>5</v>
      </c>
    </row>
    <row r="473" spans="1:27" x14ac:dyDescent="0.2">
      <c r="A473" s="1" t="s">
        <v>250</v>
      </c>
      <c r="B473" s="2">
        <v>32.81990521327014</v>
      </c>
      <c r="C473" s="2">
        <v>-30.988274706867671</v>
      </c>
      <c r="D473" s="2">
        <v>-31.911013858497451</v>
      </c>
      <c r="E473" s="2">
        <v>11.033743974290299</v>
      </c>
      <c r="F473" s="2">
        <v>1.1616547990348971</v>
      </c>
      <c r="G473" s="2">
        <v>-4.0450819672131146</v>
      </c>
      <c r="H473" s="2">
        <v>-26.42622950819672</v>
      </c>
      <c r="I473" s="2">
        <v>31.471311475409841</v>
      </c>
      <c r="J473" s="2">
        <v>97.16756181127883</v>
      </c>
      <c r="K473" s="2">
        <v>88.468402507664862</v>
      </c>
      <c r="L473" s="2">
        <v>1.813779234886169</v>
      </c>
      <c r="P473">
        <v>9</v>
      </c>
      <c r="Q473">
        <v>9</v>
      </c>
      <c r="R473">
        <v>9</v>
      </c>
      <c r="S473">
        <v>9</v>
      </c>
      <c r="T473" s="2">
        <v>503.81109694030391</v>
      </c>
      <c r="U473" t="s">
        <v>777</v>
      </c>
      <c r="V473" t="s">
        <v>1294</v>
      </c>
      <c r="W473" t="s">
        <v>1601</v>
      </c>
      <c r="X473" t="s">
        <v>1634</v>
      </c>
      <c r="Y473">
        <v>5</v>
      </c>
      <c r="Z473">
        <v>5</v>
      </c>
      <c r="AA473">
        <v>5</v>
      </c>
    </row>
    <row r="474" spans="1:27" x14ac:dyDescent="0.2">
      <c r="A474" s="1" t="s">
        <v>277</v>
      </c>
      <c r="B474" s="2">
        <v>6.7537621084657262</v>
      </c>
      <c r="C474" s="2">
        <v>277.92169733911612</v>
      </c>
      <c r="D474" s="2">
        <v>99.4526512147782</v>
      </c>
      <c r="E474" s="2">
        <v>-6.1039067994839016</v>
      </c>
      <c r="F474" s="2">
        <v>13.78945276100603</v>
      </c>
      <c r="G474" s="2">
        <v>8.4748743718592738</v>
      </c>
      <c r="H474" s="2">
        <v>-35.336293536648668</v>
      </c>
      <c r="I474" s="2">
        <v>27.861419164789389</v>
      </c>
      <c r="J474" s="2">
        <v>67.151960564045979</v>
      </c>
      <c r="K474" s="2">
        <v>42.82216654020575</v>
      </c>
      <c r="L474" s="2">
        <v>0.69027549028396606</v>
      </c>
      <c r="M474" s="83">
        <v>1.7220854453294709</v>
      </c>
      <c r="N474" s="83">
        <v>0.86067626577704692</v>
      </c>
      <c r="O474" s="83">
        <v>0.23684703106008009</v>
      </c>
      <c r="P474">
        <v>8</v>
      </c>
      <c r="S474">
        <v>8</v>
      </c>
      <c r="U474" t="s">
        <v>804</v>
      </c>
      <c r="V474" t="s">
        <v>1321</v>
      </c>
      <c r="W474" t="s">
        <v>1602</v>
      </c>
      <c r="X474" t="s">
        <v>1636</v>
      </c>
      <c r="Y474">
        <v>6</v>
      </c>
      <c r="Z474">
        <v>5</v>
      </c>
      <c r="AA474">
        <v>5</v>
      </c>
    </row>
    <row r="475" spans="1:27" x14ac:dyDescent="0.2">
      <c r="A475" s="1" t="s">
        <v>284</v>
      </c>
      <c r="B475" s="2">
        <v>18.26453294901647</v>
      </c>
      <c r="C475" s="2">
        <v>-1.055753376011348</v>
      </c>
      <c r="D475" s="2">
        <v>4.7335090516369638</v>
      </c>
      <c r="E475" s="2">
        <v>11.583175999871161</v>
      </c>
      <c r="F475" s="2">
        <v>12.97921931060054</v>
      </c>
      <c r="G475" s="2">
        <v>-6.8397819324236924</v>
      </c>
      <c r="H475" s="2">
        <v>5.2860750916315036</v>
      </c>
      <c r="I475" s="2">
        <v>2.5537068407921888</v>
      </c>
      <c r="J475" s="2">
        <v>51.115378619569242</v>
      </c>
      <c r="K475" s="2">
        <v>43.222237759820509</v>
      </c>
      <c r="L475" s="2">
        <v>0.86481171846389771</v>
      </c>
      <c r="M475" s="83">
        <v>27.70438858116745</v>
      </c>
      <c r="N475" s="83">
        <v>2.3705070187501218</v>
      </c>
      <c r="O475" s="83">
        <v>0.4424748602766157</v>
      </c>
      <c r="P475">
        <v>9</v>
      </c>
      <c r="Q475">
        <v>6</v>
      </c>
      <c r="R475">
        <v>9</v>
      </c>
      <c r="S475">
        <v>6</v>
      </c>
      <c r="T475" s="2">
        <v>244.14949798583979</v>
      </c>
      <c r="U475" t="s">
        <v>811</v>
      </c>
      <c r="V475" t="s">
        <v>1328</v>
      </c>
      <c r="W475" t="s">
        <v>1602</v>
      </c>
      <c r="X475" t="s">
        <v>1637</v>
      </c>
      <c r="Y475">
        <v>6</v>
      </c>
      <c r="Z475">
        <v>5</v>
      </c>
      <c r="AA475">
        <v>5</v>
      </c>
    </row>
    <row r="476" spans="1:27" x14ac:dyDescent="0.2">
      <c r="A476" s="1" t="s">
        <v>286</v>
      </c>
      <c r="B476" s="2">
        <v>14.475002490634269</v>
      </c>
      <c r="C476" s="2">
        <v>-46.32674325768955</v>
      </c>
      <c r="D476" s="2">
        <v>85.206602075594589</v>
      </c>
      <c r="E476" s="2">
        <v>7.4557371995496169</v>
      </c>
      <c r="F476" s="2">
        <v>6.8424420370030106</v>
      </c>
      <c r="G476" s="2">
        <v>-0.61861925548898666</v>
      </c>
      <c r="H476" s="2">
        <v>10.253338753100159</v>
      </c>
      <c r="I476" s="2">
        <v>-8.6347194976111776</v>
      </c>
      <c r="J476" s="2">
        <v>55.80771307772914</v>
      </c>
      <c r="K476" s="2">
        <v>48.718957372393788</v>
      </c>
      <c r="L476" s="2">
        <v>1.311704754829407</v>
      </c>
      <c r="M476" s="83">
        <v>3.1085903439367031</v>
      </c>
      <c r="N476" s="83">
        <v>1.956732066580227</v>
      </c>
      <c r="O476" s="83">
        <v>1.2618782784970091</v>
      </c>
      <c r="P476">
        <v>9</v>
      </c>
      <c r="Q476">
        <v>6</v>
      </c>
      <c r="S476">
        <v>6</v>
      </c>
      <c r="T476" s="2">
        <v>293.86666870117188</v>
      </c>
      <c r="U476" t="s">
        <v>813</v>
      </c>
      <c r="V476" t="s">
        <v>1330</v>
      </c>
      <c r="W476" t="s">
        <v>1602</v>
      </c>
      <c r="X476" t="s">
        <v>1636</v>
      </c>
      <c r="Y476">
        <v>6</v>
      </c>
      <c r="Z476">
        <v>5</v>
      </c>
      <c r="AA476">
        <v>5</v>
      </c>
    </row>
    <row r="477" spans="1:27" x14ac:dyDescent="0.2">
      <c r="A477" s="1" t="s">
        <v>293</v>
      </c>
      <c r="B477" s="2">
        <v>3.6521346299062518</v>
      </c>
      <c r="C477" s="2">
        <v>-89.36248682824025</v>
      </c>
      <c r="D477" s="2">
        <v>31.258123533543959</v>
      </c>
      <c r="E477" s="2">
        <v>-0.26630526180418851</v>
      </c>
      <c r="F477" s="2">
        <v>7.8072457506366</v>
      </c>
      <c r="G477" s="2">
        <v>3.955167810239375</v>
      </c>
      <c r="H477" s="2">
        <v>-0.81759756589773069</v>
      </c>
      <c r="I477" s="2">
        <v>-2.137570244341644</v>
      </c>
      <c r="J477" s="2">
        <v>54.446506967855882</v>
      </c>
      <c r="K477" s="2">
        <v>44.793439999939558</v>
      </c>
      <c r="L477" s="2">
        <v>1.685316681861877</v>
      </c>
      <c r="M477" s="83">
        <v>1.027697875104389</v>
      </c>
      <c r="N477" s="83">
        <v>1.5137723116056061</v>
      </c>
      <c r="O477" s="83">
        <v>0.2287090776295265</v>
      </c>
      <c r="P477">
        <v>8</v>
      </c>
      <c r="Q477">
        <v>6</v>
      </c>
      <c r="S477">
        <v>6</v>
      </c>
      <c r="T477" s="2">
        <v>272.93179321289062</v>
      </c>
      <c r="U477" t="s">
        <v>820</v>
      </c>
      <c r="V477" t="s">
        <v>1337</v>
      </c>
      <c r="W477" t="s">
        <v>1602</v>
      </c>
      <c r="X477" t="s">
        <v>1636</v>
      </c>
      <c r="Y477">
        <v>6</v>
      </c>
      <c r="Z477">
        <v>5</v>
      </c>
      <c r="AA477">
        <v>5</v>
      </c>
    </row>
    <row r="478" spans="1:27" x14ac:dyDescent="0.2">
      <c r="A478" s="1" t="s">
        <v>314</v>
      </c>
      <c r="B478" s="2">
        <v>15.100645701050089</v>
      </c>
      <c r="C478" s="2">
        <v>-45.8280678920326</v>
      </c>
      <c r="D478" s="2">
        <v>-4.442965067634197</v>
      </c>
      <c r="E478" s="2">
        <v>5.8683820524182329</v>
      </c>
      <c r="F478" s="2">
        <v>1.1005510475471849</v>
      </c>
      <c r="G478" s="2">
        <v>0.53632220211248383</v>
      </c>
      <c r="H478" s="2">
        <v>-0.62398340748681613</v>
      </c>
      <c r="I478" s="2">
        <v>1.087661205374332</v>
      </c>
      <c r="J478" s="2">
        <v>54.341067345344918</v>
      </c>
      <c r="K478" s="2">
        <v>18.29709996801131</v>
      </c>
      <c r="L478" s="2">
        <v>1.0093430000000001</v>
      </c>
      <c r="M478" s="83">
        <v>1.841186616086822</v>
      </c>
      <c r="N478" s="83">
        <v>1.060403220372139</v>
      </c>
      <c r="O478" s="83">
        <v>0.58707767891725238</v>
      </c>
      <c r="P478">
        <v>10</v>
      </c>
      <c r="S478">
        <v>10</v>
      </c>
      <c r="T478" s="2">
        <v>305.19824101374701</v>
      </c>
      <c r="U478" t="s">
        <v>841</v>
      </c>
      <c r="V478" t="s">
        <v>1358</v>
      </c>
      <c r="W478" t="s">
        <v>1603</v>
      </c>
      <c r="X478" t="s">
        <v>1643</v>
      </c>
      <c r="Y478">
        <v>7</v>
      </c>
      <c r="Z478">
        <v>5</v>
      </c>
      <c r="AA478">
        <v>5</v>
      </c>
    </row>
    <row r="479" spans="1:27" x14ac:dyDescent="0.2">
      <c r="A479" s="1" t="s">
        <v>316</v>
      </c>
      <c r="B479" s="2">
        <v>12.66073659184365</v>
      </c>
      <c r="C479" s="2">
        <v>13.20625081300828</v>
      </c>
      <c r="D479" s="2">
        <v>1.2783121715018499</v>
      </c>
      <c r="E479" s="2">
        <v>10.28309115649204</v>
      </c>
      <c r="F479" s="2">
        <v>-4.1352409707919664</v>
      </c>
      <c r="G479" s="2">
        <v>28.170951858506552</v>
      </c>
      <c r="H479" s="2">
        <v>8.6260143210740381</v>
      </c>
      <c r="I479" s="2">
        <v>-35.796966179580593</v>
      </c>
      <c r="J479" s="2">
        <v>49.654013784610108</v>
      </c>
      <c r="K479" s="2">
        <v>23.923949635446849</v>
      </c>
      <c r="L479" s="2">
        <v>1.0661499999999999</v>
      </c>
      <c r="M479" s="83">
        <v>2.9506387554818572</v>
      </c>
      <c r="N479" s="83">
        <v>1.1009206938668059</v>
      </c>
      <c r="O479" s="83">
        <v>0.28116578474128912</v>
      </c>
      <c r="P479">
        <v>13</v>
      </c>
      <c r="R479">
        <v>14</v>
      </c>
      <c r="S479">
        <v>13</v>
      </c>
      <c r="T479" s="2">
        <v>152.9253044128418</v>
      </c>
      <c r="U479" t="s">
        <v>843</v>
      </c>
      <c r="V479" t="s">
        <v>1360</v>
      </c>
      <c r="W479" t="s">
        <v>1603</v>
      </c>
      <c r="X479" t="s">
        <v>1646</v>
      </c>
      <c r="Y479">
        <v>7</v>
      </c>
      <c r="Z479">
        <v>5</v>
      </c>
      <c r="AA479">
        <v>5</v>
      </c>
    </row>
    <row r="480" spans="1:27" x14ac:dyDescent="0.2">
      <c r="A480" s="1" t="s">
        <v>357</v>
      </c>
      <c r="B480" s="2">
        <v>13.27164853792909</v>
      </c>
      <c r="C480" s="2">
        <v>-26.700564971751401</v>
      </c>
      <c r="D480" s="2">
        <v>10.359342115519519</v>
      </c>
      <c r="E480" s="2">
        <v>7.6364364081555776</v>
      </c>
      <c r="F480" s="2">
        <v>13.496801488909449</v>
      </c>
      <c r="G480" s="2">
        <v>1.4897844634036821</v>
      </c>
      <c r="H480" s="2">
        <v>-0.33801077682981601</v>
      </c>
      <c r="I480" s="2">
        <v>-0.1517736865738662</v>
      </c>
      <c r="J480" s="2">
        <v>47.322443029562457</v>
      </c>
      <c r="K480" s="2">
        <v>25.455001627427581</v>
      </c>
      <c r="L480" s="2">
        <v>1.328289866447449</v>
      </c>
      <c r="M480" s="83">
        <v>15.465020576131691</v>
      </c>
      <c r="N480" s="83">
        <v>0.81585635960930969</v>
      </c>
      <c r="O480" s="83">
        <v>0.68508768744780513</v>
      </c>
      <c r="P480">
        <v>13</v>
      </c>
      <c r="R480">
        <v>13</v>
      </c>
      <c r="S480">
        <v>13</v>
      </c>
      <c r="T480" s="2">
        <v>51.908121585845947</v>
      </c>
      <c r="U480" t="s">
        <v>884</v>
      </c>
      <c r="V480" t="s">
        <v>1401</v>
      </c>
      <c r="W480" t="s">
        <v>1603</v>
      </c>
      <c r="X480" t="s">
        <v>1642</v>
      </c>
      <c r="Y480">
        <v>7</v>
      </c>
      <c r="Z480">
        <v>5</v>
      </c>
      <c r="AA480">
        <v>5</v>
      </c>
    </row>
    <row r="481" spans="1:27" x14ac:dyDescent="0.2">
      <c r="A481" s="1" t="s">
        <v>399</v>
      </c>
      <c r="B481" s="2">
        <v>1.330911731454981</v>
      </c>
      <c r="C481" s="2">
        <v>-6.2313300998940058</v>
      </c>
      <c r="D481" s="2">
        <v>-7.6329721309134291</v>
      </c>
      <c r="E481" s="2">
        <v>0.36174915437381527</v>
      </c>
      <c r="F481" s="2">
        <v>-14.12056069808769</v>
      </c>
      <c r="G481" s="2">
        <v>-6.7825763842502642</v>
      </c>
      <c r="H481" s="2">
        <v>10.08148243173302</v>
      </c>
      <c r="I481" s="2">
        <v>-2.298906047482757</v>
      </c>
      <c r="J481" s="2">
        <v>55.149760180620582</v>
      </c>
      <c r="K481" s="2">
        <v>23.507421719687262</v>
      </c>
      <c r="L481" s="2">
        <v>1.3991789817810061</v>
      </c>
      <c r="M481" s="83">
        <v>1.964707317073171</v>
      </c>
      <c r="N481" s="83">
        <v>1.2600420047745939</v>
      </c>
      <c r="O481" s="83">
        <v>0.26662922431229141</v>
      </c>
      <c r="P481">
        <v>12</v>
      </c>
      <c r="Q481">
        <v>12</v>
      </c>
      <c r="R481">
        <v>12</v>
      </c>
      <c r="S481">
        <v>12</v>
      </c>
      <c r="T481" s="2">
        <v>119.2024429321289</v>
      </c>
      <c r="U481" t="s">
        <v>926</v>
      </c>
      <c r="V481" t="s">
        <v>1443</v>
      </c>
      <c r="W481" t="s">
        <v>1604</v>
      </c>
      <c r="X481" t="s">
        <v>1657</v>
      </c>
      <c r="Y481">
        <v>8</v>
      </c>
      <c r="Z481">
        <v>5</v>
      </c>
      <c r="AA481">
        <v>5</v>
      </c>
    </row>
    <row r="482" spans="1:27" x14ac:dyDescent="0.2">
      <c r="A482" s="1" t="s">
        <v>400</v>
      </c>
      <c r="B482" s="2">
        <v>1.658732029422652</v>
      </c>
      <c r="C482" s="2">
        <v>-162.34269929406511</v>
      </c>
      <c r="D482" s="2">
        <v>74.684622927333351</v>
      </c>
      <c r="E482" s="2">
        <v>-2.8162605233205231</v>
      </c>
      <c r="F482" s="2">
        <v>9.41419818354602</v>
      </c>
      <c r="G482" s="2">
        <v>1.0316406060227501</v>
      </c>
      <c r="H482" s="2">
        <v>-4.0922845225454072</v>
      </c>
      <c r="I482" s="2">
        <v>4.0606439165226567</v>
      </c>
      <c r="J482" s="2">
        <v>53.37112494019285</v>
      </c>
      <c r="K482" s="2">
        <v>43.570536995908469</v>
      </c>
      <c r="L482" s="2">
        <v>1.0858989953994751</v>
      </c>
      <c r="M482" s="83">
        <v>0.44155510071692999</v>
      </c>
      <c r="N482" s="83">
        <v>2.6586232878035592</v>
      </c>
      <c r="O482" s="83">
        <v>0.73272570824781946</v>
      </c>
      <c r="P482">
        <v>9</v>
      </c>
      <c r="R482">
        <v>10</v>
      </c>
      <c r="S482">
        <v>9</v>
      </c>
      <c r="U482" t="s">
        <v>927</v>
      </c>
      <c r="V482" t="s">
        <v>1444</v>
      </c>
      <c r="W482" t="s">
        <v>1604</v>
      </c>
      <c r="X482" t="s">
        <v>1657</v>
      </c>
      <c r="Y482">
        <v>8</v>
      </c>
      <c r="Z482">
        <v>5</v>
      </c>
      <c r="AA482">
        <v>5</v>
      </c>
    </row>
    <row r="483" spans="1:27" x14ac:dyDescent="0.2">
      <c r="A483" s="1" t="s">
        <v>426</v>
      </c>
      <c r="B483" s="2">
        <v>21.11870434242379</v>
      </c>
      <c r="C483" s="2">
        <v>42.576966932725213</v>
      </c>
      <c r="D483" s="2">
        <v>0.75546633857843659</v>
      </c>
      <c r="E483" s="2">
        <v>13.393603119175649</v>
      </c>
      <c r="F483" s="2">
        <v>11.606626759804451</v>
      </c>
      <c r="G483" s="2">
        <v>-2.6239202657807308</v>
      </c>
      <c r="H483" s="2">
        <v>0.46622369878183828</v>
      </c>
      <c r="I483" s="2">
        <v>3.1576965669988928</v>
      </c>
      <c r="J483" s="2">
        <v>54.435313528722531</v>
      </c>
      <c r="K483" s="2">
        <v>42.151900324047332</v>
      </c>
      <c r="L483" s="2">
        <v>1.249498605728149</v>
      </c>
      <c r="M483" s="83">
        <v>3.9447779111644659</v>
      </c>
      <c r="N483" s="83">
        <v>1.0066570314895109</v>
      </c>
      <c r="O483" s="83">
        <v>9.1665571760171677E-2</v>
      </c>
      <c r="P483">
        <v>10</v>
      </c>
      <c r="Q483">
        <v>7</v>
      </c>
      <c r="S483">
        <v>7</v>
      </c>
      <c r="T483" s="2">
        <v>214.5130920410156</v>
      </c>
      <c r="U483" t="s">
        <v>953</v>
      </c>
      <c r="V483" t="s">
        <v>1470</v>
      </c>
      <c r="W483" t="s">
        <v>1604</v>
      </c>
      <c r="X483" t="s">
        <v>1659</v>
      </c>
      <c r="Y483">
        <v>8</v>
      </c>
      <c r="Z483">
        <v>5</v>
      </c>
      <c r="AA483">
        <v>5</v>
      </c>
    </row>
    <row r="484" spans="1:27" x14ac:dyDescent="0.2">
      <c r="A484" s="1" t="s">
        <v>445</v>
      </c>
      <c r="B484" s="2">
        <v>23.476375440326429</v>
      </c>
      <c r="C484" s="2">
        <v>119.91264711643269</v>
      </c>
      <c r="D484" s="2">
        <v>21.49047518226212</v>
      </c>
      <c r="E484" s="2">
        <v>13.75630557644177</v>
      </c>
      <c r="F484" s="2">
        <v>11.59658029563146</v>
      </c>
      <c r="G484" s="2">
        <v>-1.7010668901895749</v>
      </c>
      <c r="H484" s="2">
        <v>1.165044806509985</v>
      </c>
      <c r="I484" s="2">
        <v>1.5360220836795899</v>
      </c>
      <c r="J484" s="2">
        <v>44.595730668290791</v>
      </c>
      <c r="K484" s="2">
        <v>14.009107361086279</v>
      </c>
      <c r="L484" s="2">
        <v>0.73319900000000005</v>
      </c>
      <c r="M484" s="83">
        <v>2.2447045498867402</v>
      </c>
      <c r="N484" s="83">
        <v>0.67673041834887226</v>
      </c>
      <c r="O484" s="83">
        <v>0.20806830346051489</v>
      </c>
      <c r="P484">
        <v>11</v>
      </c>
      <c r="R484">
        <v>11</v>
      </c>
      <c r="S484">
        <v>11</v>
      </c>
      <c r="T484" s="2">
        <v>55.485146113804412</v>
      </c>
      <c r="U484" t="s">
        <v>972</v>
      </c>
      <c r="V484" t="s">
        <v>1489</v>
      </c>
      <c r="W484" t="s">
        <v>1605</v>
      </c>
      <c r="X484" t="s">
        <v>1661</v>
      </c>
      <c r="Y484">
        <v>9</v>
      </c>
      <c r="Z484">
        <v>5</v>
      </c>
      <c r="AA484">
        <v>5</v>
      </c>
    </row>
    <row r="485" spans="1:27" x14ac:dyDescent="0.2">
      <c r="A485" s="1" t="s">
        <v>450</v>
      </c>
      <c r="B485" s="2">
        <v>18.626601508502429</v>
      </c>
      <c r="C485" s="2">
        <v>72.196212349280216</v>
      </c>
      <c r="D485" s="2">
        <v>2.3347227645831299</v>
      </c>
      <c r="E485" s="2">
        <v>12.18408467219685</v>
      </c>
      <c r="F485" s="2">
        <v>13.084893219502121</v>
      </c>
      <c r="G485" s="2">
        <v>3.7978909414410622</v>
      </c>
      <c r="H485" s="2">
        <v>-2.0994469610572462</v>
      </c>
      <c r="I485" s="2">
        <v>-0.69844398038381561</v>
      </c>
      <c r="J485" s="2">
        <v>50.067413052888902</v>
      </c>
      <c r="K485" s="2">
        <v>16.165665368449471</v>
      </c>
      <c r="L485" s="2">
        <v>1.2727269999999999</v>
      </c>
      <c r="M485" s="83">
        <v>3.5608030737848622</v>
      </c>
      <c r="N485" s="83">
        <v>1.32831379402095</v>
      </c>
      <c r="O485" s="83">
        <v>0.61982988916373494</v>
      </c>
      <c r="P485">
        <v>10</v>
      </c>
      <c r="Q485">
        <v>8</v>
      </c>
      <c r="R485">
        <v>10</v>
      </c>
      <c r="S485">
        <v>8</v>
      </c>
      <c r="T485" s="2">
        <v>748.34059651692712</v>
      </c>
      <c r="U485" t="s">
        <v>977</v>
      </c>
      <c r="V485" t="s">
        <v>1494</v>
      </c>
      <c r="W485" t="s">
        <v>1605</v>
      </c>
      <c r="X485" t="s">
        <v>1661</v>
      </c>
      <c r="Y485">
        <v>9</v>
      </c>
      <c r="Z485">
        <v>5</v>
      </c>
      <c r="AA485">
        <v>5</v>
      </c>
    </row>
    <row r="486" spans="1:27" x14ac:dyDescent="0.2">
      <c r="A486" s="1" t="s">
        <v>451</v>
      </c>
      <c r="B486" s="2">
        <v>19.50558664571275</v>
      </c>
      <c r="C486" s="2">
        <v>-70.018751230225746</v>
      </c>
      <c r="D486" s="2">
        <v>-33.38227502250254</v>
      </c>
      <c r="E486" s="2">
        <v>6.9329985817777606</v>
      </c>
      <c r="F486" s="2">
        <v>7.9413389097637896</v>
      </c>
      <c r="G486" s="2">
        <v>-39.237900874635798</v>
      </c>
      <c r="H486" s="2">
        <v>41.343440233236393</v>
      </c>
      <c r="I486" s="2">
        <v>-1.1055393586005891</v>
      </c>
      <c r="J486" s="2">
        <v>33.612736227373261</v>
      </c>
      <c r="K486" s="2">
        <v>25.906519008493039</v>
      </c>
      <c r="L486" s="2">
        <v>0.93681139999999996</v>
      </c>
      <c r="M486" s="83">
        <v>1.7627026910004111</v>
      </c>
      <c r="N486" s="83">
        <v>1.3902870807842771</v>
      </c>
      <c r="O486" s="83">
        <v>0.2258105707950733</v>
      </c>
      <c r="P486">
        <v>7</v>
      </c>
      <c r="R486">
        <v>7</v>
      </c>
      <c r="S486">
        <v>7</v>
      </c>
      <c r="T486" s="2">
        <v>1414.91943359375</v>
      </c>
      <c r="U486" t="s">
        <v>978</v>
      </c>
      <c r="V486" t="s">
        <v>1495</v>
      </c>
      <c r="W486" t="s">
        <v>1605</v>
      </c>
      <c r="X486" t="s">
        <v>1661</v>
      </c>
      <c r="Y486">
        <v>9</v>
      </c>
      <c r="Z486">
        <v>5</v>
      </c>
      <c r="AA486">
        <v>5</v>
      </c>
    </row>
    <row r="487" spans="1:27" x14ac:dyDescent="0.2">
      <c r="A487" s="1" t="s">
        <v>462</v>
      </c>
      <c r="B487" s="2">
        <v>34.667721815680423</v>
      </c>
      <c r="C487" s="2">
        <v>-75.729536222906432</v>
      </c>
      <c r="D487" s="2">
        <v>-30.511079732183099</v>
      </c>
      <c r="E487" s="2">
        <v>7.6051983335220008</v>
      </c>
      <c r="F487" s="2">
        <v>-2.924039848499389</v>
      </c>
      <c r="G487" s="2">
        <v>-2.2530923862229302</v>
      </c>
      <c r="H487" s="2">
        <v>1.2510076314658991</v>
      </c>
      <c r="I487" s="2">
        <v>2.002084754757032</v>
      </c>
      <c r="J487" s="2">
        <v>68.48241472555587</v>
      </c>
      <c r="K487" s="2">
        <v>22.48855371423193</v>
      </c>
      <c r="L487" s="2">
        <v>0.48915589999999998</v>
      </c>
      <c r="M487" s="83">
        <v>0.64542085848640662</v>
      </c>
      <c r="N487" s="83">
        <v>1.42050460547574</v>
      </c>
      <c r="O487" s="83">
        <v>0.10409941713925799</v>
      </c>
      <c r="P487">
        <v>0</v>
      </c>
      <c r="S487">
        <v>0</v>
      </c>
      <c r="T487" s="2">
        <v>175.872673034668</v>
      </c>
      <c r="U487" t="s">
        <v>989</v>
      </c>
      <c r="V487" t="s">
        <v>1506</v>
      </c>
      <c r="W487" t="s">
        <v>1606</v>
      </c>
      <c r="X487" t="s">
        <v>1666</v>
      </c>
      <c r="Y487">
        <v>10</v>
      </c>
      <c r="Z487">
        <v>5</v>
      </c>
      <c r="AA487">
        <v>5</v>
      </c>
    </row>
    <row r="488" spans="1:27" x14ac:dyDescent="0.2">
      <c r="A488" s="1" t="s">
        <v>463</v>
      </c>
      <c r="B488" s="2">
        <v>18.371660737123719</v>
      </c>
      <c r="C488" s="2">
        <v>11.878522601883599</v>
      </c>
      <c r="D488" s="2">
        <v>14.03063803374323</v>
      </c>
      <c r="E488" s="2">
        <v>4.4920584935486474</v>
      </c>
      <c r="F488" s="2">
        <v>4.506093597656057</v>
      </c>
      <c r="G488" s="2">
        <v>0.80555170402649823</v>
      </c>
      <c r="H488" s="2">
        <v>-2.5850353790454799</v>
      </c>
      <c r="I488" s="2">
        <v>2.779483675018982</v>
      </c>
      <c r="J488" s="2">
        <v>65.991015002637752</v>
      </c>
      <c r="K488" s="2">
        <v>27.409074881388669</v>
      </c>
      <c r="L488" s="2">
        <v>1.133284</v>
      </c>
      <c r="M488" s="83">
        <v>0.79409189863414864</v>
      </c>
      <c r="N488" s="83">
        <v>1.495022648503197</v>
      </c>
      <c r="O488" s="83">
        <v>0.48883710943720432</v>
      </c>
      <c r="P488">
        <v>0</v>
      </c>
      <c r="Q488">
        <v>0</v>
      </c>
      <c r="R488">
        <v>0</v>
      </c>
      <c r="S488">
        <v>0</v>
      </c>
      <c r="T488" s="2">
        <v>24531.269465128578</v>
      </c>
      <c r="U488" t="s">
        <v>990</v>
      </c>
      <c r="V488" t="s">
        <v>1507</v>
      </c>
      <c r="W488" t="s">
        <v>1606</v>
      </c>
      <c r="X488" t="s">
        <v>1666</v>
      </c>
      <c r="Y488">
        <v>10</v>
      </c>
      <c r="Z488">
        <v>5</v>
      </c>
      <c r="AA488">
        <v>5</v>
      </c>
    </row>
    <row r="489" spans="1:27" x14ac:dyDescent="0.2">
      <c r="A489" s="1" t="s">
        <v>464</v>
      </c>
      <c r="B489" s="2">
        <v>14.12038795476168</v>
      </c>
      <c r="C489" s="2">
        <v>-34.306862264235093</v>
      </c>
      <c r="D489" s="2">
        <v>24.198292973536301</v>
      </c>
      <c r="E489" s="2">
        <v>3.687862232918691</v>
      </c>
      <c r="F489" s="2">
        <v>-14.811873848605069</v>
      </c>
      <c r="G489" s="2">
        <v>-3.60587979767761</v>
      </c>
      <c r="H489" s="2">
        <v>-0.1275768457379757</v>
      </c>
      <c r="I489" s="2">
        <v>4.733456643415586</v>
      </c>
      <c r="J489" s="2">
        <v>59.019421374472323</v>
      </c>
      <c r="K489" s="2">
        <v>21.52090334063891</v>
      </c>
      <c r="L489" s="2">
        <v>0.36075170000000001</v>
      </c>
      <c r="M489" s="83">
        <v>0.95284575653669534</v>
      </c>
      <c r="N489" s="83">
        <v>1.6211058622930199</v>
      </c>
      <c r="O489" s="83">
        <v>0.26434213203238749</v>
      </c>
      <c r="P489">
        <v>7</v>
      </c>
      <c r="Q489">
        <v>7</v>
      </c>
      <c r="S489">
        <v>7</v>
      </c>
      <c r="T489" s="2">
        <v>5414.3016357421884</v>
      </c>
      <c r="U489" t="s">
        <v>991</v>
      </c>
      <c r="V489" t="s">
        <v>1508</v>
      </c>
      <c r="W489" t="s">
        <v>1606</v>
      </c>
      <c r="X489" t="s">
        <v>1666</v>
      </c>
      <c r="Y489">
        <v>10</v>
      </c>
      <c r="Z489">
        <v>5</v>
      </c>
      <c r="AA489">
        <v>5</v>
      </c>
    </row>
    <row r="490" spans="1:27" x14ac:dyDescent="0.2">
      <c r="A490" s="1" t="s">
        <v>469</v>
      </c>
      <c r="B490" s="2">
        <v>16.44281877698927</v>
      </c>
      <c r="C490" s="2">
        <v>30.285430556145791</v>
      </c>
      <c r="D490" s="2">
        <v>68.240340965784014</v>
      </c>
      <c r="E490" s="2">
        <v>6.9657379556259187</v>
      </c>
      <c r="F490" s="2">
        <v>-0.62768582912849413</v>
      </c>
      <c r="G490" s="2">
        <v>4.0043966672958868</v>
      </c>
      <c r="H490" s="2">
        <v>29.29290539656127</v>
      </c>
      <c r="I490" s="2">
        <v>-32.29730206385716</v>
      </c>
      <c r="J490" s="2">
        <v>56.403991268145077</v>
      </c>
      <c r="K490" s="2">
        <v>13.60546204949738</v>
      </c>
      <c r="L490" s="2">
        <v>1.295498</v>
      </c>
      <c r="M490" s="83">
        <v>1.9071954647775831</v>
      </c>
      <c r="N490" s="83">
        <v>1.1006880438643509</v>
      </c>
      <c r="O490" s="83">
        <v>0.15789953588165001</v>
      </c>
      <c r="P490">
        <v>11</v>
      </c>
      <c r="Q490">
        <v>10</v>
      </c>
      <c r="R490">
        <v>11</v>
      </c>
      <c r="S490">
        <v>10</v>
      </c>
      <c r="T490" s="2">
        <v>887.50907897949207</v>
      </c>
      <c r="U490" t="s">
        <v>996</v>
      </c>
      <c r="V490" t="s">
        <v>1513</v>
      </c>
      <c r="W490" t="s">
        <v>1606</v>
      </c>
      <c r="X490" t="s">
        <v>1666</v>
      </c>
      <c r="Y490">
        <v>10</v>
      </c>
      <c r="Z490">
        <v>5</v>
      </c>
      <c r="AA490">
        <v>5</v>
      </c>
    </row>
    <row r="491" spans="1:27" x14ac:dyDescent="0.2">
      <c r="A491" s="1" t="s">
        <v>470</v>
      </c>
      <c r="B491" s="2">
        <v>11.75875661829139</v>
      </c>
      <c r="C491" s="2">
        <v>-10.597976044433331</v>
      </c>
      <c r="D491" s="2">
        <v>40.75094116372189</v>
      </c>
      <c r="E491" s="2">
        <v>4.1601021900375654</v>
      </c>
      <c r="F491" s="2">
        <v>1.710142990623374</v>
      </c>
      <c r="G491" s="2">
        <v>-28.790394047015031</v>
      </c>
      <c r="H491" s="2">
        <v>19.32340041715992</v>
      </c>
      <c r="I491" s="2">
        <v>10.46699362985512</v>
      </c>
      <c r="J491" s="2">
        <v>68.82364266276069</v>
      </c>
      <c r="K491" s="2">
        <v>10.251548105839669</v>
      </c>
      <c r="L491" s="2">
        <v>0.97641089999999997</v>
      </c>
      <c r="M491" s="83">
        <v>0.97680930558936552</v>
      </c>
      <c r="N491" s="83">
        <v>1.1075159065978051</v>
      </c>
      <c r="O491" s="83">
        <v>0.17361660559664169</v>
      </c>
      <c r="P491">
        <v>8</v>
      </c>
      <c r="Q491">
        <v>8</v>
      </c>
      <c r="R491">
        <v>10</v>
      </c>
      <c r="S491">
        <v>8</v>
      </c>
      <c r="T491" s="2">
        <v>5865.9428439670137</v>
      </c>
      <c r="U491" t="s">
        <v>997</v>
      </c>
      <c r="V491" t="s">
        <v>1514</v>
      </c>
      <c r="W491" t="s">
        <v>1606</v>
      </c>
      <c r="X491" t="s">
        <v>1666</v>
      </c>
      <c r="Y491">
        <v>10</v>
      </c>
      <c r="Z491">
        <v>5</v>
      </c>
      <c r="AA491">
        <v>5</v>
      </c>
    </row>
    <row r="492" spans="1:27" x14ac:dyDescent="0.2">
      <c r="A492" s="1" t="s">
        <v>472</v>
      </c>
      <c r="B492" s="2">
        <v>11.900676922146481</v>
      </c>
      <c r="C492" s="2">
        <v>-40.124420083400302</v>
      </c>
      <c r="D492" s="2">
        <v>38.513607627614398</v>
      </c>
      <c r="E492" s="2">
        <v>6.4625068842348536</v>
      </c>
      <c r="F492" s="2">
        <v>8.2980321568677606</v>
      </c>
      <c r="G492" s="2">
        <v>1.0682895184250261</v>
      </c>
      <c r="H492" s="2">
        <v>-4.6889858311144922E-2</v>
      </c>
      <c r="I492" s="2">
        <v>-2.1399660113881301E-2</v>
      </c>
      <c r="J492" s="2">
        <v>49.214675439285323</v>
      </c>
      <c r="K492" s="2">
        <v>18.26144385260001</v>
      </c>
      <c r="L492" s="2">
        <v>1.264983</v>
      </c>
      <c r="M492" s="83">
        <v>0.8976474932552263</v>
      </c>
      <c r="N492" s="83">
        <v>1.142814068248182</v>
      </c>
      <c r="O492" s="83">
        <v>0.22303954016637151</v>
      </c>
      <c r="P492">
        <v>13</v>
      </c>
      <c r="R492">
        <v>13</v>
      </c>
      <c r="S492">
        <v>13</v>
      </c>
      <c r="T492" s="2">
        <v>311.75686848958333</v>
      </c>
      <c r="U492" t="s">
        <v>999</v>
      </c>
      <c r="V492" t="s">
        <v>1516</v>
      </c>
      <c r="W492" t="s">
        <v>1606</v>
      </c>
      <c r="X492" t="s">
        <v>1666</v>
      </c>
      <c r="Y492">
        <v>10</v>
      </c>
      <c r="Z492">
        <v>5</v>
      </c>
      <c r="AA492">
        <v>5</v>
      </c>
    </row>
    <row r="493" spans="1:27" x14ac:dyDescent="0.2">
      <c r="A493" s="1" t="s">
        <v>473</v>
      </c>
      <c r="B493" s="2">
        <v>16.830393097282261</v>
      </c>
      <c r="C493" s="2">
        <v>-32.434475992451553</v>
      </c>
      <c r="D493" s="2">
        <v>-7.936488053303048</v>
      </c>
      <c r="E493" s="2">
        <v>7.8698307660397804</v>
      </c>
      <c r="F493" s="2">
        <v>-2.31292229176311</v>
      </c>
      <c r="G493" s="2">
        <v>1.234391030311182</v>
      </c>
      <c r="H493" s="2">
        <v>-0.40074535693069863</v>
      </c>
      <c r="I493" s="2">
        <v>0.1663543266195168</v>
      </c>
      <c r="J493" s="2">
        <v>53.215114992127518</v>
      </c>
      <c r="K493" s="2">
        <v>8.5146317531527398</v>
      </c>
      <c r="L493" s="2">
        <v>1.077834</v>
      </c>
      <c r="M493" s="83">
        <v>2.4385705401105722</v>
      </c>
      <c r="N493" s="83">
        <v>1.1438669897343761</v>
      </c>
      <c r="O493" s="83">
        <v>7.5831035747521078E-2</v>
      </c>
      <c r="P493">
        <v>10</v>
      </c>
      <c r="Q493">
        <v>9</v>
      </c>
      <c r="S493">
        <v>9</v>
      </c>
      <c r="T493" s="2">
        <v>1950.7578125</v>
      </c>
      <c r="U493" t="s">
        <v>1000</v>
      </c>
      <c r="V493" t="s">
        <v>1517</v>
      </c>
      <c r="W493" t="s">
        <v>1606</v>
      </c>
      <c r="X493" t="s">
        <v>1666</v>
      </c>
      <c r="Y493">
        <v>10</v>
      </c>
      <c r="Z493">
        <v>5</v>
      </c>
      <c r="AA493">
        <v>5</v>
      </c>
    </row>
    <row r="494" spans="1:27" x14ac:dyDescent="0.2">
      <c r="A494" s="1" t="s">
        <v>475</v>
      </c>
      <c r="B494" s="2">
        <v>15.548032217363501</v>
      </c>
      <c r="C494" s="2">
        <v>-11.448798988622</v>
      </c>
      <c r="D494" s="2">
        <v>-4.7441079381282059</v>
      </c>
      <c r="E494" s="2">
        <v>7.5665001641979366</v>
      </c>
      <c r="F494" s="2">
        <v>-0.97111335758463413</v>
      </c>
      <c r="G494" s="2">
        <v>0.20872030501515301</v>
      </c>
      <c r="H494" s="2">
        <v>0.12792061785120731</v>
      </c>
      <c r="I494" s="2">
        <v>0.66335907713363962</v>
      </c>
      <c r="J494" s="2">
        <v>56.003410123890887</v>
      </c>
      <c r="K494" s="2">
        <v>11.44409018910026</v>
      </c>
      <c r="L494" s="2">
        <v>1.1101700000000001</v>
      </c>
      <c r="M494" s="83">
        <v>2.31905774684197</v>
      </c>
      <c r="N494" s="83">
        <v>1.166914831552641</v>
      </c>
      <c r="O494" s="83">
        <v>0.1163789494554104</v>
      </c>
      <c r="P494">
        <v>11</v>
      </c>
      <c r="Q494">
        <v>12</v>
      </c>
      <c r="R494">
        <v>13</v>
      </c>
      <c r="S494">
        <v>11</v>
      </c>
      <c r="T494" s="2">
        <v>415.73975143432619</v>
      </c>
      <c r="U494" t="s">
        <v>1002</v>
      </c>
      <c r="V494" t="s">
        <v>1519</v>
      </c>
      <c r="W494" t="s">
        <v>1606</v>
      </c>
      <c r="X494" t="s">
        <v>1666</v>
      </c>
      <c r="Y494">
        <v>10</v>
      </c>
      <c r="Z494">
        <v>5</v>
      </c>
      <c r="AA494">
        <v>5</v>
      </c>
    </row>
    <row r="495" spans="1:27" x14ac:dyDescent="0.2">
      <c r="A495" s="1" t="s">
        <v>476</v>
      </c>
      <c r="B495" s="2">
        <v>17.081813433961031</v>
      </c>
      <c r="C495" s="2">
        <v>6.8004013813562469</v>
      </c>
      <c r="D495" s="2">
        <v>13.92189508359256</v>
      </c>
      <c r="E495" s="2">
        <v>9.9056044364452518</v>
      </c>
      <c r="F495" s="2">
        <v>2.7459581667806678</v>
      </c>
      <c r="G495" s="2">
        <v>1.609345607986775</v>
      </c>
      <c r="H495" s="2">
        <v>7.3056755602499079E-2</v>
      </c>
      <c r="I495" s="2">
        <v>-0.68240236358927397</v>
      </c>
      <c r="J495" s="2">
        <v>44.925888855710831</v>
      </c>
      <c r="K495" s="2">
        <v>10.710753551827739</v>
      </c>
      <c r="L495" s="2">
        <v>1.1313409999999999</v>
      </c>
      <c r="M495" s="83">
        <v>4.2560252876678986</v>
      </c>
      <c r="N495" s="83">
        <v>1.174493850559525</v>
      </c>
      <c r="O495" s="83">
        <v>0.14105039140946429</v>
      </c>
      <c r="P495">
        <v>14</v>
      </c>
      <c r="R495">
        <v>14</v>
      </c>
      <c r="S495">
        <v>14</v>
      </c>
      <c r="T495" s="2">
        <v>125.84645432692309</v>
      </c>
      <c r="U495" t="s">
        <v>1003</v>
      </c>
      <c r="V495" t="s">
        <v>1520</v>
      </c>
      <c r="W495" t="s">
        <v>1606</v>
      </c>
      <c r="X495" t="s">
        <v>1666</v>
      </c>
      <c r="Y495">
        <v>10</v>
      </c>
      <c r="Z495">
        <v>5</v>
      </c>
      <c r="AA495">
        <v>5</v>
      </c>
    </row>
    <row r="496" spans="1:27" x14ac:dyDescent="0.2">
      <c r="A496" s="1" t="s">
        <v>477</v>
      </c>
      <c r="B496" s="2">
        <v>14.37165401340352</v>
      </c>
      <c r="C496" s="2">
        <v>-2.3546449525640889</v>
      </c>
      <c r="D496" s="2">
        <v>16.421321225525709</v>
      </c>
      <c r="E496" s="2">
        <v>5.6769743226043881</v>
      </c>
      <c r="F496" s="2">
        <v>0.18306998254818149</v>
      </c>
      <c r="G496" s="2">
        <v>4.0217306367947091E-2</v>
      </c>
      <c r="H496" s="2">
        <v>-1.214108956986397</v>
      </c>
      <c r="I496" s="2">
        <v>2.17389165061845</v>
      </c>
      <c r="J496" s="2">
        <v>64.236751104499717</v>
      </c>
      <c r="K496" s="2">
        <v>11.217558594809381</v>
      </c>
      <c r="L496" s="2">
        <v>0.90848430000000002</v>
      </c>
      <c r="M496" s="83">
        <v>1.672015835256311</v>
      </c>
      <c r="N496" s="83">
        <v>1.1770428979713281</v>
      </c>
      <c r="O496" s="83">
        <v>0.1262312867729472</v>
      </c>
      <c r="P496">
        <v>8</v>
      </c>
      <c r="R496">
        <v>8</v>
      </c>
      <c r="S496">
        <v>8</v>
      </c>
      <c r="T496" s="2">
        <v>4750.5122477213536</v>
      </c>
      <c r="U496" t="s">
        <v>1004</v>
      </c>
      <c r="V496" t="s">
        <v>1521</v>
      </c>
      <c r="W496" t="s">
        <v>1606</v>
      </c>
      <c r="X496" t="s">
        <v>1666</v>
      </c>
      <c r="Y496">
        <v>10</v>
      </c>
      <c r="Z496">
        <v>5</v>
      </c>
      <c r="AA496">
        <v>5</v>
      </c>
    </row>
    <row r="497" spans="1:27" x14ac:dyDescent="0.2">
      <c r="A497" s="1" t="s">
        <v>478</v>
      </c>
      <c r="B497" s="2">
        <v>19.59356029399552</v>
      </c>
      <c r="C497" s="2">
        <v>7.2708621437091336</v>
      </c>
      <c r="D497" s="2">
        <v>52.423522688698739</v>
      </c>
      <c r="E497" s="2">
        <v>11.67618616932849</v>
      </c>
      <c r="F497" s="2">
        <v>-2.085814171107506</v>
      </c>
      <c r="G497" s="2">
        <v>1.3991594987812419</v>
      </c>
      <c r="H497" s="2">
        <v>2.5283625789181761</v>
      </c>
      <c r="I497" s="2">
        <v>-2.9275220776994182</v>
      </c>
      <c r="J497" s="2">
        <v>54.471156624149209</v>
      </c>
      <c r="K497" s="2">
        <v>19.343335578884041</v>
      </c>
      <c r="L497" s="2">
        <v>1.2348209999999999</v>
      </c>
      <c r="M497" s="83">
        <v>1.964616401403831</v>
      </c>
      <c r="N497" s="83">
        <v>1.1857756684437679</v>
      </c>
      <c r="O497" s="83">
        <v>0.20447584794720389</v>
      </c>
      <c r="P497">
        <v>8</v>
      </c>
      <c r="Q497">
        <v>7</v>
      </c>
      <c r="S497">
        <v>7</v>
      </c>
      <c r="T497" s="2">
        <v>1124.657470703125</v>
      </c>
      <c r="U497" t="s">
        <v>1005</v>
      </c>
      <c r="V497" t="s">
        <v>1522</v>
      </c>
      <c r="W497" t="s">
        <v>1606</v>
      </c>
      <c r="X497" t="s">
        <v>1666</v>
      </c>
      <c r="Y497">
        <v>10</v>
      </c>
      <c r="Z497">
        <v>5</v>
      </c>
      <c r="AA497">
        <v>5</v>
      </c>
    </row>
    <row r="498" spans="1:27" x14ac:dyDescent="0.2">
      <c r="A498" s="1" t="s">
        <v>479</v>
      </c>
      <c r="B498" s="2">
        <v>19.413422082236892</v>
      </c>
      <c r="C498" s="2">
        <v>36.071256483068062</v>
      </c>
      <c r="D498" s="2">
        <v>36.187556628578712</v>
      </c>
      <c r="E498" s="2">
        <v>15.54726918937444</v>
      </c>
      <c r="F498" s="2">
        <v>5.9175609177116257</v>
      </c>
      <c r="G498" s="2">
        <v>2.6516767505419541</v>
      </c>
      <c r="H498" s="2">
        <v>-1.309465462556598</v>
      </c>
      <c r="I498" s="2">
        <v>-0.34221128798535638</v>
      </c>
      <c r="J498" s="2">
        <v>63.1002905586408</v>
      </c>
      <c r="K498" s="2">
        <v>19.151774390261711</v>
      </c>
      <c r="L498" s="2">
        <v>1.457003</v>
      </c>
      <c r="M498" s="83">
        <v>1.545627755114386</v>
      </c>
      <c r="N498" s="83">
        <v>1.2208212551772391</v>
      </c>
      <c r="O498" s="83">
        <v>0.14433164906810961</v>
      </c>
      <c r="P498">
        <v>10</v>
      </c>
      <c r="Q498">
        <v>8</v>
      </c>
      <c r="R498">
        <v>10</v>
      </c>
      <c r="S498">
        <v>8</v>
      </c>
      <c r="T498" s="2">
        <v>2115.7335306803379</v>
      </c>
      <c r="U498" t="s">
        <v>1006</v>
      </c>
      <c r="V498" t="s">
        <v>1523</v>
      </c>
      <c r="W498" t="s">
        <v>1606</v>
      </c>
      <c r="X498" t="s">
        <v>1666</v>
      </c>
      <c r="Y498">
        <v>10</v>
      </c>
      <c r="Z498">
        <v>5</v>
      </c>
      <c r="AA498">
        <v>5</v>
      </c>
    </row>
    <row r="499" spans="1:27" x14ac:dyDescent="0.2">
      <c r="A499" s="1" t="s">
        <v>481</v>
      </c>
      <c r="B499" s="2">
        <v>25.796688285590282</v>
      </c>
      <c r="C499" s="2">
        <v>-232.9897021248355</v>
      </c>
      <c r="D499" s="2">
        <v>136.03480813587751</v>
      </c>
      <c r="E499" s="2">
        <v>9.6516122679319416</v>
      </c>
      <c r="F499" s="2">
        <v>4.4708074474505244</v>
      </c>
      <c r="G499" s="2">
        <v>2.766147402974092</v>
      </c>
      <c r="H499" s="2">
        <v>-6.5198720941749064</v>
      </c>
      <c r="I499" s="2">
        <v>4.753724691200814</v>
      </c>
      <c r="J499" s="2">
        <v>35.117969311975351</v>
      </c>
      <c r="K499" s="2">
        <v>4.525351503116851</v>
      </c>
      <c r="L499" s="2">
        <v>0.65272030000000003</v>
      </c>
      <c r="M499" s="83">
        <v>2.038274345638293</v>
      </c>
      <c r="N499" s="83">
        <v>1.2283496839714581</v>
      </c>
      <c r="O499" s="83">
        <v>0.14951623823756821</v>
      </c>
      <c r="R499">
        <v>7</v>
      </c>
      <c r="S499">
        <v>7</v>
      </c>
      <c r="T499" s="2">
        <v>3353.8740234375</v>
      </c>
      <c r="U499" t="s">
        <v>1008</v>
      </c>
      <c r="V499" t="s">
        <v>1525</v>
      </c>
      <c r="W499" t="s">
        <v>1606</v>
      </c>
      <c r="X499" t="s">
        <v>1666</v>
      </c>
      <c r="Y499">
        <v>10</v>
      </c>
      <c r="Z499">
        <v>5</v>
      </c>
      <c r="AA499">
        <v>5</v>
      </c>
    </row>
    <row r="500" spans="1:27" x14ac:dyDescent="0.2">
      <c r="A500" s="1" t="s">
        <v>482</v>
      </c>
      <c r="B500" s="2">
        <v>17.541443492782228</v>
      </c>
      <c r="C500" s="2">
        <v>1.1399095627039111</v>
      </c>
      <c r="D500" s="2">
        <v>8.1698178829211709</v>
      </c>
      <c r="E500" s="2">
        <v>4.6948930369493933</v>
      </c>
      <c r="F500" s="2">
        <v>-3.815039638705187</v>
      </c>
      <c r="G500" s="2">
        <v>-0.91309901954234518</v>
      </c>
      <c r="H500" s="2">
        <v>-0.63620897804716925</v>
      </c>
      <c r="I500" s="2">
        <v>2.5493079975895139</v>
      </c>
      <c r="J500" s="2">
        <v>69.138439298883242</v>
      </c>
      <c r="K500" s="2">
        <v>18.048134927842149</v>
      </c>
      <c r="L500" s="2">
        <v>0.92207159999999999</v>
      </c>
      <c r="M500" s="83">
        <v>1.124300192234633</v>
      </c>
      <c r="N500" s="83">
        <v>1.230364769559996</v>
      </c>
      <c r="O500" s="83">
        <v>0.195396623600607</v>
      </c>
      <c r="Q500">
        <v>3</v>
      </c>
      <c r="R500">
        <v>7</v>
      </c>
      <c r="S500">
        <v>3</v>
      </c>
      <c r="T500" s="2">
        <v>28179.736718749999</v>
      </c>
      <c r="U500" t="s">
        <v>1009</v>
      </c>
      <c r="V500" t="s">
        <v>1526</v>
      </c>
      <c r="W500" t="s">
        <v>1606</v>
      </c>
      <c r="X500" t="s">
        <v>1666</v>
      </c>
      <c r="Y500">
        <v>10</v>
      </c>
      <c r="Z500">
        <v>5</v>
      </c>
      <c r="AA500">
        <v>5</v>
      </c>
    </row>
    <row r="501" spans="1:27" x14ac:dyDescent="0.2">
      <c r="A501" s="1" t="s">
        <v>484</v>
      </c>
      <c r="B501" s="2">
        <v>19.457143603263201</v>
      </c>
      <c r="C501" s="2">
        <v>0.13224276891534709</v>
      </c>
      <c r="D501" s="2">
        <v>4.01729216178075</v>
      </c>
      <c r="E501" s="2">
        <v>6.9840447152262994</v>
      </c>
      <c r="F501" s="2">
        <v>1.2217249967259369</v>
      </c>
      <c r="G501" s="2">
        <v>2.5861395163513188</v>
      </c>
      <c r="H501" s="2">
        <v>-9.3179139955734147</v>
      </c>
      <c r="I501" s="2">
        <v>7.7317744792220964</v>
      </c>
      <c r="J501" s="2">
        <v>60.906346512365339</v>
      </c>
      <c r="K501" s="2">
        <v>16.128330096396311</v>
      </c>
      <c r="L501" s="2">
        <v>0.80736560000000002</v>
      </c>
      <c r="M501" s="83">
        <v>1.9574382752664881</v>
      </c>
      <c r="N501" s="83">
        <v>1.236841308498396</v>
      </c>
      <c r="O501" s="83">
        <v>0.18666035625577981</v>
      </c>
      <c r="P501">
        <v>2</v>
      </c>
      <c r="R501">
        <v>1</v>
      </c>
      <c r="S501">
        <v>1</v>
      </c>
      <c r="T501" s="2">
        <v>42863.55859375</v>
      </c>
      <c r="U501" t="s">
        <v>1011</v>
      </c>
      <c r="V501" t="s">
        <v>1528</v>
      </c>
      <c r="W501" t="s">
        <v>1606</v>
      </c>
      <c r="X501" t="s">
        <v>1666</v>
      </c>
      <c r="Y501">
        <v>10</v>
      </c>
      <c r="Z501">
        <v>5</v>
      </c>
      <c r="AA501">
        <v>5</v>
      </c>
    </row>
    <row r="502" spans="1:27" x14ac:dyDescent="0.2">
      <c r="A502" s="1" t="s">
        <v>488</v>
      </c>
      <c r="B502" s="2">
        <v>14.69154258552893</v>
      </c>
      <c r="C502" s="2">
        <v>6.0316005803510597</v>
      </c>
      <c r="D502" s="2">
        <v>-3.7839156524435258</v>
      </c>
      <c r="E502" s="2">
        <v>7.4953829197877813</v>
      </c>
      <c r="F502" s="2">
        <v>-2.1138070059759171</v>
      </c>
      <c r="G502" s="2">
        <v>-5.6737776606210719</v>
      </c>
      <c r="H502" s="2">
        <v>-4.6136903893316301</v>
      </c>
      <c r="I502" s="2">
        <v>11.2874680499527</v>
      </c>
      <c r="J502" s="2">
        <v>65.658295899864399</v>
      </c>
      <c r="K502" s="2">
        <v>18.205024607781439</v>
      </c>
      <c r="L502" s="2">
        <v>0.4631363</v>
      </c>
      <c r="M502" s="83">
        <v>0.91913850587426849</v>
      </c>
      <c r="N502" s="83">
        <v>1.3022734403599281</v>
      </c>
      <c r="O502" s="83">
        <v>0.2797055189015033</v>
      </c>
      <c r="P502">
        <v>7</v>
      </c>
      <c r="Q502">
        <v>6</v>
      </c>
      <c r="S502">
        <v>6</v>
      </c>
      <c r="T502" s="2">
        <v>3093.7765096028652</v>
      </c>
      <c r="U502" t="s">
        <v>1015</v>
      </c>
      <c r="V502" t="s">
        <v>1532</v>
      </c>
      <c r="W502" t="s">
        <v>1606</v>
      </c>
      <c r="X502" t="s">
        <v>1666</v>
      </c>
      <c r="Y502">
        <v>10</v>
      </c>
      <c r="Z502">
        <v>5</v>
      </c>
      <c r="AA502">
        <v>5</v>
      </c>
    </row>
    <row r="503" spans="1:27" x14ac:dyDescent="0.2">
      <c r="A503" s="1" t="s">
        <v>489</v>
      </c>
      <c r="B503" s="2">
        <v>24.52607787934917</v>
      </c>
      <c r="C503" s="2">
        <v>26.265881481493889</v>
      </c>
      <c r="D503" s="2">
        <v>33.211246509887069</v>
      </c>
      <c r="E503" s="2">
        <v>13.157634547649</v>
      </c>
      <c r="F503" s="2">
        <v>2.018038902590547</v>
      </c>
      <c r="G503" s="2">
        <v>0.57060864363155039</v>
      </c>
      <c r="H503" s="2">
        <v>-8.3015975081809829E-2</v>
      </c>
      <c r="I503" s="2">
        <v>0.51240733145025941</v>
      </c>
      <c r="J503" s="2">
        <v>56.122463882648887</v>
      </c>
      <c r="K503" s="2">
        <v>19.006792974378939</v>
      </c>
      <c r="L503" s="2">
        <v>1.0225900000000001</v>
      </c>
      <c r="M503" s="83">
        <v>2.668338043132386</v>
      </c>
      <c r="N503" s="83">
        <v>1.307719880103366</v>
      </c>
      <c r="O503" s="83">
        <v>0.25605587175162431</v>
      </c>
      <c r="P503">
        <v>10</v>
      </c>
      <c r="Q503">
        <v>9</v>
      </c>
      <c r="S503">
        <v>9</v>
      </c>
      <c r="T503" s="2">
        <v>1360.10134379069</v>
      </c>
      <c r="U503" t="s">
        <v>1016</v>
      </c>
      <c r="V503" t="s">
        <v>1533</v>
      </c>
      <c r="W503" t="s">
        <v>1606</v>
      </c>
      <c r="X503" t="s">
        <v>1666</v>
      </c>
      <c r="Y503">
        <v>10</v>
      </c>
      <c r="Z503">
        <v>5</v>
      </c>
      <c r="AA503">
        <v>5</v>
      </c>
    </row>
    <row r="504" spans="1:27" x14ac:dyDescent="0.2">
      <c r="A504" s="1" t="s">
        <v>490</v>
      </c>
      <c r="B504" s="2">
        <v>16.073270483393301</v>
      </c>
      <c r="C504" s="2">
        <v>-32.006971346100229</v>
      </c>
      <c r="D504" s="2">
        <v>-9.2056698261969494</v>
      </c>
      <c r="E504" s="2">
        <v>9.7035826101698817</v>
      </c>
      <c r="F504" s="2">
        <v>0.55517607359978716</v>
      </c>
      <c r="G504" s="2">
        <v>17.899842228387929</v>
      </c>
      <c r="H504" s="2">
        <v>34.451281214297211</v>
      </c>
      <c r="I504" s="2">
        <v>-51.351123442685143</v>
      </c>
      <c r="J504" s="2">
        <v>65.737658709718332</v>
      </c>
      <c r="K504" s="2">
        <v>13.08114640087982</v>
      </c>
      <c r="L504" s="2">
        <v>6.7641850000000003E-2</v>
      </c>
      <c r="M504" s="83">
        <v>0.5171147262800061</v>
      </c>
      <c r="N504" s="83">
        <v>1.3110947992099671</v>
      </c>
      <c r="O504" s="83">
        <v>7.0780448694975601E-2</v>
      </c>
      <c r="Q504">
        <v>6</v>
      </c>
      <c r="S504">
        <v>6</v>
      </c>
      <c r="T504" s="2">
        <v>2241.796468098958</v>
      </c>
      <c r="U504" t="s">
        <v>1017</v>
      </c>
      <c r="V504" t="s">
        <v>1534</v>
      </c>
      <c r="W504" t="s">
        <v>1606</v>
      </c>
      <c r="X504" t="s">
        <v>1666</v>
      </c>
      <c r="Y504">
        <v>10</v>
      </c>
      <c r="Z504">
        <v>5</v>
      </c>
      <c r="AA504">
        <v>5</v>
      </c>
    </row>
    <row r="505" spans="1:27" x14ac:dyDescent="0.2">
      <c r="A505" s="1" t="s">
        <v>493</v>
      </c>
      <c r="B505" s="2">
        <v>18.150838211666191</v>
      </c>
      <c r="C505" s="2">
        <v>-23.386362088615961</v>
      </c>
      <c r="D505" s="2">
        <v>64.709168878991292</v>
      </c>
      <c r="E505" s="2">
        <v>7.6106906889657928</v>
      </c>
      <c r="F505" s="2">
        <v>1.1985549094685719</v>
      </c>
      <c r="G505" s="2">
        <v>0.1859879990471246</v>
      </c>
      <c r="H505" s="2">
        <v>-1.953776040151125</v>
      </c>
      <c r="I505" s="2">
        <v>2.7677880411040001</v>
      </c>
      <c r="J505" s="2">
        <v>61.169591955645252</v>
      </c>
      <c r="K505" s="2">
        <v>18.033727439603741</v>
      </c>
      <c r="L505" s="2">
        <v>0.43492249999999999</v>
      </c>
      <c r="M505" s="83">
        <v>1.4750344899123491</v>
      </c>
      <c r="N505" s="83">
        <v>1.3838706952871489</v>
      </c>
      <c r="O505" s="83">
        <v>0.23788653432841689</v>
      </c>
      <c r="P505">
        <v>7</v>
      </c>
      <c r="Q505">
        <v>6</v>
      </c>
      <c r="S505">
        <v>6</v>
      </c>
      <c r="T505" s="2">
        <v>2644.55859375</v>
      </c>
      <c r="U505" t="s">
        <v>1020</v>
      </c>
      <c r="V505" t="s">
        <v>1537</v>
      </c>
      <c r="W505" t="s">
        <v>1606</v>
      </c>
      <c r="X505" t="s">
        <v>1666</v>
      </c>
      <c r="Y505">
        <v>10</v>
      </c>
      <c r="Z505">
        <v>5</v>
      </c>
      <c r="AA505">
        <v>5</v>
      </c>
    </row>
    <row r="506" spans="1:27" x14ac:dyDescent="0.2">
      <c r="A506" s="1" t="s">
        <v>494</v>
      </c>
      <c r="B506" s="2">
        <v>14.57023446103992</v>
      </c>
      <c r="C506" s="2">
        <v>13.179199416716919</v>
      </c>
      <c r="D506" s="2">
        <v>32.889633980170487</v>
      </c>
      <c r="E506" s="2">
        <v>8.2394545164393271</v>
      </c>
      <c r="F506" s="2">
        <v>-6.0745271257090634</v>
      </c>
      <c r="G506" s="2">
        <v>-1.497444001796892</v>
      </c>
      <c r="H506" s="2">
        <v>-0.22030407286558551</v>
      </c>
      <c r="I506" s="2">
        <v>2.7177480746624769</v>
      </c>
      <c r="J506" s="2">
        <v>55.43393248531838</v>
      </c>
      <c r="K506" s="2">
        <v>18.994500994874471</v>
      </c>
      <c r="L506" s="2">
        <v>0.81981420000000005</v>
      </c>
      <c r="M506" s="83">
        <v>0.70418371681993019</v>
      </c>
      <c r="N506" s="83">
        <v>1.389472002251753</v>
      </c>
      <c r="O506" s="83">
        <v>0.28522526196008918</v>
      </c>
      <c r="Q506">
        <v>6</v>
      </c>
      <c r="R506">
        <v>8</v>
      </c>
      <c r="S506">
        <v>6</v>
      </c>
      <c r="T506" s="2">
        <v>3939.696248372396</v>
      </c>
      <c r="U506" t="s">
        <v>1021</v>
      </c>
      <c r="V506" t="s">
        <v>1538</v>
      </c>
      <c r="W506" t="s">
        <v>1606</v>
      </c>
      <c r="X506" t="s">
        <v>1666</v>
      </c>
      <c r="Y506">
        <v>10</v>
      </c>
      <c r="Z506">
        <v>5</v>
      </c>
      <c r="AA506">
        <v>5</v>
      </c>
    </row>
    <row r="507" spans="1:27" x14ac:dyDescent="0.2">
      <c r="A507" s="1" t="s">
        <v>495</v>
      </c>
      <c r="B507" s="2">
        <v>21.578182715215881</v>
      </c>
      <c r="C507" s="2">
        <v>20.024032575246942</v>
      </c>
      <c r="D507" s="2">
        <v>16.857832667758359</v>
      </c>
      <c r="E507" s="2">
        <v>12.345903416578491</v>
      </c>
      <c r="F507" s="2">
        <v>-6.9373765993077914</v>
      </c>
      <c r="G507" s="2">
        <v>-4.2502228000858402</v>
      </c>
      <c r="H507" s="2">
        <v>-0.76592484126282878</v>
      </c>
      <c r="I507" s="2">
        <v>6.0161476413486694</v>
      </c>
      <c r="J507" s="2">
        <v>64.89342034347024</v>
      </c>
      <c r="K507" s="2">
        <v>21.33634388937676</v>
      </c>
      <c r="L507" s="2">
        <v>0.42092190000000002</v>
      </c>
      <c r="M507" s="83">
        <v>1.841268293763779</v>
      </c>
      <c r="N507" s="83">
        <v>1.3942006412701411</v>
      </c>
      <c r="O507" s="83">
        <v>0.15652461667936929</v>
      </c>
      <c r="R507">
        <v>7</v>
      </c>
      <c r="S507">
        <v>7</v>
      </c>
      <c r="T507" s="2">
        <v>1957.518676757812</v>
      </c>
      <c r="U507" t="s">
        <v>1022</v>
      </c>
      <c r="V507" t="s">
        <v>1539</v>
      </c>
      <c r="W507" t="s">
        <v>1606</v>
      </c>
      <c r="X507" t="s">
        <v>1666</v>
      </c>
      <c r="Y507">
        <v>10</v>
      </c>
      <c r="Z507">
        <v>5</v>
      </c>
      <c r="AA507">
        <v>5</v>
      </c>
    </row>
    <row r="508" spans="1:27" x14ac:dyDescent="0.2">
      <c r="A508" s="1" t="s">
        <v>496</v>
      </c>
      <c r="B508" s="2">
        <v>17.746855051270771</v>
      </c>
      <c r="C508" s="2">
        <v>40.629835411518833</v>
      </c>
      <c r="D508" s="2">
        <v>34.16237706840235</v>
      </c>
      <c r="E508" s="2">
        <v>8.7139984734885463</v>
      </c>
      <c r="F508" s="2">
        <v>-5.4192123438813722</v>
      </c>
      <c r="G508" s="2">
        <v>1.3161065416015061</v>
      </c>
      <c r="H508" s="2">
        <v>3.890429029261504</v>
      </c>
      <c r="I508" s="2">
        <v>-4.2065355708630099</v>
      </c>
      <c r="J508" s="2">
        <v>68.048153730674343</v>
      </c>
      <c r="K508" s="2">
        <v>19.383194324650081</v>
      </c>
      <c r="L508" s="2">
        <v>1.4425330000000001</v>
      </c>
      <c r="M508" s="83">
        <v>1.451227949807995</v>
      </c>
      <c r="N508" s="83">
        <v>1.409878437675776</v>
      </c>
      <c r="O508" s="83">
        <v>0.25852206035841108</v>
      </c>
      <c r="P508">
        <v>8</v>
      </c>
      <c r="Q508">
        <v>7</v>
      </c>
      <c r="R508">
        <v>10</v>
      </c>
      <c r="S508">
        <v>7</v>
      </c>
      <c r="T508" s="2">
        <v>5036.8680786132809</v>
      </c>
      <c r="U508" t="s">
        <v>1023</v>
      </c>
      <c r="V508" t="s">
        <v>1540</v>
      </c>
      <c r="W508" t="s">
        <v>1606</v>
      </c>
      <c r="X508" t="s">
        <v>1666</v>
      </c>
      <c r="Y508">
        <v>10</v>
      </c>
      <c r="Z508">
        <v>5</v>
      </c>
      <c r="AA508">
        <v>5</v>
      </c>
    </row>
    <row r="509" spans="1:27" x14ac:dyDescent="0.2">
      <c r="A509" s="1" t="s">
        <v>497</v>
      </c>
      <c r="B509" s="2">
        <v>15.465067094849591</v>
      </c>
      <c r="C509" s="2">
        <v>25.222454443822809</v>
      </c>
      <c r="D509" s="2">
        <v>44.75161994071135</v>
      </c>
      <c r="E509" s="2">
        <v>10.40769437903103</v>
      </c>
      <c r="F509" s="2">
        <v>-3.7630475061910058</v>
      </c>
      <c r="G509" s="2">
        <v>1.9019138027451561</v>
      </c>
      <c r="H509" s="2">
        <v>1.3680810480097889</v>
      </c>
      <c r="I509" s="2">
        <v>-2.2699948507549448</v>
      </c>
      <c r="J509" s="2">
        <v>60.83467847770121</v>
      </c>
      <c r="K509" s="2">
        <v>15.585851835652329</v>
      </c>
      <c r="L509" s="2">
        <v>0.65010100000000004</v>
      </c>
      <c r="M509" s="83">
        <v>1.073305666190685</v>
      </c>
      <c r="N509" s="83">
        <v>1.4213700780504051</v>
      </c>
      <c r="O509" s="83">
        <v>0.16731492796063441</v>
      </c>
      <c r="P509">
        <v>7</v>
      </c>
      <c r="R509">
        <v>8</v>
      </c>
      <c r="S509">
        <v>7</v>
      </c>
      <c r="T509" s="2">
        <v>3097.383325195312</v>
      </c>
      <c r="U509" t="s">
        <v>1024</v>
      </c>
      <c r="V509" t="s">
        <v>1541</v>
      </c>
      <c r="W509" t="s">
        <v>1606</v>
      </c>
      <c r="X509" t="s">
        <v>1666</v>
      </c>
      <c r="Y509">
        <v>10</v>
      </c>
      <c r="Z509">
        <v>5</v>
      </c>
      <c r="AA509">
        <v>5</v>
      </c>
    </row>
    <row r="510" spans="1:27" x14ac:dyDescent="0.2">
      <c r="A510" s="1" t="s">
        <v>498</v>
      </c>
      <c r="B510" s="2">
        <v>22.306651238831449</v>
      </c>
      <c r="C510" s="2">
        <v>15.87577998825429</v>
      </c>
      <c r="D510" s="2">
        <v>21.37412059245041</v>
      </c>
      <c r="E510" s="2">
        <v>9.3294584214410712</v>
      </c>
      <c r="F510" s="2">
        <v>1.3097806757275821</v>
      </c>
      <c r="G510" s="2">
        <v>0.65974816076350795</v>
      </c>
      <c r="H510" s="2">
        <v>-2.7926928422067339</v>
      </c>
      <c r="I510" s="2">
        <v>3.132944681443226</v>
      </c>
      <c r="J510" s="2">
        <v>48.778236435658393</v>
      </c>
      <c r="K510" s="2">
        <v>18.421564513898741</v>
      </c>
      <c r="L510" s="2">
        <v>1.1555949999999999</v>
      </c>
      <c r="M510" s="83">
        <v>3.2216800233468472</v>
      </c>
      <c r="N510" s="83">
        <v>1.4231920126198789</v>
      </c>
      <c r="O510" s="83">
        <v>0.190686481244499</v>
      </c>
      <c r="P510">
        <v>13</v>
      </c>
      <c r="R510">
        <v>13</v>
      </c>
      <c r="S510">
        <v>13</v>
      </c>
      <c r="T510" s="2">
        <v>854.82403885690792</v>
      </c>
      <c r="U510" t="s">
        <v>1025</v>
      </c>
      <c r="V510" t="s">
        <v>1542</v>
      </c>
      <c r="W510" t="s">
        <v>1606</v>
      </c>
      <c r="X510" t="s">
        <v>1666</v>
      </c>
      <c r="Y510">
        <v>10</v>
      </c>
      <c r="Z510">
        <v>5</v>
      </c>
      <c r="AA510">
        <v>5</v>
      </c>
    </row>
    <row r="511" spans="1:27" x14ac:dyDescent="0.2">
      <c r="A511" s="1" t="s">
        <v>501</v>
      </c>
      <c r="B511" s="2">
        <v>25.134023096171511</v>
      </c>
      <c r="C511" s="2">
        <v>9.0826548488302841</v>
      </c>
      <c r="D511" s="2">
        <v>22.195362464763789</v>
      </c>
      <c r="E511" s="2">
        <v>10.838427564931649</v>
      </c>
      <c r="F511" s="2">
        <v>5.2817936227315032</v>
      </c>
      <c r="G511" s="2">
        <v>1.8636485261616591</v>
      </c>
      <c r="H511" s="2">
        <v>-2.6282643863468049</v>
      </c>
      <c r="I511" s="2">
        <v>1.764615860185146</v>
      </c>
      <c r="J511" s="2">
        <v>48.442371591132598</v>
      </c>
      <c r="K511" s="2">
        <v>21.102580238815129</v>
      </c>
      <c r="L511" s="2">
        <v>0.90245869999999995</v>
      </c>
      <c r="M511" s="83">
        <v>5.8136011778568033</v>
      </c>
      <c r="N511" s="83">
        <v>1.44371543148368</v>
      </c>
      <c r="O511" s="83">
        <v>0.19385290988321729</v>
      </c>
      <c r="P511">
        <v>13</v>
      </c>
      <c r="Q511">
        <v>13</v>
      </c>
      <c r="R511">
        <v>13</v>
      </c>
      <c r="S511">
        <v>13</v>
      </c>
      <c r="T511" s="2">
        <v>196.19871956961501</v>
      </c>
      <c r="U511" t="s">
        <v>1028</v>
      </c>
      <c r="V511" t="s">
        <v>1544</v>
      </c>
      <c r="W511" t="s">
        <v>1606</v>
      </c>
      <c r="X511" t="s">
        <v>1666</v>
      </c>
      <c r="Y511">
        <v>10</v>
      </c>
      <c r="Z511">
        <v>5</v>
      </c>
      <c r="AA511">
        <v>5</v>
      </c>
    </row>
    <row r="512" spans="1:27" x14ac:dyDescent="0.2">
      <c r="A512" s="1" t="s">
        <v>502</v>
      </c>
      <c r="B512" s="2">
        <v>21.6887832080218</v>
      </c>
      <c r="C512" s="2">
        <v>31.386910637986041</v>
      </c>
      <c r="D512" s="2">
        <v>50.079520104363318</v>
      </c>
      <c r="E512" s="2">
        <v>10.1954342509484</v>
      </c>
      <c r="F512" s="2">
        <v>-1.475553267022224</v>
      </c>
      <c r="G512" s="2">
        <v>-0.54606146527167265</v>
      </c>
      <c r="H512" s="2">
        <v>-0.75300079465023517</v>
      </c>
      <c r="I512" s="2">
        <v>2.2990622599219082</v>
      </c>
      <c r="J512" s="2">
        <v>59.789071866518128</v>
      </c>
      <c r="K512" s="2">
        <v>15.96268310433776</v>
      </c>
      <c r="L512" s="2">
        <v>1.239878</v>
      </c>
      <c r="M512" s="83">
        <v>6.7847609118811372</v>
      </c>
      <c r="N512" s="83">
        <v>1.46099580044459</v>
      </c>
      <c r="O512" s="83">
        <v>0.18643654639170351</v>
      </c>
      <c r="P512">
        <v>13</v>
      </c>
      <c r="R512">
        <v>13</v>
      </c>
      <c r="S512">
        <v>13</v>
      </c>
      <c r="T512" s="2">
        <v>176.28440856933591</v>
      </c>
      <c r="U512" t="s">
        <v>1029</v>
      </c>
      <c r="V512" t="s">
        <v>1545</v>
      </c>
      <c r="W512" t="s">
        <v>1606</v>
      </c>
      <c r="X512" t="s">
        <v>1666</v>
      </c>
      <c r="Y512">
        <v>10</v>
      </c>
      <c r="Z512">
        <v>5</v>
      </c>
      <c r="AA512">
        <v>5</v>
      </c>
    </row>
    <row r="513" spans="1:27" x14ac:dyDescent="0.2">
      <c r="A513" s="1" t="s">
        <v>503</v>
      </c>
      <c r="B513" s="2">
        <v>21.47216702218093</v>
      </c>
      <c r="C513" s="2">
        <v>7.9060278728460887</v>
      </c>
      <c r="D513" s="2">
        <v>10.965091055755069</v>
      </c>
      <c r="E513" s="2">
        <v>5.0721133402415326</v>
      </c>
      <c r="F513" s="2">
        <v>7.2833292774067013</v>
      </c>
      <c r="G513" s="2">
        <v>1.711725259964378</v>
      </c>
      <c r="H513" s="2">
        <v>-1.6348118898247121E-2</v>
      </c>
      <c r="I513" s="2">
        <v>-0.69537714106613036</v>
      </c>
      <c r="J513" s="2">
        <v>54.087277808060641</v>
      </c>
      <c r="K513" s="2">
        <v>21.70565597203662</v>
      </c>
      <c r="L513" s="2">
        <v>1.07795</v>
      </c>
      <c r="M513" s="83">
        <v>2.5112323007471371</v>
      </c>
      <c r="N513" s="83">
        <v>1.466659277167538</v>
      </c>
      <c r="O513" s="83">
        <v>0.30088367191309578</v>
      </c>
      <c r="R513">
        <v>13</v>
      </c>
      <c r="S513">
        <v>13</v>
      </c>
      <c r="T513" s="2">
        <v>250.96170891655819</v>
      </c>
      <c r="U513" t="s">
        <v>1030</v>
      </c>
      <c r="V513" t="s">
        <v>1546</v>
      </c>
      <c r="W513" t="s">
        <v>1606</v>
      </c>
      <c r="X513" t="s">
        <v>1666</v>
      </c>
      <c r="Y513">
        <v>10</v>
      </c>
      <c r="Z513">
        <v>5</v>
      </c>
      <c r="AA513">
        <v>5</v>
      </c>
    </row>
    <row r="514" spans="1:27" x14ac:dyDescent="0.2">
      <c r="A514" s="1" t="s">
        <v>505</v>
      </c>
      <c r="B514" s="2">
        <v>14.14354872457962</v>
      </c>
      <c r="C514" s="2">
        <v>5.7588059391838087</v>
      </c>
      <c r="D514" s="2">
        <v>10.96033621580912</v>
      </c>
      <c r="E514" s="2">
        <v>7.3374784632789876</v>
      </c>
      <c r="F514" s="2">
        <v>-1.641908358142409</v>
      </c>
      <c r="G514" s="2">
        <v>-0.42444556628146152</v>
      </c>
      <c r="H514" s="2">
        <v>-0.25865523124338291</v>
      </c>
      <c r="I514" s="2">
        <v>1.683100797524844</v>
      </c>
      <c r="J514" s="2">
        <v>64.184397497497557</v>
      </c>
      <c r="K514" s="2">
        <v>21.584183148470959</v>
      </c>
      <c r="L514" s="2">
        <v>0.79089719999999997</v>
      </c>
      <c r="M514" s="83">
        <v>0.91202376557996345</v>
      </c>
      <c r="N514" s="83">
        <v>1.506441099697835</v>
      </c>
      <c r="O514" s="83">
        <v>0.27533954723788778</v>
      </c>
      <c r="Q514">
        <v>7</v>
      </c>
      <c r="R514">
        <v>8</v>
      </c>
      <c r="S514">
        <v>7</v>
      </c>
      <c r="T514" s="2">
        <v>2651.3169479370122</v>
      </c>
      <c r="U514" t="s">
        <v>1032</v>
      </c>
      <c r="V514" t="s">
        <v>1548</v>
      </c>
      <c r="W514" t="s">
        <v>1606</v>
      </c>
      <c r="X514" t="s">
        <v>1666</v>
      </c>
      <c r="Y514">
        <v>10</v>
      </c>
      <c r="Z514">
        <v>5</v>
      </c>
      <c r="AA514">
        <v>5</v>
      </c>
    </row>
    <row r="515" spans="1:27" x14ac:dyDescent="0.2">
      <c r="A515" s="1" t="s">
        <v>507</v>
      </c>
      <c r="B515" s="2">
        <v>6.0889844118850567</v>
      </c>
      <c r="C515" s="2">
        <v>-23.274102339831739</v>
      </c>
      <c r="D515" s="2">
        <v>-6.1403874222827337</v>
      </c>
      <c r="E515" s="2">
        <v>5.0269090598924429</v>
      </c>
      <c r="F515" s="2">
        <v>-6.2947300490809486</v>
      </c>
      <c r="G515" s="2">
        <v>-1.136111003751374</v>
      </c>
      <c r="H515" s="2">
        <v>0.17935821854051359</v>
      </c>
      <c r="I515" s="2">
        <v>1.956752785210861</v>
      </c>
      <c r="J515" s="2">
        <v>58.660582553218042</v>
      </c>
      <c r="K515" s="2">
        <v>20.122953951310361</v>
      </c>
      <c r="L515" s="2">
        <v>1.280505</v>
      </c>
      <c r="M515" s="83">
        <v>0.54558055067586997</v>
      </c>
      <c r="N515" s="83">
        <v>1.5280591724797801</v>
      </c>
      <c r="O515" s="83">
        <v>0.2007234294596234</v>
      </c>
      <c r="P515">
        <v>7</v>
      </c>
      <c r="Q515">
        <v>6</v>
      </c>
      <c r="R515">
        <v>8</v>
      </c>
      <c r="S515">
        <v>6</v>
      </c>
      <c r="T515" s="2">
        <v>4478.869384765625</v>
      </c>
      <c r="U515" t="s">
        <v>1034</v>
      </c>
      <c r="V515" t="s">
        <v>1550</v>
      </c>
      <c r="W515" t="s">
        <v>1606</v>
      </c>
      <c r="X515" t="s">
        <v>1666</v>
      </c>
      <c r="Y515">
        <v>10</v>
      </c>
      <c r="Z515">
        <v>5</v>
      </c>
      <c r="AA515">
        <v>5</v>
      </c>
    </row>
    <row r="516" spans="1:27" x14ac:dyDescent="0.2">
      <c r="A516" s="1" t="s">
        <v>508</v>
      </c>
      <c r="B516" s="2">
        <v>20.367040818016349</v>
      </c>
      <c r="C516" s="2">
        <v>23.95154957403631</v>
      </c>
      <c r="D516" s="2">
        <v>27.18735185741188</v>
      </c>
      <c r="E516" s="2">
        <v>11.50651231486024</v>
      </c>
      <c r="F516" s="2">
        <v>4.7242986400099181</v>
      </c>
      <c r="G516" s="2">
        <v>-2.090129154190441</v>
      </c>
      <c r="H516" s="2">
        <v>6.0276874202232333</v>
      </c>
      <c r="I516" s="2">
        <v>-2.9375582660327919</v>
      </c>
      <c r="J516" s="2">
        <v>55.622729814714752</v>
      </c>
      <c r="K516" s="2">
        <v>22.69251879608797</v>
      </c>
      <c r="L516" s="2">
        <v>1.3970860000000001</v>
      </c>
      <c r="M516" s="83">
        <v>2.237431029212003</v>
      </c>
      <c r="N516" s="83">
        <v>1.5316753819279301</v>
      </c>
      <c r="O516" s="83">
        <v>0.24859476070937259</v>
      </c>
      <c r="P516">
        <v>10</v>
      </c>
      <c r="Q516">
        <v>9</v>
      </c>
      <c r="R516">
        <v>10</v>
      </c>
      <c r="S516">
        <v>9</v>
      </c>
      <c r="T516" s="2">
        <v>663.36912888746997</v>
      </c>
      <c r="U516" t="s">
        <v>1035</v>
      </c>
      <c r="V516" t="s">
        <v>1551</v>
      </c>
      <c r="W516" t="s">
        <v>1606</v>
      </c>
      <c r="X516" t="s">
        <v>1666</v>
      </c>
      <c r="Y516">
        <v>10</v>
      </c>
      <c r="Z516">
        <v>5</v>
      </c>
      <c r="AA516">
        <v>5</v>
      </c>
    </row>
    <row r="517" spans="1:27" x14ac:dyDescent="0.2">
      <c r="A517" s="1" t="s">
        <v>509</v>
      </c>
      <c r="B517" s="2">
        <v>23.892731709980129</v>
      </c>
      <c r="C517" s="2">
        <v>-5.207224846300984</v>
      </c>
      <c r="D517" s="2">
        <v>-9.0888086863119</v>
      </c>
      <c r="E517" s="2">
        <v>12.80874405670947</v>
      </c>
      <c r="F517" s="2">
        <v>0.84038853025973892</v>
      </c>
      <c r="G517" s="2">
        <v>0.1708011172171649</v>
      </c>
      <c r="H517" s="2">
        <v>-1.0115119966586921</v>
      </c>
      <c r="I517" s="2">
        <v>1.840710879441527</v>
      </c>
      <c r="J517" s="2">
        <v>64.358773834391485</v>
      </c>
      <c r="K517" s="2">
        <v>23.837826627194989</v>
      </c>
      <c r="L517" s="2">
        <v>1.3562460000000001</v>
      </c>
      <c r="M517" s="83">
        <v>1.655304952754709</v>
      </c>
      <c r="N517" s="83">
        <v>1.53606588230741</v>
      </c>
      <c r="O517" s="83">
        <v>0.31016498483771843</v>
      </c>
      <c r="P517">
        <v>10</v>
      </c>
      <c r="Q517">
        <v>8</v>
      </c>
      <c r="R517">
        <v>10</v>
      </c>
      <c r="S517">
        <v>8</v>
      </c>
      <c r="T517" s="2">
        <v>995.40525817871094</v>
      </c>
      <c r="U517" t="s">
        <v>1036</v>
      </c>
      <c r="V517" t="s">
        <v>1552</v>
      </c>
      <c r="W517" t="s">
        <v>1606</v>
      </c>
      <c r="X517" t="s">
        <v>1666</v>
      </c>
      <c r="Y517">
        <v>10</v>
      </c>
      <c r="Z517">
        <v>5</v>
      </c>
      <c r="AA517">
        <v>5</v>
      </c>
    </row>
    <row r="518" spans="1:27" x14ac:dyDescent="0.2">
      <c r="A518" s="1" t="s">
        <v>510</v>
      </c>
      <c r="B518" s="2">
        <v>15.00647033480667</v>
      </c>
      <c r="C518" s="2">
        <v>53.069430601653387</v>
      </c>
      <c r="D518" s="2">
        <v>6.8020654120758861</v>
      </c>
      <c r="E518" s="2">
        <v>5.7712540735168734</v>
      </c>
      <c r="F518" s="2">
        <v>-2.1559694657229471</v>
      </c>
      <c r="G518" s="2">
        <v>-0.54763177636207161</v>
      </c>
      <c r="H518" s="2">
        <v>-1.199097231098315</v>
      </c>
      <c r="I518" s="2">
        <v>2.7467290074603858</v>
      </c>
      <c r="J518" s="2">
        <v>58.519032262166277</v>
      </c>
      <c r="K518" s="2">
        <v>20.949701856114149</v>
      </c>
      <c r="L518" s="2">
        <v>1.2681070000000001</v>
      </c>
      <c r="M518" s="83">
        <v>1.265917654867756</v>
      </c>
      <c r="N518" s="83">
        <v>1.5493323055511681</v>
      </c>
      <c r="O518" s="83">
        <v>0.24997429411151659</v>
      </c>
      <c r="P518">
        <v>10</v>
      </c>
      <c r="Q518">
        <v>9</v>
      </c>
      <c r="S518">
        <v>9</v>
      </c>
      <c r="T518" s="2">
        <v>510.95757141113279</v>
      </c>
      <c r="U518" t="s">
        <v>1037</v>
      </c>
      <c r="V518" t="s">
        <v>1553</v>
      </c>
      <c r="W518" t="s">
        <v>1606</v>
      </c>
      <c r="X518" t="s">
        <v>1666</v>
      </c>
      <c r="Y518">
        <v>10</v>
      </c>
      <c r="Z518">
        <v>5</v>
      </c>
      <c r="AA518">
        <v>5</v>
      </c>
    </row>
    <row r="519" spans="1:27" x14ac:dyDescent="0.2">
      <c r="A519" s="1" t="s">
        <v>513</v>
      </c>
      <c r="B519" s="2">
        <v>21.074591029997912</v>
      </c>
      <c r="C519" s="2">
        <v>21.947515481500421</v>
      </c>
      <c r="D519" s="2">
        <v>20.59293131254578</v>
      </c>
      <c r="E519" s="2">
        <v>9.187689154918651</v>
      </c>
      <c r="F519" s="2">
        <v>8.253107526178189</v>
      </c>
      <c r="G519" s="2">
        <v>3.9962017141943291</v>
      </c>
      <c r="H519" s="2">
        <v>-2.496901904473745</v>
      </c>
      <c r="I519" s="2">
        <v>-0.49929980972058358</v>
      </c>
      <c r="J519" s="2">
        <v>51.61139393498285</v>
      </c>
      <c r="K519" s="2">
        <v>19.69239388136598</v>
      </c>
      <c r="L519" s="2">
        <v>0.90630290000000002</v>
      </c>
      <c r="M519" s="83">
        <v>2.2330355702310851</v>
      </c>
      <c r="N519" s="83">
        <v>1.6082991434486691</v>
      </c>
      <c r="O519" s="83">
        <v>0.21441351661812419</v>
      </c>
      <c r="Q519">
        <v>12</v>
      </c>
      <c r="R519">
        <v>13</v>
      </c>
      <c r="S519">
        <v>12</v>
      </c>
      <c r="T519" s="2">
        <v>227.20003051757811</v>
      </c>
      <c r="U519" t="s">
        <v>1040</v>
      </c>
      <c r="V519" t="s">
        <v>1556</v>
      </c>
      <c r="W519" t="s">
        <v>1606</v>
      </c>
      <c r="X519" t="s">
        <v>1666</v>
      </c>
      <c r="Y519">
        <v>10</v>
      </c>
      <c r="Z519">
        <v>5</v>
      </c>
      <c r="AA519">
        <v>5</v>
      </c>
    </row>
    <row r="520" spans="1:27" x14ac:dyDescent="0.2">
      <c r="A520" s="1" t="s">
        <v>514</v>
      </c>
      <c r="B520" s="2">
        <v>16.641993960763021</v>
      </c>
      <c r="C520" s="2">
        <v>-33.793522386303472</v>
      </c>
      <c r="D520" s="2">
        <v>12.567260466207729</v>
      </c>
      <c r="E520" s="2">
        <v>9.3015929052707378</v>
      </c>
      <c r="F520" s="2">
        <v>-3.6655487554904131</v>
      </c>
      <c r="G520" s="2">
        <v>2.4393314081283068</v>
      </c>
      <c r="H520" s="2">
        <v>5.6670702775630257</v>
      </c>
      <c r="I520" s="2">
        <v>-7.1064016856913321</v>
      </c>
      <c r="J520" s="2">
        <v>53.615893739638302</v>
      </c>
      <c r="K520" s="2">
        <v>23.935727817674529</v>
      </c>
      <c r="L520" s="2">
        <v>1.0260929999999999</v>
      </c>
      <c r="M520" s="83">
        <v>1.742050868729502</v>
      </c>
      <c r="N520" s="83">
        <v>1.625597344914377</v>
      </c>
      <c r="O520" s="83">
        <v>0.31747050884224848</v>
      </c>
      <c r="P520">
        <v>10</v>
      </c>
      <c r="S520">
        <v>10</v>
      </c>
      <c r="T520" s="2">
        <v>684.15167236328125</v>
      </c>
      <c r="U520" t="s">
        <v>1041</v>
      </c>
      <c r="V520" t="s">
        <v>1557</v>
      </c>
      <c r="W520" t="s">
        <v>1606</v>
      </c>
      <c r="X520" t="s">
        <v>1666</v>
      </c>
      <c r="Y520">
        <v>10</v>
      </c>
      <c r="Z520">
        <v>5</v>
      </c>
      <c r="AA520">
        <v>5</v>
      </c>
    </row>
    <row r="521" spans="1:27" x14ac:dyDescent="0.2">
      <c r="A521" s="1" t="s">
        <v>515</v>
      </c>
      <c r="B521" s="2">
        <v>21.979661496884869</v>
      </c>
      <c r="C521" s="2">
        <v>18.563578722603062</v>
      </c>
      <c r="D521" s="2">
        <v>16.135410492155788</v>
      </c>
      <c r="E521" s="2">
        <v>9.7670922029103693</v>
      </c>
      <c r="F521" s="2">
        <v>1.959557907430117</v>
      </c>
      <c r="G521" s="2">
        <v>0.48953290303561647</v>
      </c>
      <c r="H521" s="2">
        <v>-2.8390800076465039</v>
      </c>
      <c r="I521" s="2">
        <v>3.3495471046108869</v>
      </c>
      <c r="J521" s="2">
        <v>60.786731618874633</v>
      </c>
      <c r="K521" s="2">
        <v>31.899140260281101</v>
      </c>
      <c r="L521" s="2">
        <v>1.451722</v>
      </c>
      <c r="M521" s="83">
        <v>0.76162145426793859</v>
      </c>
      <c r="N521" s="83">
        <v>1.7851370455502971</v>
      </c>
      <c r="O521" s="83">
        <v>0.35218586198087037</v>
      </c>
      <c r="P521">
        <v>7</v>
      </c>
      <c r="Q521">
        <v>7</v>
      </c>
      <c r="R521">
        <v>7</v>
      </c>
      <c r="S521">
        <v>7</v>
      </c>
      <c r="T521" s="2">
        <v>3818.1463910271141</v>
      </c>
      <c r="U521" t="s">
        <v>1042</v>
      </c>
      <c r="V521" t="s">
        <v>1558</v>
      </c>
      <c r="W521" t="s">
        <v>1606</v>
      </c>
      <c r="X521" t="s">
        <v>1666</v>
      </c>
      <c r="Y521">
        <v>10</v>
      </c>
      <c r="Z521">
        <v>5</v>
      </c>
      <c r="AA521">
        <v>5</v>
      </c>
    </row>
    <row r="522" spans="1:27" x14ac:dyDescent="0.2">
      <c r="A522" s="1" t="s">
        <v>516</v>
      </c>
      <c r="B522" s="2">
        <v>12.034770751950621</v>
      </c>
      <c r="C522" s="2">
        <v>-53.743618591030128</v>
      </c>
      <c r="D522" s="2">
        <v>13.32498572894592</v>
      </c>
      <c r="E522" s="2">
        <v>4.6208187197034167</v>
      </c>
      <c r="F522" s="2">
        <v>0.12018076416191339</v>
      </c>
      <c r="G522" s="2">
        <v>1.989615121720012E-2</v>
      </c>
      <c r="H522" s="2">
        <v>6.5069854448809597E-2</v>
      </c>
      <c r="I522" s="2">
        <v>0.91503399433399024</v>
      </c>
      <c r="J522" s="2">
        <v>67.235637357396698</v>
      </c>
      <c r="K522" s="2">
        <v>30.631568573530551</v>
      </c>
      <c r="L522" s="2">
        <v>1.061013</v>
      </c>
      <c r="M522" s="83">
        <v>0.88727592833037594</v>
      </c>
      <c r="N522" s="83">
        <v>1.842523462315093</v>
      </c>
      <c r="O522" s="83">
        <v>0.39195670751666872</v>
      </c>
      <c r="P522">
        <v>11</v>
      </c>
      <c r="R522">
        <v>10</v>
      </c>
      <c r="S522">
        <v>10</v>
      </c>
      <c r="T522" s="2">
        <v>448.29439086914061</v>
      </c>
      <c r="U522" t="s">
        <v>1043</v>
      </c>
      <c r="V522" t="s">
        <v>1559</v>
      </c>
      <c r="W522" t="s">
        <v>1606</v>
      </c>
      <c r="X522" t="s">
        <v>1666</v>
      </c>
      <c r="Y522">
        <v>10</v>
      </c>
      <c r="Z522">
        <v>5</v>
      </c>
      <c r="AA522">
        <v>5</v>
      </c>
    </row>
    <row r="523" spans="1:27" x14ac:dyDescent="0.2">
      <c r="A523" s="1" t="s">
        <v>526</v>
      </c>
      <c r="B523" s="2">
        <v>17.55305661622943</v>
      </c>
      <c r="C523" s="2">
        <v>-27.13035767070647</v>
      </c>
      <c r="D523" s="2">
        <v>7.8459909315479193</v>
      </c>
      <c r="E523" s="2">
        <v>6.1644448778828869</v>
      </c>
      <c r="F523" s="2">
        <v>14.10776936738012</v>
      </c>
      <c r="G523" s="2">
        <v>-8.8526893506772169</v>
      </c>
      <c r="H523" s="2">
        <v>13.13428740063927</v>
      </c>
      <c r="I523" s="2">
        <v>-3.2815980499620538</v>
      </c>
      <c r="J523" s="2">
        <v>56.696990246180633</v>
      </c>
      <c r="K523" s="2">
        <v>49.613259099796231</v>
      </c>
      <c r="L523" s="2">
        <v>0.91318094730377197</v>
      </c>
      <c r="M523" s="83">
        <v>2.430491948589157</v>
      </c>
      <c r="N523" s="83">
        <v>1.288630695147549</v>
      </c>
      <c r="O523" s="83">
        <v>0.7948640572910235</v>
      </c>
      <c r="P523">
        <v>13</v>
      </c>
      <c r="Q523">
        <v>12</v>
      </c>
      <c r="R523">
        <v>13</v>
      </c>
      <c r="S523">
        <v>12</v>
      </c>
      <c r="T523" s="2">
        <v>105.4869229793549</v>
      </c>
      <c r="U523" t="s">
        <v>1053</v>
      </c>
      <c r="V523" t="s">
        <v>1569</v>
      </c>
      <c r="W523" t="s">
        <v>1606</v>
      </c>
      <c r="X523" t="s">
        <v>1667</v>
      </c>
      <c r="Y523">
        <v>10</v>
      </c>
      <c r="Z523">
        <v>5</v>
      </c>
      <c r="AA523">
        <v>5</v>
      </c>
    </row>
    <row r="524" spans="1:27" x14ac:dyDescent="0.2">
      <c r="A524" s="1" t="s">
        <v>537</v>
      </c>
      <c r="B524" s="2">
        <v>18.62120360642119</v>
      </c>
      <c r="C524" s="2">
        <v>-13.401186246337209</v>
      </c>
      <c r="D524" s="2">
        <v>0.73569770675960822</v>
      </c>
      <c r="E524" s="2">
        <v>14.94758961077039</v>
      </c>
      <c r="F524" s="2">
        <v>14.85991938352438</v>
      </c>
      <c r="G524" s="2">
        <v>-26.83269865448079</v>
      </c>
      <c r="H524" s="2">
        <v>20.68062960142165</v>
      </c>
      <c r="I524" s="2">
        <v>7.152069053059142</v>
      </c>
      <c r="J524" s="2">
        <v>34.891672979813563</v>
      </c>
      <c r="K524" s="2">
        <v>20.935093245816809</v>
      </c>
      <c r="L524" s="2">
        <v>0.54643079999999999</v>
      </c>
      <c r="M524" s="83">
        <v>5.3275777700104863</v>
      </c>
      <c r="N524" s="83">
        <v>0.67625300691464552</v>
      </c>
      <c r="O524" s="83">
        <v>0.26282027625032289</v>
      </c>
      <c r="P524">
        <v>16</v>
      </c>
      <c r="Q524">
        <v>17</v>
      </c>
      <c r="S524">
        <v>16</v>
      </c>
      <c r="T524" s="2">
        <v>63.981278908880142</v>
      </c>
      <c r="U524" t="s">
        <v>1064</v>
      </c>
      <c r="V524" t="s">
        <v>1580</v>
      </c>
      <c r="W524" t="s">
        <v>1607</v>
      </c>
      <c r="X524" t="s">
        <v>1669</v>
      </c>
      <c r="Y524">
        <v>11</v>
      </c>
      <c r="Z524">
        <v>5</v>
      </c>
      <c r="AA524">
        <v>5</v>
      </c>
    </row>
    <row r="525" spans="1:27" x14ac:dyDescent="0.2">
      <c r="A525" s="1" t="s">
        <v>546</v>
      </c>
      <c r="B525" s="2">
        <v>36.816907802538339</v>
      </c>
      <c r="C525" s="2">
        <v>-80.738714090287274</v>
      </c>
      <c r="D525" s="2">
        <v>0.17875292154250211</v>
      </c>
      <c r="E525" s="2">
        <v>1.1811381086789181</v>
      </c>
      <c r="F525" s="2">
        <v>5.3458059575188601</v>
      </c>
      <c r="G525" s="2">
        <v>1.4853891756857991</v>
      </c>
      <c r="H525" s="2">
        <v>-1.9862992803902101E-2</v>
      </c>
      <c r="I525" s="2">
        <v>-0.46552618288189662</v>
      </c>
      <c r="J525" s="2">
        <v>78.163159069870119</v>
      </c>
      <c r="K525" s="2">
        <v>59.319128700788887</v>
      </c>
      <c r="L525" s="2">
        <v>0.9980846643447876</v>
      </c>
      <c r="M525" s="83">
        <v>0.98590064114422837</v>
      </c>
      <c r="N525" s="83">
        <v>2.9472658270805829</v>
      </c>
      <c r="O525" s="83">
        <v>2.211228463706457</v>
      </c>
      <c r="P525">
        <v>11</v>
      </c>
      <c r="R525">
        <v>11</v>
      </c>
      <c r="S525">
        <v>11</v>
      </c>
      <c r="T525" s="2">
        <v>254.83314514160159</v>
      </c>
      <c r="U525" t="s">
        <v>1073</v>
      </c>
      <c r="V525" t="s">
        <v>1589</v>
      </c>
      <c r="W525" t="s">
        <v>1607</v>
      </c>
      <c r="X525" t="s">
        <v>1668</v>
      </c>
      <c r="Y525">
        <v>11</v>
      </c>
      <c r="Z525">
        <v>5</v>
      </c>
      <c r="AA525">
        <v>5</v>
      </c>
    </row>
    <row r="526" spans="1:27" x14ac:dyDescent="0.2">
      <c r="A526" s="1" t="s">
        <v>548</v>
      </c>
      <c r="B526" s="2">
        <v>21.662763466042151</v>
      </c>
      <c r="C526" s="2">
        <v>10.05291005291005</v>
      </c>
      <c r="D526" s="2">
        <v>-6.3596491228070207</v>
      </c>
      <c r="E526" s="2">
        <v>18.266978922716628</v>
      </c>
      <c r="F526" s="2">
        <v>4.2378616139401117</v>
      </c>
      <c r="G526" s="2">
        <v>13.184210526315789</v>
      </c>
      <c r="H526" s="2">
        <v>-25.026315789473681</v>
      </c>
      <c r="I526" s="2">
        <v>12.842105263157899</v>
      </c>
      <c r="J526" s="2">
        <v>54.94682072078966</v>
      </c>
      <c r="K526" s="2">
        <v>38.294748729531342</v>
      </c>
      <c r="L526" s="2">
        <v>1.041159391403198</v>
      </c>
      <c r="M526" s="83">
        <v>2.2424242424242422</v>
      </c>
      <c r="N526" s="83">
        <v>0.68388589051657667</v>
      </c>
      <c r="O526" s="83">
        <v>4.163454124903624E-2</v>
      </c>
      <c r="P526">
        <v>15</v>
      </c>
      <c r="S526">
        <v>15</v>
      </c>
      <c r="T526" s="2">
        <v>124.1189428965251</v>
      </c>
      <c r="U526" t="s">
        <v>1075</v>
      </c>
      <c r="V526" t="s">
        <v>1591</v>
      </c>
      <c r="W526" t="s">
        <v>1607</v>
      </c>
      <c r="X526" t="s">
        <v>1671</v>
      </c>
      <c r="Y526">
        <v>11</v>
      </c>
      <c r="Z526">
        <v>5</v>
      </c>
      <c r="AA526">
        <v>5</v>
      </c>
    </row>
    <row r="527" spans="1:27" x14ac:dyDescent="0.2">
      <c r="A527" s="1" t="s">
        <v>551</v>
      </c>
      <c r="B527" s="2">
        <v>16.614407031963569</v>
      </c>
      <c r="C527" s="2">
        <v>10.367658065333281</v>
      </c>
      <c r="D527" s="2">
        <v>-3.1969444362878741</v>
      </c>
      <c r="E527" s="2">
        <v>10.768480643338391</v>
      </c>
      <c r="F527" s="2">
        <v>12.412000084339351</v>
      </c>
      <c r="G527" s="2">
        <v>-10.57701137951687</v>
      </c>
      <c r="H527" s="2">
        <v>18.748852066280691</v>
      </c>
      <c r="I527" s="2">
        <v>-7.171840686763824</v>
      </c>
      <c r="J527" s="2">
        <v>49.837093778347317</v>
      </c>
      <c r="K527" s="2">
        <v>24.812186379372271</v>
      </c>
      <c r="L527" s="2">
        <v>1.0654711723327639</v>
      </c>
      <c r="M527" s="83">
        <v>4.2931459923941127</v>
      </c>
      <c r="N527" s="83">
        <v>0.53763627955108451</v>
      </c>
      <c r="O527" s="83">
        <v>2.6626311282870788E-3</v>
      </c>
      <c r="P527">
        <v>13</v>
      </c>
      <c r="R527">
        <v>12</v>
      </c>
      <c r="S527">
        <v>12</v>
      </c>
      <c r="T527" s="2">
        <v>131.3646042163555</v>
      </c>
      <c r="U527" t="s">
        <v>1078</v>
      </c>
      <c r="V527" t="s">
        <v>1594</v>
      </c>
      <c r="W527" t="s">
        <v>1607</v>
      </c>
      <c r="X527" t="s">
        <v>1671</v>
      </c>
      <c r="Y527">
        <v>11</v>
      </c>
      <c r="Z527">
        <v>5</v>
      </c>
      <c r="AA527">
        <v>5</v>
      </c>
    </row>
    <row r="528" spans="1:27" x14ac:dyDescent="0.2">
      <c r="A528" s="1" t="s">
        <v>552</v>
      </c>
      <c r="B528" s="2">
        <v>18.358493840013882</v>
      </c>
      <c r="C528" s="2">
        <v>7.3615160349854269</v>
      </c>
      <c r="D528" s="2">
        <v>-2.6021337496751059E-2</v>
      </c>
      <c r="E528" s="2">
        <v>12.77980218636127</v>
      </c>
      <c r="F528" s="2">
        <v>7.2317302320857246</v>
      </c>
      <c r="G528" s="2">
        <v>-23.932773109243701</v>
      </c>
      <c r="H528" s="2">
        <v>39.831932773109237</v>
      </c>
      <c r="I528" s="2">
        <v>-14.89915966386555</v>
      </c>
      <c r="J528" s="2">
        <v>60.375717043199309</v>
      </c>
      <c r="K528" s="2">
        <v>38.899494041551613</v>
      </c>
      <c r="L528" s="2">
        <v>0.99750572443008423</v>
      </c>
      <c r="M528" s="83">
        <v>2.3990929705215418</v>
      </c>
      <c r="N528" s="83">
        <v>0.77258787449870248</v>
      </c>
      <c r="O528" s="83">
        <v>3.0431705590941261E-2</v>
      </c>
      <c r="P528">
        <v>15</v>
      </c>
      <c r="Q528">
        <v>14</v>
      </c>
      <c r="R528">
        <v>14</v>
      </c>
      <c r="S528">
        <v>14</v>
      </c>
      <c r="T528" s="2">
        <v>119.5305110689194</v>
      </c>
      <c r="U528" t="s">
        <v>1079</v>
      </c>
      <c r="V528" t="s">
        <v>1595</v>
      </c>
      <c r="W528" t="s">
        <v>1607</v>
      </c>
      <c r="X528" t="s">
        <v>1671</v>
      </c>
      <c r="Y528">
        <v>11</v>
      </c>
      <c r="Z528">
        <v>5</v>
      </c>
      <c r="AA528">
        <v>5</v>
      </c>
    </row>
  </sheetData>
  <autoFilter ref="A1:AB1" xr:uid="{00000000-0001-0000-0000-000000000000}">
    <sortState xmlns:xlrd2="http://schemas.microsoft.com/office/spreadsheetml/2017/richdata2" ref="A2:AB528">
      <sortCondition ref="AA1:AA52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AD4D-9CB4-844C-8D3A-56A26CFF5AB1}">
  <dimension ref="A1:AL528"/>
  <sheetViews>
    <sheetView workbookViewId="0">
      <pane ySplit="1" topLeftCell="A2" activePane="bottomLeft" state="frozen"/>
      <selection pane="bottomLeft" activeCell="R24" sqref="R24"/>
    </sheetView>
  </sheetViews>
  <sheetFormatPr baseColWidth="10" defaultRowHeight="15" x14ac:dyDescent="0.2"/>
  <cols>
    <col min="1" max="1" width="24.6640625" style="24" customWidth="1"/>
    <col min="2" max="2" width="25.33203125" bestFit="1" customWidth="1"/>
    <col min="3" max="3" width="20" bestFit="1" customWidth="1"/>
    <col min="4" max="4" width="27.6640625" bestFit="1" customWidth="1"/>
    <col min="8" max="8" width="11" customWidth="1"/>
    <col min="12" max="12" width="14.33203125" customWidth="1"/>
    <col min="13" max="17" width="10.83203125" customWidth="1"/>
    <col min="18" max="18" width="10.1640625" customWidth="1"/>
    <col min="19" max="19" width="11.5" style="41" customWidth="1"/>
    <col min="20" max="20" width="10.5" style="2" customWidth="1"/>
    <col min="21" max="21" width="8.1640625" customWidth="1"/>
    <col min="22" max="22" width="10.1640625" style="3" customWidth="1"/>
    <col min="23" max="23" width="7" customWidth="1"/>
    <col min="24" max="24" width="9.83203125" style="42" customWidth="1"/>
    <col min="25" max="26" width="4.1640625" bestFit="1" customWidth="1"/>
    <col min="27" max="27" width="6.33203125" bestFit="1" customWidth="1"/>
    <col min="28" max="28" width="10" bestFit="1" customWidth="1"/>
    <col min="32" max="32" width="13.6640625" hidden="1" customWidth="1"/>
    <col min="33" max="33" width="18.6640625" hidden="1" customWidth="1"/>
    <col min="34" max="34" width="20" hidden="1" customWidth="1"/>
    <col min="35" max="35" width="12.83203125" hidden="1" customWidth="1"/>
    <col min="36" max="36" width="0" hidden="1" customWidth="1"/>
    <col min="37" max="37" width="14" hidden="1" customWidth="1"/>
    <col min="38" max="38" width="18.6640625" style="22" hidden="1" customWidth="1"/>
    <col min="39" max="39" width="0" hidden="1" customWidth="1"/>
  </cols>
  <sheetData>
    <row r="1" spans="1:38" s="7" customFormat="1" ht="52" customHeight="1" x14ac:dyDescent="0.2">
      <c r="A1" s="7" t="s">
        <v>1673</v>
      </c>
      <c r="B1" s="4" t="s">
        <v>20</v>
      </c>
      <c r="C1" s="4" t="s">
        <v>21</v>
      </c>
      <c r="D1" s="4" t="s">
        <v>22</v>
      </c>
      <c r="E1" s="4" t="s">
        <v>23</v>
      </c>
      <c r="F1" s="15" t="s">
        <v>1676</v>
      </c>
      <c r="G1" s="7" t="s">
        <v>17</v>
      </c>
      <c r="H1" s="7" t="s">
        <v>1686</v>
      </c>
      <c r="S1" s="40"/>
      <c r="T1" s="21"/>
      <c r="V1" s="23"/>
      <c r="X1" s="30"/>
      <c r="AF1" s="4" t="s">
        <v>25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17</v>
      </c>
      <c r="AL1" s="21"/>
    </row>
    <row r="2" spans="1:38" x14ac:dyDescent="0.2">
      <c r="A2" s="8">
        <v>0</v>
      </c>
      <c r="B2" s="9" t="s">
        <v>1081</v>
      </c>
      <c r="C2" s="9" t="s">
        <v>1597</v>
      </c>
      <c r="D2" s="9" t="s">
        <v>1608</v>
      </c>
      <c r="E2" s="9">
        <v>1</v>
      </c>
      <c r="F2" s="9">
        <f>_xlfn.XLOOKUP(D2,Sheet3!$B:$B,Sheet3!$D:$D)</f>
        <v>6</v>
      </c>
      <c r="G2" s="9">
        <v>17</v>
      </c>
      <c r="H2" s="9" t="str">
        <f>IF((F2&lt;&gt;$R$7)*((G2&lt;$U$7)+(G2&gt;$V$7)),"Y","N")</f>
        <v>N</v>
      </c>
      <c r="S2" s="40"/>
      <c r="AF2" s="9">
        <v>0</v>
      </c>
      <c r="AG2" s="9" t="s">
        <v>1083</v>
      </c>
      <c r="AH2" s="9" t="s">
        <v>1597</v>
      </c>
      <c r="AI2" s="9" t="s">
        <v>1610</v>
      </c>
      <c r="AJ2" s="9">
        <v>1</v>
      </c>
      <c r="AK2" s="9">
        <v>9</v>
      </c>
      <c r="AL2" s="20">
        <f>AVERAGE(AK2:AK82)</f>
        <v>8.6913580246913575</v>
      </c>
    </row>
    <row r="3" spans="1:38" x14ac:dyDescent="0.2">
      <c r="A3" s="8">
        <v>0</v>
      </c>
      <c r="B3" s="9" t="s">
        <v>1082</v>
      </c>
      <c r="C3" s="9" t="s">
        <v>1597</v>
      </c>
      <c r="D3" s="9" t="s">
        <v>1609</v>
      </c>
      <c r="E3" s="9">
        <v>1</v>
      </c>
      <c r="F3" s="9">
        <f>_xlfn.XLOOKUP(D3,Sheet3!$B:$B,Sheet3!$D:$D)</f>
        <v>6</v>
      </c>
      <c r="G3" s="9">
        <v>17</v>
      </c>
      <c r="H3" s="9" t="str">
        <f t="shared" ref="H3:H66" si="0">IF((F3&lt;&gt;$R$7)*((G3&lt;$U$7)+(G3&gt;$V$7)),"Y","N")</f>
        <v>N</v>
      </c>
      <c r="K3" t="s">
        <v>1677</v>
      </c>
      <c r="S3" s="40"/>
      <c r="AF3" s="9">
        <v>0</v>
      </c>
      <c r="AG3" s="9" t="s">
        <v>1087</v>
      </c>
      <c r="AH3" s="9" t="s">
        <v>1597</v>
      </c>
      <c r="AI3" s="9" t="s">
        <v>1608</v>
      </c>
      <c r="AJ3" s="9">
        <v>1</v>
      </c>
      <c r="AK3" s="9">
        <v>8</v>
      </c>
      <c r="AL3" s="20"/>
    </row>
    <row r="4" spans="1:38" x14ac:dyDescent="0.2">
      <c r="A4" s="8">
        <v>0</v>
      </c>
      <c r="B4" s="9" t="s">
        <v>1093</v>
      </c>
      <c r="C4" s="9" t="s">
        <v>1597</v>
      </c>
      <c r="D4" s="9" t="s">
        <v>1611</v>
      </c>
      <c r="E4" s="9">
        <v>1</v>
      </c>
      <c r="F4" s="9">
        <f>_xlfn.XLOOKUP(D4,Sheet3!$B:$B,Sheet3!$D:$D)</f>
        <v>6</v>
      </c>
      <c r="G4" s="9">
        <v>14</v>
      </c>
      <c r="H4" s="9" t="str">
        <f t="shared" si="0"/>
        <v>N</v>
      </c>
      <c r="S4" s="40"/>
      <c r="AF4" s="9">
        <v>0</v>
      </c>
      <c r="AG4" s="9" t="s">
        <v>1088</v>
      </c>
      <c r="AH4" s="9" t="s">
        <v>1597</v>
      </c>
      <c r="AI4" s="9" t="s">
        <v>1610</v>
      </c>
      <c r="AJ4" s="9">
        <v>1</v>
      </c>
      <c r="AK4" s="9">
        <v>10</v>
      </c>
      <c r="AL4" s="20"/>
    </row>
    <row r="5" spans="1:38" x14ac:dyDescent="0.2">
      <c r="A5" s="8">
        <v>0</v>
      </c>
      <c r="B5" s="9" t="s">
        <v>1096</v>
      </c>
      <c r="C5" s="9" t="s">
        <v>1597</v>
      </c>
      <c r="D5" s="9" t="s">
        <v>1609</v>
      </c>
      <c r="E5" s="9">
        <v>1</v>
      </c>
      <c r="F5" s="9">
        <f>_xlfn.XLOOKUP(D5,Sheet3!$B:$B,Sheet3!$D:$D)</f>
        <v>6</v>
      </c>
      <c r="G5" s="9">
        <v>19</v>
      </c>
      <c r="H5" s="9" t="str">
        <f t="shared" si="0"/>
        <v>N</v>
      </c>
      <c r="K5" s="47" t="s">
        <v>1678</v>
      </c>
      <c r="L5" s="31" t="s">
        <v>1690</v>
      </c>
      <c r="M5" s="31"/>
      <c r="N5" s="31"/>
      <c r="O5" s="31"/>
      <c r="P5" s="31"/>
      <c r="Q5" s="31"/>
      <c r="R5" s="43" t="s">
        <v>1679</v>
      </c>
      <c r="S5" s="44" t="s">
        <v>1680</v>
      </c>
      <c r="T5" s="45" t="s">
        <v>1683</v>
      </c>
      <c r="U5" s="46" t="s">
        <v>1684</v>
      </c>
      <c r="V5" s="46" t="s">
        <v>1685</v>
      </c>
      <c r="W5" s="47" t="s">
        <v>1687</v>
      </c>
      <c r="X5" s="48" t="s">
        <v>1688</v>
      </c>
      <c r="AF5" s="9">
        <v>0</v>
      </c>
      <c r="AG5" s="9" t="s">
        <v>1095</v>
      </c>
      <c r="AH5" s="9" t="s">
        <v>1597</v>
      </c>
      <c r="AI5" s="9" t="s">
        <v>1612</v>
      </c>
      <c r="AJ5" s="9">
        <v>1</v>
      </c>
      <c r="AK5" s="9">
        <v>7</v>
      </c>
      <c r="AL5" s="20"/>
    </row>
    <row r="6" spans="1:38" x14ac:dyDescent="0.2">
      <c r="A6" s="8">
        <v>0</v>
      </c>
      <c r="B6" s="9" t="s">
        <v>1096</v>
      </c>
      <c r="C6" s="9" t="s">
        <v>1597</v>
      </c>
      <c r="D6" s="9" t="s">
        <v>1609</v>
      </c>
      <c r="E6" s="9">
        <v>1</v>
      </c>
      <c r="F6" s="9">
        <f>_xlfn.XLOOKUP(D6,Sheet3!$B:$B,Sheet3!$D:$D)</f>
        <v>6</v>
      </c>
      <c r="G6" s="9">
        <v>19</v>
      </c>
      <c r="H6" s="9" t="str">
        <f t="shared" si="0"/>
        <v>N</v>
      </c>
      <c r="K6" s="47"/>
      <c r="L6" s="33">
        <v>1</v>
      </c>
      <c r="M6" s="33">
        <v>2</v>
      </c>
      <c r="N6" s="33">
        <v>3</v>
      </c>
      <c r="O6" s="33">
        <v>4</v>
      </c>
      <c r="P6" s="33">
        <v>5</v>
      </c>
      <c r="Q6" s="33">
        <v>6</v>
      </c>
      <c r="R6" s="43"/>
      <c r="S6" s="44"/>
      <c r="T6" s="45"/>
      <c r="U6" s="43"/>
      <c r="V6" s="43"/>
      <c r="W6" s="47"/>
      <c r="X6" s="48"/>
      <c r="AF6" s="9">
        <v>0</v>
      </c>
      <c r="AG6" s="9" t="s">
        <v>1099</v>
      </c>
      <c r="AH6" s="9" t="s">
        <v>1597</v>
      </c>
      <c r="AI6" s="9" t="s">
        <v>1608</v>
      </c>
      <c r="AJ6" s="9">
        <v>1</v>
      </c>
      <c r="AK6" s="9">
        <v>9</v>
      </c>
      <c r="AL6" s="20"/>
    </row>
    <row r="7" spans="1:38" x14ac:dyDescent="0.2">
      <c r="A7" s="8">
        <v>0</v>
      </c>
      <c r="B7" s="9" t="s">
        <v>1114</v>
      </c>
      <c r="C7" s="9" t="s">
        <v>1597</v>
      </c>
      <c r="D7" s="9" t="s">
        <v>1609</v>
      </c>
      <c r="E7" s="9">
        <v>1</v>
      </c>
      <c r="F7" s="9">
        <f>_xlfn.XLOOKUP(D7,Sheet3!$B:$B,Sheet3!$D:$D)</f>
        <v>6</v>
      </c>
      <c r="G7" s="9">
        <v>13</v>
      </c>
      <c r="H7" s="9" t="str">
        <f t="shared" si="0"/>
        <v>N</v>
      </c>
      <c r="K7" s="37">
        <v>0</v>
      </c>
      <c r="L7" s="49">
        <f>COUNTIFS($A:$A,$K7,$F:$F,L$6)</f>
        <v>13</v>
      </c>
      <c r="M7" s="50">
        <f>COUNTIFS($A:$A,$K7,$F:$F,M$6)</f>
        <v>16</v>
      </c>
      <c r="N7" s="50">
        <f>COUNTIFS($A:$A,$K7,$F:$F,N$6)</f>
        <v>14</v>
      </c>
      <c r="O7" s="50">
        <f>COUNTIFS($A:$A,$K7,$F:$F,O$6)</f>
        <v>10</v>
      </c>
      <c r="P7" s="50">
        <f>COUNTIFS($A:$A,$K7,$F:$F,P$6)</f>
        <v>1</v>
      </c>
      <c r="Q7" s="66">
        <f>COUNTIFS($A:$A,$K7,$F:$F,Q$6)</f>
        <v>43</v>
      </c>
      <c r="R7" s="50">
        <f>Q6</f>
        <v>6</v>
      </c>
      <c r="S7" s="51">
        <f>Q7/SUM(L7:Q7)</f>
        <v>0.44329896907216493</v>
      </c>
      <c r="T7" s="52">
        <f>SUMIFS($G:$G,$A:$A,K7)/COUNTIF($A:$A,K7)</f>
        <v>12.731958762886597</v>
      </c>
      <c r="U7" s="53">
        <f>T7-STDEV(G2:G98)</f>
        <v>9.2995292785492332</v>
      </c>
      <c r="V7" s="54">
        <f>T7+STDEV(G2:G98)</f>
        <v>16.164388247223961</v>
      </c>
      <c r="W7" s="50">
        <f>COUNTIFS($A:$A,K7,$H:$H,"Y")</f>
        <v>21</v>
      </c>
      <c r="X7" s="55">
        <f>W7/SUM(L7:Q7)</f>
        <v>0.21649484536082475</v>
      </c>
      <c r="AF7" s="9">
        <v>0</v>
      </c>
      <c r="AG7" s="9" t="s">
        <v>1099</v>
      </c>
      <c r="AH7" s="9" t="s">
        <v>1597</v>
      </c>
      <c r="AI7" s="9" t="s">
        <v>1608</v>
      </c>
      <c r="AJ7" s="9">
        <v>1</v>
      </c>
      <c r="AK7" s="9">
        <v>9</v>
      </c>
      <c r="AL7" s="20"/>
    </row>
    <row r="8" spans="1:38" x14ac:dyDescent="0.2">
      <c r="A8" s="8">
        <v>0</v>
      </c>
      <c r="B8" s="9" t="s">
        <v>1126</v>
      </c>
      <c r="C8" s="9" t="s">
        <v>1598</v>
      </c>
      <c r="D8" s="9" t="s">
        <v>1615</v>
      </c>
      <c r="E8" s="9">
        <v>2</v>
      </c>
      <c r="F8" s="9">
        <f>_xlfn.XLOOKUP(D8,Sheet3!$B:$B,Sheet3!$D:$D)</f>
        <v>1</v>
      </c>
      <c r="G8" s="9">
        <v>8</v>
      </c>
      <c r="H8" s="9" t="str">
        <f t="shared" si="0"/>
        <v>Y</v>
      </c>
      <c r="K8" s="37">
        <v>1</v>
      </c>
      <c r="L8" s="56">
        <f>COUNTIFS($A:$A,$K8,$F:$F,L$6)</f>
        <v>23</v>
      </c>
      <c r="M8" s="39">
        <f>COUNTIFS($A:$A,$K8,$F:$F,M$6)</f>
        <v>4</v>
      </c>
      <c r="N8" s="39">
        <f>COUNTIFS($A:$A,$K8,$F:$F,N$6)</f>
        <v>9</v>
      </c>
      <c r="O8" s="39">
        <f>COUNTIFS($A:$A,$K8,$F:$F,O$6)</f>
        <v>7</v>
      </c>
      <c r="P8" s="39">
        <f>COUNTIFS($A:$A,$K8,$F:$F,P$6)</f>
        <v>4</v>
      </c>
      <c r="Q8" s="67">
        <f>COUNTIFS($A:$A,$K8,$F:$F,Q$6)</f>
        <v>34</v>
      </c>
      <c r="R8" s="39">
        <f>Q6</f>
        <v>6</v>
      </c>
      <c r="S8" s="40">
        <f>Q8/SUM(L8:Q8)</f>
        <v>0.41975308641975306</v>
      </c>
      <c r="T8" s="57">
        <f t="shared" ref="T8:T12" si="1">SUMIFS($G:$G,$A:$A,K8)/COUNTIF($A:$A,K8)</f>
        <v>8.6296296296296298</v>
      </c>
      <c r="U8" s="58">
        <f>T8-STDEV(G99:G179)</f>
        <v>5.5782182986040816</v>
      </c>
      <c r="V8" s="59">
        <f>T8+STDEV(G99:G179)</f>
        <v>11.681040960655178</v>
      </c>
      <c r="W8" s="39">
        <f t="shared" ref="W8:W12" si="2">COUNTIFS($A:$A,K8,$H:$H,"Y")</f>
        <v>20</v>
      </c>
      <c r="X8" s="60">
        <f t="shared" ref="X8:X12" si="3">W8/SUM(L8:Q8)</f>
        <v>0.24691358024691357</v>
      </c>
      <c r="AF8" s="9">
        <v>0</v>
      </c>
      <c r="AG8" s="9" t="s">
        <v>1099</v>
      </c>
      <c r="AH8" s="9" t="s">
        <v>1597</v>
      </c>
      <c r="AI8" s="9" t="s">
        <v>1608</v>
      </c>
      <c r="AJ8" s="9">
        <v>1</v>
      </c>
      <c r="AK8" s="9">
        <v>9</v>
      </c>
      <c r="AL8" s="20"/>
    </row>
    <row r="9" spans="1:38" x14ac:dyDescent="0.2">
      <c r="A9" s="8">
        <v>0</v>
      </c>
      <c r="B9" s="9" t="s">
        <v>1129</v>
      </c>
      <c r="C9" s="9" t="s">
        <v>1598</v>
      </c>
      <c r="D9" s="9" t="s">
        <v>1618</v>
      </c>
      <c r="E9" s="9">
        <v>2</v>
      </c>
      <c r="F9" s="9">
        <f>_xlfn.XLOOKUP(D9,Sheet3!$B:$B,Sheet3!$D:$D)</f>
        <v>1</v>
      </c>
      <c r="G9" s="9">
        <v>13</v>
      </c>
      <c r="H9" s="9" t="str">
        <f t="shared" si="0"/>
        <v>N</v>
      </c>
      <c r="K9" s="37">
        <v>2</v>
      </c>
      <c r="L9" s="56">
        <f>COUNTIFS($A:$A,$K9,$F:$F,L$6)</f>
        <v>3</v>
      </c>
      <c r="M9" s="39">
        <f>COUNTIFS($A:$A,$K9,$F:$F,M$6)</f>
        <v>6</v>
      </c>
      <c r="N9" s="39">
        <f>COUNTIFS($A:$A,$K9,$F:$F,N$6)</f>
        <v>56</v>
      </c>
      <c r="O9" s="39">
        <f>COUNTIFS($A:$A,$K9,$F:$F,O$6)</f>
        <v>11</v>
      </c>
      <c r="P9" s="39">
        <f>COUNTIFS($A:$A,$K9,$F:$F,P$6)</f>
        <v>18</v>
      </c>
      <c r="Q9" s="67">
        <f>COUNTIFS($A:$A,$K9,$F:$F,Q$6)</f>
        <v>4</v>
      </c>
      <c r="R9" s="39">
        <f>N6</f>
        <v>3</v>
      </c>
      <c r="S9" s="40">
        <f>N9/SUM(L9:Q9)</f>
        <v>0.5714285714285714</v>
      </c>
      <c r="T9" s="57">
        <f t="shared" si="1"/>
        <v>13.357142857142858</v>
      </c>
      <c r="U9" s="58">
        <f>T9-STDEV(G180:G277)</f>
        <v>10.392575469847634</v>
      </c>
      <c r="V9" s="59">
        <f>T9+STDEV(G180:G277)</f>
        <v>16.321710244438083</v>
      </c>
      <c r="W9" s="39">
        <f t="shared" si="2"/>
        <v>16</v>
      </c>
      <c r="X9" s="60">
        <f t="shared" si="3"/>
        <v>0.16326530612244897</v>
      </c>
      <c r="AF9" s="9">
        <v>0</v>
      </c>
      <c r="AG9" s="9" t="s">
        <v>1104</v>
      </c>
      <c r="AH9" s="9" t="s">
        <v>1597</v>
      </c>
      <c r="AI9" s="9" t="s">
        <v>1610</v>
      </c>
      <c r="AJ9" s="9">
        <v>1</v>
      </c>
      <c r="AK9" s="9">
        <v>10</v>
      </c>
      <c r="AL9" s="20"/>
    </row>
    <row r="10" spans="1:38" x14ac:dyDescent="0.2">
      <c r="A10" s="8">
        <v>0</v>
      </c>
      <c r="B10" s="9" t="s">
        <v>1130</v>
      </c>
      <c r="C10" s="9" t="s">
        <v>1598</v>
      </c>
      <c r="D10" s="9" t="s">
        <v>1617</v>
      </c>
      <c r="E10" s="9">
        <v>2</v>
      </c>
      <c r="F10" s="9">
        <f>_xlfn.XLOOKUP(D10,Sheet3!$B:$B,Sheet3!$D:$D)</f>
        <v>1</v>
      </c>
      <c r="G10" s="9">
        <v>17</v>
      </c>
      <c r="H10" s="9" t="str">
        <f t="shared" si="0"/>
        <v>Y</v>
      </c>
      <c r="K10" s="37">
        <v>3</v>
      </c>
      <c r="L10" s="56">
        <f>COUNTIFS($A:$A,$K10,$F:$F,L$6)</f>
        <v>21</v>
      </c>
      <c r="M10" s="39">
        <f>COUNTIFS($A:$A,$K10,$F:$F,M$6)</f>
        <v>7</v>
      </c>
      <c r="N10" s="39">
        <f>COUNTIFS($A:$A,$K10,$F:$F,N$6)</f>
        <v>7</v>
      </c>
      <c r="O10" s="39">
        <f>COUNTIFS($A:$A,$K10,$F:$F,O$6)</f>
        <v>26</v>
      </c>
      <c r="P10" s="39">
        <f>COUNTIFS($A:$A,$K10,$F:$F,P$6)</f>
        <v>3</v>
      </c>
      <c r="Q10" s="67">
        <f>COUNTIFS($A:$A,$K10,$F:$F,Q$6)</f>
        <v>35</v>
      </c>
      <c r="R10" s="39">
        <f>Q6</f>
        <v>6</v>
      </c>
      <c r="S10" s="40">
        <f>Q10/SUM(L10:Q10)</f>
        <v>0.35353535353535354</v>
      </c>
      <c r="T10" s="57">
        <f t="shared" si="1"/>
        <v>11.020202020202021</v>
      </c>
      <c r="U10" s="58">
        <f>T10-STDEV(G278:G376)</f>
        <v>7.9763732082741221</v>
      </c>
      <c r="V10" s="59">
        <f>T10+STDEV(G278:G376)</f>
        <v>14.064030832129919</v>
      </c>
      <c r="W10" s="39">
        <f t="shared" si="2"/>
        <v>19</v>
      </c>
      <c r="X10" s="60">
        <f t="shared" si="3"/>
        <v>0.19191919191919191</v>
      </c>
      <c r="AF10" s="9">
        <v>0</v>
      </c>
      <c r="AG10" s="9" t="s">
        <v>1106</v>
      </c>
      <c r="AH10" s="9" t="s">
        <v>1597</v>
      </c>
      <c r="AI10" s="9" t="s">
        <v>1610</v>
      </c>
      <c r="AJ10" s="9">
        <v>1</v>
      </c>
      <c r="AK10" s="9">
        <v>8</v>
      </c>
      <c r="AL10" s="20"/>
    </row>
    <row r="11" spans="1:38" x14ac:dyDescent="0.2">
      <c r="A11" s="8">
        <v>0</v>
      </c>
      <c r="B11" s="9" t="s">
        <v>1141</v>
      </c>
      <c r="C11" s="9" t="s">
        <v>1598</v>
      </c>
      <c r="D11" s="9" t="s">
        <v>1619</v>
      </c>
      <c r="E11" s="9">
        <v>2</v>
      </c>
      <c r="F11" s="9">
        <f>_xlfn.XLOOKUP(D11,Sheet3!$B:$B,Sheet3!$D:$D)</f>
        <v>1</v>
      </c>
      <c r="G11" s="9">
        <v>8</v>
      </c>
      <c r="H11" s="9" t="str">
        <f t="shared" si="0"/>
        <v>Y</v>
      </c>
      <c r="K11" s="37">
        <v>4</v>
      </c>
      <c r="L11" s="56">
        <f>COUNTIFS($A:$A,$K11,$F:$F,L$6)</f>
        <v>22</v>
      </c>
      <c r="M11" s="39">
        <f>COUNTIFS($A:$A,$K11,$F:$F,M$6)</f>
        <v>5</v>
      </c>
      <c r="N11" s="39">
        <f>COUNTIFS($A:$A,$K11,$F:$F,N$6)</f>
        <v>6</v>
      </c>
      <c r="O11" s="39">
        <f>COUNTIFS($A:$A,$K11,$F:$F,O$6)</f>
        <v>15</v>
      </c>
      <c r="P11" s="39">
        <f>COUNTIFS($A:$A,$K11,$F:$F,P$6)</f>
        <v>3</v>
      </c>
      <c r="Q11" s="67">
        <f>COUNTIFS($A:$A,$K11,$F:$F,Q$6)</f>
        <v>17</v>
      </c>
      <c r="R11" s="39">
        <f>L6</f>
        <v>1</v>
      </c>
      <c r="S11" s="40">
        <f>L11/SUM(L11:Q11)</f>
        <v>0.3235294117647059</v>
      </c>
      <c r="T11" s="57">
        <f t="shared" si="1"/>
        <v>8.4117647058823533</v>
      </c>
      <c r="U11" s="58">
        <f>T11-STDEV(G377:G444)</f>
        <v>5.1325434017125966</v>
      </c>
      <c r="V11" s="59">
        <f>T11+STDEV(G377:G444)</f>
        <v>11.690986010052111</v>
      </c>
      <c r="W11" s="39">
        <f t="shared" si="2"/>
        <v>15</v>
      </c>
      <c r="X11" s="60">
        <f t="shared" si="3"/>
        <v>0.22058823529411764</v>
      </c>
      <c r="AF11" s="9">
        <v>0</v>
      </c>
      <c r="AG11" s="9" t="s">
        <v>1107</v>
      </c>
      <c r="AH11" s="9" t="s">
        <v>1597</v>
      </c>
      <c r="AI11" s="9" t="s">
        <v>1612</v>
      </c>
      <c r="AJ11" s="9">
        <v>1</v>
      </c>
      <c r="AK11" s="9">
        <v>10</v>
      </c>
      <c r="AL11" s="20"/>
    </row>
    <row r="12" spans="1:38" x14ac:dyDescent="0.2">
      <c r="A12" s="8">
        <v>0</v>
      </c>
      <c r="B12" s="9" t="s">
        <v>1147</v>
      </c>
      <c r="C12" s="9" t="s">
        <v>1598</v>
      </c>
      <c r="D12" s="9" t="s">
        <v>1614</v>
      </c>
      <c r="E12" s="9">
        <v>2</v>
      </c>
      <c r="F12" s="9">
        <f>_xlfn.XLOOKUP(D12,Sheet3!$B:$B,Sheet3!$D:$D)</f>
        <v>1</v>
      </c>
      <c r="G12" s="9">
        <v>8</v>
      </c>
      <c r="H12" s="9" t="str">
        <f t="shared" si="0"/>
        <v>Y</v>
      </c>
      <c r="K12" s="38">
        <v>5</v>
      </c>
      <c r="L12" s="32">
        <f>COUNTIFS($A:$A,$K12,$F:$F,L$6)</f>
        <v>5</v>
      </c>
      <c r="M12" s="33">
        <f>COUNTIFS($A:$A,$K12,$F:$F,M$6)</f>
        <v>8</v>
      </c>
      <c r="N12" s="33">
        <f>COUNTIFS($A:$A,$K12,$F:$F,N$6)</f>
        <v>7</v>
      </c>
      <c r="O12" s="33">
        <f>COUNTIFS($A:$A,$K12,$F:$F,O$6)</f>
        <v>7</v>
      </c>
      <c r="P12" s="33">
        <f>COUNTIFS($A:$A,$K12,$F:$F,P$6)</f>
        <v>39</v>
      </c>
      <c r="Q12" s="34">
        <f>COUNTIFS($A:$A,$K12,$F:$F,Q$6)</f>
        <v>18</v>
      </c>
      <c r="R12" s="33">
        <f>P6</f>
        <v>5</v>
      </c>
      <c r="S12" s="61">
        <f>P12/SUM(L12:Q12)</f>
        <v>0.4642857142857143</v>
      </c>
      <c r="T12" s="62">
        <f t="shared" si="1"/>
        <v>10.035714285714286</v>
      </c>
      <c r="U12" s="63">
        <f>T12-STDEV(G445:G528)</f>
        <v>6.2894022724782896</v>
      </c>
      <c r="V12" s="64">
        <f>T12+STDEV(G445:G528)</f>
        <v>13.782026298950283</v>
      </c>
      <c r="W12" s="33">
        <f t="shared" si="2"/>
        <v>14</v>
      </c>
      <c r="X12" s="65">
        <f t="shared" si="3"/>
        <v>0.16666666666666666</v>
      </c>
      <c r="AF12" s="9">
        <v>0</v>
      </c>
      <c r="AG12" s="9" t="s">
        <v>1111</v>
      </c>
      <c r="AH12" s="9" t="s">
        <v>1597</v>
      </c>
      <c r="AI12" s="9" t="s">
        <v>1612</v>
      </c>
      <c r="AJ12" s="9">
        <v>1</v>
      </c>
      <c r="AK12" s="9">
        <v>11</v>
      </c>
      <c r="AL12" s="20"/>
    </row>
    <row r="13" spans="1:38" x14ac:dyDescent="0.2">
      <c r="A13" s="8">
        <v>0</v>
      </c>
      <c r="B13" s="9" t="s">
        <v>1156</v>
      </c>
      <c r="C13" s="9" t="s">
        <v>1598</v>
      </c>
      <c r="D13" s="9" t="s">
        <v>1622</v>
      </c>
      <c r="E13" s="9">
        <v>2</v>
      </c>
      <c r="F13" s="9">
        <f>_xlfn.XLOOKUP(D13,Sheet3!$B:$B,Sheet3!$D:$D)</f>
        <v>1</v>
      </c>
      <c r="G13" s="9">
        <v>9</v>
      </c>
      <c r="H13" s="9" t="str">
        <f t="shared" si="0"/>
        <v>Y</v>
      </c>
      <c r="S13" s="40"/>
      <c r="AF13" s="9">
        <v>0</v>
      </c>
      <c r="AG13" s="9" t="s">
        <v>1134</v>
      </c>
      <c r="AH13" s="9" t="s">
        <v>1598</v>
      </c>
      <c r="AI13" s="9" t="s">
        <v>1613</v>
      </c>
      <c r="AJ13" s="9">
        <v>2</v>
      </c>
      <c r="AK13" s="9">
        <v>6</v>
      </c>
      <c r="AL13" s="20"/>
    </row>
    <row r="14" spans="1:38" x14ac:dyDescent="0.2">
      <c r="A14" s="8">
        <v>0</v>
      </c>
      <c r="B14" s="9" t="s">
        <v>1170</v>
      </c>
      <c r="C14" s="9" t="s">
        <v>1598</v>
      </c>
      <c r="D14" s="9" t="s">
        <v>1613</v>
      </c>
      <c r="E14" s="9">
        <v>2</v>
      </c>
      <c r="F14" s="9">
        <f>_xlfn.XLOOKUP(D14,Sheet3!$B:$B,Sheet3!$D:$D)</f>
        <v>1</v>
      </c>
      <c r="G14" s="9">
        <v>14</v>
      </c>
      <c r="H14" s="9" t="str">
        <f t="shared" si="0"/>
        <v>N</v>
      </c>
      <c r="S14" s="40"/>
      <c r="AF14" s="9">
        <v>0</v>
      </c>
      <c r="AG14" s="9" t="s">
        <v>1137</v>
      </c>
      <c r="AH14" s="9" t="s">
        <v>1598</v>
      </c>
      <c r="AI14" s="9" t="s">
        <v>1615</v>
      </c>
      <c r="AJ14" s="9">
        <v>2</v>
      </c>
      <c r="AK14" s="9">
        <v>8</v>
      </c>
      <c r="AL14" s="20"/>
    </row>
    <row r="15" spans="1:38" x14ac:dyDescent="0.2">
      <c r="A15" s="8">
        <v>0</v>
      </c>
      <c r="B15" s="9" t="s">
        <v>1174</v>
      </c>
      <c r="C15" s="9" t="s">
        <v>1598</v>
      </c>
      <c r="D15" s="9" t="s">
        <v>1615</v>
      </c>
      <c r="E15" s="9">
        <v>2</v>
      </c>
      <c r="F15" s="9">
        <f>_xlfn.XLOOKUP(D15,Sheet3!$B:$B,Sheet3!$D:$D)</f>
        <v>1</v>
      </c>
      <c r="G15" s="9">
        <v>7</v>
      </c>
      <c r="H15" s="9" t="str">
        <f t="shared" si="0"/>
        <v>Y</v>
      </c>
      <c r="S15" s="40"/>
      <c r="AF15" s="9">
        <v>0</v>
      </c>
      <c r="AG15" s="9" t="s">
        <v>1138</v>
      </c>
      <c r="AH15" s="9" t="s">
        <v>1598</v>
      </c>
      <c r="AI15" s="9" t="s">
        <v>1615</v>
      </c>
      <c r="AJ15" s="9">
        <v>2</v>
      </c>
      <c r="AK15" s="9">
        <v>8</v>
      </c>
      <c r="AL15" s="20"/>
    </row>
    <row r="16" spans="1:38" x14ac:dyDescent="0.2">
      <c r="A16" s="8">
        <v>0</v>
      </c>
      <c r="B16" s="9" t="s">
        <v>1175</v>
      </c>
      <c r="C16" s="9" t="s">
        <v>1598</v>
      </c>
      <c r="D16" s="9" t="s">
        <v>1613</v>
      </c>
      <c r="E16" s="9">
        <v>2</v>
      </c>
      <c r="F16" s="9">
        <f>_xlfn.XLOOKUP(D16,Sheet3!$B:$B,Sheet3!$D:$D)</f>
        <v>1</v>
      </c>
      <c r="G16" s="9">
        <v>13</v>
      </c>
      <c r="H16" s="9" t="str">
        <f t="shared" si="0"/>
        <v>N</v>
      </c>
      <c r="S16" s="40"/>
      <c r="AF16" s="9">
        <v>0</v>
      </c>
      <c r="AG16" s="9" t="s">
        <v>1139</v>
      </c>
      <c r="AH16" s="9" t="s">
        <v>1598</v>
      </c>
      <c r="AI16" s="9" t="s">
        <v>1615</v>
      </c>
      <c r="AJ16" s="9">
        <v>2</v>
      </c>
      <c r="AK16" s="9">
        <v>7</v>
      </c>
      <c r="AL16" s="20"/>
    </row>
    <row r="17" spans="1:38" x14ac:dyDescent="0.2">
      <c r="A17" s="8">
        <v>0</v>
      </c>
      <c r="B17" s="9" t="s">
        <v>1181</v>
      </c>
      <c r="C17" s="9" t="s">
        <v>1599</v>
      </c>
      <c r="D17" s="9" t="s">
        <v>1624</v>
      </c>
      <c r="E17" s="9">
        <v>3</v>
      </c>
      <c r="F17" s="9">
        <f>_xlfn.XLOOKUP(D17,Sheet3!$B:$B,Sheet3!$D:$D)</f>
        <v>1</v>
      </c>
      <c r="G17" s="9">
        <v>15</v>
      </c>
      <c r="H17" s="9" t="str">
        <f t="shared" si="0"/>
        <v>N</v>
      </c>
      <c r="S17" s="40"/>
      <c r="AF17" s="9">
        <v>0</v>
      </c>
      <c r="AG17" s="9" t="s">
        <v>1140</v>
      </c>
      <c r="AH17" s="9" t="s">
        <v>1598</v>
      </c>
      <c r="AI17" s="9" t="s">
        <v>1613</v>
      </c>
      <c r="AJ17" s="9">
        <v>2</v>
      </c>
      <c r="AK17" s="9">
        <v>7</v>
      </c>
      <c r="AL17" s="20"/>
    </row>
    <row r="18" spans="1:38" x14ac:dyDescent="0.2">
      <c r="A18" s="8">
        <v>0</v>
      </c>
      <c r="B18" s="9" t="s">
        <v>1183</v>
      </c>
      <c r="C18" s="9" t="s">
        <v>1599</v>
      </c>
      <c r="D18" s="9" t="s">
        <v>1624</v>
      </c>
      <c r="E18" s="9">
        <v>3</v>
      </c>
      <c r="F18" s="9">
        <f>_xlfn.XLOOKUP(D18,Sheet3!$B:$B,Sheet3!$D:$D)</f>
        <v>1</v>
      </c>
      <c r="G18" s="9">
        <v>15</v>
      </c>
      <c r="H18" s="9" t="str">
        <f t="shared" si="0"/>
        <v>N</v>
      </c>
      <c r="S18" s="40"/>
      <c r="AF18" s="9">
        <v>0</v>
      </c>
      <c r="AG18" s="9" t="s">
        <v>1145</v>
      </c>
      <c r="AH18" s="9" t="s">
        <v>1598</v>
      </c>
      <c r="AI18" s="9" t="s">
        <v>1615</v>
      </c>
      <c r="AJ18" s="9">
        <v>2</v>
      </c>
      <c r="AK18" s="9">
        <v>6</v>
      </c>
      <c r="AL18" s="20"/>
    </row>
    <row r="19" spans="1:38" x14ac:dyDescent="0.2">
      <c r="A19" s="8">
        <v>0</v>
      </c>
      <c r="B19" s="9" t="s">
        <v>1186</v>
      </c>
      <c r="C19" s="9" t="s">
        <v>1599</v>
      </c>
      <c r="D19" s="9" t="s">
        <v>1624</v>
      </c>
      <c r="E19" s="9">
        <v>3</v>
      </c>
      <c r="F19" s="9">
        <f>_xlfn.XLOOKUP(D19,Sheet3!$B:$B,Sheet3!$D:$D)</f>
        <v>1</v>
      </c>
      <c r="G19" s="9">
        <v>13</v>
      </c>
      <c r="H19" s="9" t="str">
        <f t="shared" si="0"/>
        <v>N</v>
      </c>
      <c r="S19" s="40"/>
      <c r="AF19" s="9">
        <v>0</v>
      </c>
      <c r="AG19" s="9" t="s">
        <v>1148</v>
      </c>
      <c r="AH19" s="9" t="s">
        <v>1598</v>
      </c>
      <c r="AI19" s="9" t="s">
        <v>1620</v>
      </c>
      <c r="AJ19" s="9">
        <v>2</v>
      </c>
      <c r="AK19" s="9">
        <v>7</v>
      </c>
      <c r="AL19" s="20"/>
    </row>
    <row r="20" spans="1:38" x14ac:dyDescent="0.2">
      <c r="A20" s="8">
        <v>0</v>
      </c>
      <c r="B20" s="9" t="s">
        <v>1191</v>
      </c>
      <c r="C20" s="9" t="s">
        <v>1599</v>
      </c>
      <c r="D20" s="9" t="s">
        <v>1626</v>
      </c>
      <c r="E20" s="9">
        <v>3</v>
      </c>
      <c r="F20" s="9">
        <f>_xlfn.XLOOKUP(D20,Sheet3!$B:$B,Sheet3!$D:$D)</f>
        <v>1</v>
      </c>
      <c r="G20" s="9">
        <v>10</v>
      </c>
      <c r="H20" s="9" t="str">
        <f t="shared" si="0"/>
        <v>N</v>
      </c>
      <c r="S20" s="40"/>
      <c r="AF20" s="9">
        <v>0</v>
      </c>
      <c r="AG20" s="9" t="s">
        <v>1149</v>
      </c>
      <c r="AH20" s="9" t="s">
        <v>1598</v>
      </c>
      <c r="AI20" s="9" t="s">
        <v>1615</v>
      </c>
      <c r="AJ20" s="9">
        <v>2</v>
      </c>
      <c r="AK20" s="9">
        <v>5</v>
      </c>
      <c r="AL20" s="20"/>
    </row>
    <row r="21" spans="1:38" x14ac:dyDescent="0.2">
      <c r="A21" s="8">
        <v>0</v>
      </c>
      <c r="B21" s="9" t="s">
        <v>1202</v>
      </c>
      <c r="C21" s="9" t="s">
        <v>1600</v>
      </c>
      <c r="D21" s="9" t="s">
        <v>1629</v>
      </c>
      <c r="E21" s="9">
        <v>4</v>
      </c>
      <c r="F21" s="9">
        <f>_xlfn.XLOOKUP(D21,Sheet3!$B:$B,Sheet3!$D:$D)</f>
        <v>2</v>
      </c>
      <c r="G21" s="9">
        <v>17</v>
      </c>
      <c r="H21" s="9" t="str">
        <f t="shared" si="0"/>
        <v>Y</v>
      </c>
      <c r="S21" s="40"/>
      <c r="AF21" s="9">
        <v>0</v>
      </c>
      <c r="AG21" s="9" t="s">
        <v>1151</v>
      </c>
      <c r="AH21" s="9" t="s">
        <v>1598</v>
      </c>
      <c r="AI21" s="9" t="s">
        <v>1621</v>
      </c>
      <c r="AJ21" s="9">
        <v>2</v>
      </c>
      <c r="AK21" s="9">
        <v>12</v>
      </c>
      <c r="AL21" s="20"/>
    </row>
    <row r="22" spans="1:38" x14ac:dyDescent="0.2">
      <c r="A22" s="8">
        <v>0</v>
      </c>
      <c r="B22" s="9" t="s">
        <v>1203</v>
      </c>
      <c r="C22" s="9" t="s">
        <v>1600</v>
      </c>
      <c r="D22" s="9" t="s">
        <v>1629</v>
      </c>
      <c r="E22" s="9">
        <v>4</v>
      </c>
      <c r="F22" s="9">
        <f>_xlfn.XLOOKUP(D22,Sheet3!$B:$B,Sheet3!$D:$D)</f>
        <v>2</v>
      </c>
      <c r="G22" s="9">
        <v>17</v>
      </c>
      <c r="H22" s="9" t="str">
        <f t="shared" si="0"/>
        <v>Y</v>
      </c>
      <c r="S22" s="40"/>
      <c r="AF22" s="9">
        <v>0</v>
      </c>
      <c r="AG22" s="9" t="s">
        <v>1153</v>
      </c>
      <c r="AH22" s="9" t="s">
        <v>1598</v>
      </c>
      <c r="AI22" s="9" t="s">
        <v>1615</v>
      </c>
      <c r="AJ22" s="9">
        <v>2</v>
      </c>
      <c r="AK22" s="9">
        <v>6</v>
      </c>
      <c r="AL22" s="20"/>
    </row>
    <row r="23" spans="1:38" ht="15" customHeight="1" x14ac:dyDescent="0.2">
      <c r="A23" s="8">
        <v>0</v>
      </c>
      <c r="B23" s="9" t="s">
        <v>1207</v>
      </c>
      <c r="C23" s="9" t="s">
        <v>1600</v>
      </c>
      <c r="D23" s="9" t="s">
        <v>1629</v>
      </c>
      <c r="E23" s="9">
        <v>4</v>
      </c>
      <c r="F23" s="9">
        <f>_xlfn.XLOOKUP(D23,Sheet3!$B:$B,Sheet3!$D:$D)</f>
        <v>2</v>
      </c>
      <c r="G23" s="9">
        <v>17</v>
      </c>
      <c r="H23" s="9" t="str">
        <f t="shared" si="0"/>
        <v>Y</v>
      </c>
      <c r="K23" s="35" t="s">
        <v>1678</v>
      </c>
      <c r="L23" s="74" t="s">
        <v>1683</v>
      </c>
      <c r="M23" s="75" t="s">
        <v>1684</v>
      </c>
      <c r="N23" s="76" t="s">
        <v>1685</v>
      </c>
      <c r="S23" s="40"/>
      <c r="AF23" s="9">
        <v>0</v>
      </c>
      <c r="AG23" s="9" t="s">
        <v>1155</v>
      </c>
      <c r="AH23" s="9" t="s">
        <v>1598</v>
      </c>
      <c r="AI23" s="9" t="s">
        <v>1622</v>
      </c>
      <c r="AJ23" s="9">
        <v>2</v>
      </c>
      <c r="AK23" s="9">
        <v>7</v>
      </c>
      <c r="AL23" s="20"/>
    </row>
    <row r="24" spans="1:38" x14ac:dyDescent="0.2">
      <c r="A24" s="8">
        <v>0</v>
      </c>
      <c r="B24" s="9" t="s">
        <v>1208</v>
      </c>
      <c r="C24" s="9" t="s">
        <v>1600</v>
      </c>
      <c r="D24" s="9" t="s">
        <v>1629</v>
      </c>
      <c r="E24" s="9">
        <v>4</v>
      </c>
      <c r="F24" s="9">
        <f>_xlfn.XLOOKUP(D24,Sheet3!$B:$B,Sheet3!$D:$D)</f>
        <v>2</v>
      </c>
      <c r="G24" s="9">
        <v>8</v>
      </c>
      <c r="H24" s="9" t="str">
        <f t="shared" si="0"/>
        <v>Y</v>
      </c>
      <c r="K24" s="36"/>
      <c r="L24" s="77"/>
      <c r="M24" s="78"/>
      <c r="N24" s="79"/>
      <c r="S24" s="40"/>
      <c r="AF24" s="9">
        <v>0</v>
      </c>
      <c r="AG24" s="9" t="s">
        <v>1159</v>
      </c>
      <c r="AH24" s="9" t="s">
        <v>1598</v>
      </c>
      <c r="AI24" s="9" t="s">
        <v>1615</v>
      </c>
      <c r="AJ24" s="9">
        <v>2</v>
      </c>
      <c r="AK24" s="9">
        <v>12</v>
      </c>
      <c r="AL24" s="20"/>
    </row>
    <row r="25" spans="1:38" x14ac:dyDescent="0.2">
      <c r="A25" s="8">
        <v>0</v>
      </c>
      <c r="B25" s="9" t="s">
        <v>1216</v>
      </c>
      <c r="C25" s="9" t="s">
        <v>1600</v>
      </c>
      <c r="D25" s="9" t="s">
        <v>1629</v>
      </c>
      <c r="E25" s="9">
        <v>4</v>
      </c>
      <c r="F25" s="9">
        <f>_xlfn.XLOOKUP(D25,Sheet3!$B:$B,Sheet3!$D:$D)</f>
        <v>2</v>
      </c>
      <c r="G25" s="9">
        <v>6</v>
      </c>
      <c r="H25" s="9" t="str">
        <f t="shared" si="0"/>
        <v>Y</v>
      </c>
      <c r="K25" s="37">
        <v>0</v>
      </c>
      <c r="L25" s="68">
        <v>12.731958762886597</v>
      </c>
      <c r="M25" s="52">
        <v>9.2995292785492332</v>
      </c>
      <c r="N25" s="69">
        <v>16.164388247223961</v>
      </c>
      <c r="S25" s="40"/>
      <c r="AF25" s="9">
        <v>0</v>
      </c>
      <c r="AG25" s="9" t="s">
        <v>1160</v>
      </c>
      <c r="AH25" s="9" t="s">
        <v>1598</v>
      </c>
      <c r="AI25" s="9" t="s">
        <v>1621</v>
      </c>
      <c r="AJ25" s="9">
        <v>2</v>
      </c>
      <c r="AK25" s="9">
        <v>8</v>
      </c>
      <c r="AL25" s="20"/>
    </row>
    <row r="26" spans="1:38" x14ac:dyDescent="0.2">
      <c r="A26" s="8">
        <v>0</v>
      </c>
      <c r="B26" s="9" t="s">
        <v>1217</v>
      </c>
      <c r="C26" s="9" t="s">
        <v>1600</v>
      </c>
      <c r="D26" s="9" t="s">
        <v>1629</v>
      </c>
      <c r="E26" s="9">
        <v>4</v>
      </c>
      <c r="F26" s="9">
        <f>_xlfn.XLOOKUP(D26,Sheet3!$B:$B,Sheet3!$D:$D)</f>
        <v>2</v>
      </c>
      <c r="G26" s="9">
        <v>9</v>
      </c>
      <c r="H26" s="9" t="str">
        <f t="shared" si="0"/>
        <v>Y</v>
      </c>
      <c r="K26" s="37">
        <v>1</v>
      </c>
      <c r="L26" s="70">
        <v>8.6296296296296298</v>
      </c>
      <c r="M26" s="57">
        <v>5.5782182986040816</v>
      </c>
      <c r="N26" s="71">
        <v>11.681040960655178</v>
      </c>
      <c r="S26" s="40"/>
      <c r="AF26" s="9">
        <v>0</v>
      </c>
      <c r="AG26" s="9" t="s">
        <v>1162</v>
      </c>
      <c r="AH26" s="9" t="s">
        <v>1598</v>
      </c>
      <c r="AI26" s="9" t="s">
        <v>1615</v>
      </c>
      <c r="AJ26" s="9">
        <v>2</v>
      </c>
      <c r="AK26" s="9">
        <v>7</v>
      </c>
      <c r="AL26" s="20"/>
    </row>
    <row r="27" spans="1:38" x14ac:dyDescent="0.2">
      <c r="A27" s="8">
        <v>0</v>
      </c>
      <c r="B27" s="9" t="s">
        <v>1219</v>
      </c>
      <c r="C27" s="9" t="s">
        <v>1600</v>
      </c>
      <c r="D27" s="9" t="s">
        <v>1629</v>
      </c>
      <c r="E27" s="9">
        <v>4</v>
      </c>
      <c r="F27" s="9">
        <f>_xlfn.XLOOKUP(D27,Sheet3!$B:$B,Sheet3!$D:$D)</f>
        <v>2</v>
      </c>
      <c r="G27" s="9">
        <v>8</v>
      </c>
      <c r="H27" s="9" t="str">
        <f t="shared" si="0"/>
        <v>Y</v>
      </c>
      <c r="K27" s="37">
        <v>2</v>
      </c>
      <c r="L27" s="70">
        <v>13.357142857142858</v>
      </c>
      <c r="M27" s="57">
        <v>10.392575469847634</v>
      </c>
      <c r="N27" s="71">
        <v>16.321710244438083</v>
      </c>
      <c r="S27" s="40"/>
      <c r="AF27" s="9">
        <v>0</v>
      </c>
      <c r="AG27" s="9" t="s">
        <v>1164</v>
      </c>
      <c r="AH27" s="9" t="s">
        <v>1598</v>
      </c>
      <c r="AI27" s="9" t="s">
        <v>1613</v>
      </c>
      <c r="AJ27" s="9">
        <v>2</v>
      </c>
      <c r="AK27" s="9">
        <v>13</v>
      </c>
      <c r="AL27" s="20"/>
    </row>
    <row r="28" spans="1:38" x14ac:dyDescent="0.2">
      <c r="A28" s="8">
        <v>0</v>
      </c>
      <c r="B28" s="9" t="s">
        <v>1221</v>
      </c>
      <c r="C28" s="9" t="s">
        <v>1600</v>
      </c>
      <c r="D28" s="9" t="s">
        <v>1629</v>
      </c>
      <c r="E28" s="9">
        <v>4</v>
      </c>
      <c r="F28" s="9">
        <f>_xlfn.XLOOKUP(D28,Sheet3!$B:$B,Sheet3!$D:$D)</f>
        <v>2</v>
      </c>
      <c r="G28" s="9">
        <v>8</v>
      </c>
      <c r="H28" s="9" t="str">
        <f t="shared" si="0"/>
        <v>Y</v>
      </c>
      <c r="K28" s="37">
        <v>3</v>
      </c>
      <c r="L28" s="70">
        <v>11.020202020202021</v>
      </c>
      <c r="M28" s="57">
        <v>7.9763732082741221</v>
      </c>
      <c r="N28" s="71">
        <v>14.064030832129919</v>
      </c>
      <c r="S28" s="40"/>
      <c r="AF28" s="9">
        <v>0</v>
      </c>
      <c r="AG28" s="9" t="s">
        <v>1166</v>
      </c>
      <c r="AH28" s="9" t="s">
        <v>1598</v>
      </c>
      <c r="AI28" s="9" t="s">
        <v>1615</v>
      </c>
      <c r="AJ28" s="9">
        <v>2</v>
      </c>
      <c r="AK28" s="9">
        <v>5</v>
      </c>
      <c r="AL28" s="20"/>
    </row>
    <row r="29" spans="1:38" x14ac:dyDescent="0.2">
      <c r="A29" s="8">
        <v>0</v>
      </c>
      <c r="B29" s="9" t="s">
        <v>1222</v>
      </c>
      <c r="C29" s="9" t="s">
        <v>1601</v>
      </c>
      <c r="D29" s="9" t="s">
        <v>1630</v>
      </c>
      <c r="E29" s="9">
        <v>5</v>
      </c>
      <c r="F29" s="9">
        <f>_xlfn.XLOOKUP(D29,Sheet3!$B:$B,Sheet3!$D:$D)</f>
        <v>3</v>
      </c>
      <c r="G29" s="9">
        <v>15</v>
      </c>
      <c r="H29" s="9" t="str">
        <f t="shared" si="0"/>
        <v>N</v>
      </c>
      <c r="K29" s="37">
        <v>4</v>
      </c>
      <c r="L29" s="70">
        <v>8.4117647058823533</v>
      </c>
      <c r="M29" s="57">
        <v>5.1325434017125966</v>
      </c>
      <c r="N29" s="71">
        <v>11.690986010052111</v>
      </c>
      <c r="S29" s="40"/>
      <c r="AF29" s="9">
        <v>0</v>
      </c>
      <c r="AG29" s="9" t="s">
        <v>1171</v>
      </c>
      <c r="AH29" s="9" t="s">
        <v>1598</v>
      </c>
      <c r="AI29" s="9" t="s">
        <v>1615</v>
      </c>
      <c r="AJ29" s="9">
        <v>2</v>
      </c>
      <c r="AK29" s="9">
        <v>13</v>
      </c>
      <c r="AL29" s="20"/>
    </row>
    <row r="30" spans="1:38" x14ac:dyDescent="0.2">
      <c r="A30" s="8">
        <v>0</v>
      </c>
      <c r="B30" s="9" t="s">
        <v>1242</v>
      </c>
      <c r="C30" s="9" t="s">
        <v>1601</v>
      </c>
      <c r="D30" s="9" t="s">
        <v>1630</v>
      </c>
      <c r="E30" s="9">
        <v>5</v>
      </c>
      <c r="F30" s="9">
        <f>_xlfn.XLOOKUP(D30,Sheet3!$B:$B,Sheet3!$D:$D)</f>
        <v>3</v>
      </c>
      <c r="G30" s="9">
        <v>16</v>
      </c>
      <c r="H30" s="9" t="str">
        <f t="shared" si="0"/>
        <v>N</v>
      </c>
      <c r="K30" s="38">
        <v>5</v>
      </c>
      <c r="L30" s="72">
        <v>10.035714285714286</v>
      </c>
      <c r="M30" s="62">
        <v>6.2894022724782896</v>
      </c>
      <c r="N30" s="73">
        <v>13.782026298950283</v>
      </c>
      <c r="S30" s="40"/>
      <c r="AF30" s="9">
        <v>0</v>
      </c>
      <c r="AG30" s="9" t="s">
        <v>1172</v>
      </c>
      <c r="AH30" s="9" t="s">
        <v>1598</v>
      </c>
      <c r="AI30" s="9" t="s">
        <v>1615</v>
      </c>
      <c r="AJ30" s="9">
        <v>2</v>
      </c>
      <c r="AK30" s="9">
        <v>7</v>
      </c>
      <c r="AL30" s="20"/>
    </row>
    <row r="31" spans="1:38" x14ac:dyDescent="0.2">
      <c r="A31" s="8">
        <v>0</v>
      </c>
      <c r="B31" s="9" t="s">
        <v>1257</v>
      </c>
      <c r="C31" s="9" t="s">
        <v>1601</v>
      </c>
      <c r="D31" s="9" t="s">
        <v>1633</v>
      </c>
      <c r="E31" s="9">
        <v>5</v>
      </c>
      <c r="F31" s="9">
        <f>_xlfn.XLOOKUP(D31,Sheet3!$B:$B,Sheet3!$D:$D)</f>
        <v>3</v>
      </c>
      <c r="G31" s="9">
        <v>13</v>
      </c>
      <c r="H31" s="9" t="str">
        <f t="shared" si="0"/>
        <v>N</v>
      </c>
      <c r="S31" s="40"/>
      <c r="AF31" s="9">
        <v>0</v>
      </c>
      <c r="AG31" s="9" t="s">
        <v>1173</v>
      </c>
      <c r="AH31" s="9" t="s">
        <v>1598</v>
      </c>
      <c r="AI31" s="9" t="s">
        <v>1615</v>
      </c>
      <c r="AJ31" s="9">
        <v>2</v>
      </c>
      <c r="AK31" s="9">
        <v>5</v>
      </c>
      <c r="AL31" s="20"/>
    </row>
    <row r="32" spans="1:38" x14ac:dyDescent="0.2">
      <c r="A32" s="8">
        <v>0</v>
      </c>
      <c r="B32" s="9" t="s">
        <v>1271</v>
      </c>
      <c r="C32" s="9" t="s">
        <v>1601</v>
      </c>
      <c r="D32" s="9" t="s">
        <v>1631</v>
      </c>
      <c r="E32" s="9">
        <v>5</v>
      </c>
      <c r="F32" s="9">
        <f>_xlfn.XLOOKUP(D32,Sheet3!$B:$B,Sheet3!$D:$D)</f>
        <v>3</v>
      </c>
      <c r="G32" s="9">
        <v>9</v>
      </c>
      <c r="H32" s="9" t="str">
        <f t="shared" si="0"/>
        <v>Y</v>
      </c>
      <c r="S32" s="40"/>
      <c r="AF32" s="9">
        <v>0</v>
      </c>
      <c r="AG32" s="9" t="s">
        <v>1178</v>
      </c>
      <c r="AH32" s="9" t="s">
        <v>1598</v>
      </c>
      <c r="AI32" s="9" t="s">
        <v>1615</v>
      </c>
      <c r="AJ32" s="9">
        <v>2</v>
      </c>
      <c r="AK32" s="9">
        <v>8</v>
      </c>
      <c r="AL32" s="20"/>
    </row>
    <row r="33" spans="1:38" x14ac:dyDescent="0.2">
      <c r="A33" s="8">
        <v>0</v>
      </c>
      <c r="B33" s="9" t="s">
        <v>1282</v>
      </c>
      <c r="C33" s="9" t="s">
        <v>1601</v>
      </c>
      <c r="D33" s="9" t="s">
        <v>1634</v>
      </c>
      <c r="E33" s="9">
        <v>5</v>
      </c>
      <c r="F33" s="9">
        <f>_xlfn.XLOOKUP(D33,Sheet3!$B:$B,Sheet3!$D:$D)</f>
        <v>3</v>
      </c>
      <c r="G33" s="9">
        <v>11</v>
      </c>
      <c r="H33" s="9" t="str">
        <f t="shared" si="0"/>
        <v>N</v>
      </c>
      <c r="S33" s="40"/>
      <c r="AF33" s="9">
        <v>0</v>
      </c>
      <c r="AG33" s="9" t="s">
        <v>1179</v>
      </c>
      <c r="AH33" s="9" t="s">
        <v>1598</v>
      </c>
      <c r="AI33" s="9" t="s">
        <v>1620</v>
      </c>
      <c r="AJ33" s="9">
        <v>2</v>
      </c>
      <c r="AK33" s="9">
        <v>7</v>
      </c>
      <c r="AL33" s="20"/>
    </row>
    <row r="34" spans="1:38" x14ac:dyDescent="0.2">
      <c r="A34" s="8">
        <v>0</v>
      </c>
      <c r="B34" s="9" t="s">
        <v>1288</v>
      </c>
      <c r="C34" s="9" t="s">
        <v>1601</v>
      </c>
      <c r="D34" s="9" t="s">
        <v>1633</v>
      </c>
      <c r="E34" s="9">
        <v>5</v>
      </c>
      <c r="F34" s="9">
        <f>_xlfn.XLOOKUP(D34,Sheet3!$B:$B,Sheet3!$D:$D)</f>
        <v>3</v>
      </c>
      <c r="G34" s="9">
        <v>9</v>
      </c>
      <c r="H34" s="9" t="str">
        <f t="shared" si="0"/>
        <v>Y</v>
      </c>
      <c r="S34" s="40"/>
      <c r="AF34" s="9">
        <v>0</v>
      </c>
      <c r="AG34" s="9" t="s">
        <v>1194</v>
      </c>
      <c r="AH34" s="9" t="s">
        <v>1599</v>
      </c>
      <c r="AI34" s="9" t="s">
        <v>1627</v>
      </c>
      <c r="AJ34" s="9">
        <v>3</v>
      </c>
      <c r="AK34" s="9">
        <v>17</v>
      </c>
      <c r="AL34" s="20"/>
    </row>
    <row r="35" spans="1:38" x14ac:dyDescent="0.2">
      <c r="A35" s="8">
        <v>0</v>
      </c>
      <c r="B35" s="9" t="s">
        <v>1289</v>
      </c>
      <c r="C35" s="9" t="s">
        <v>1601</v>
      </c>
      <c r="D35" s="9" t="s">
        <v>1633</v>
      </c>
      <c r="E35" s="9">
        <v>5</v>
      </c>
      <c r="F35" s="9">
        <f>_xlfn.XLOOKUP(D35,Sheet3!$B:$B,Sheet3!$D:$D)</f>
        <v>3</v>
      </c>
      <c r="G35" s="9">
        <v>12</v>
      </c>
      <c r="H35" s="9" t="str">
        <f t="shared" si="0"/>
        <v>N</v>
      </c>
      <c r="S35" s="40"/>
      <c r="AF35" s="9">
        <v>0</v>
      </c>
      <c r="AG35" s="9" t="s">
        <v>1199</v>
      </c>
      <c r="AH35" s="9" t="s">
        <v>1599</v>
      </c>
      <c r="AI35" s="9" t="s">
        <v>1626</v>
      </c>
      <c r="AJ35" s="9">
        <v>3</v>
      </c>
      <c r="AK35" s="9">
        <v>12</v>
      </c>
      <c r="AL35" s="20"/>
    </row>
    <row r="36" spans="1:38" x14ac:dyDescent="0.2">
      <c r="A36" s="8">
        <v>0</v>
      </c>
      <c r="B36" s="9" t="s">
        <v>1293</v>
      </c>
      <c r="C36" s="9" t="s">
        <v>1601</v>
      </c>
      <c r="D36" s="9" t="s">
        <v>1631</v>
      </c>
      <c r="E36" s="9">
        <v>5</v>
      </c>
      <c r="F36" s="9">
        <f>_xlfn.XLOOKUP(D36,Sheet3!$B:$B,Sheet3!$D:$D)</f>
        <v>3</v>
      </c>
      <c r="G36" s="9">
        <v>12</v>
      </c>
      <c r="H36" s="9" t="str">
        <f t="shared" si="0"/>
        <v>N</v>
      </c>
      <c r="S36" s="40"/>
      <c r="AF36" s="9">
        <v>0</v>
      </c>
      <c r="AG36" s="9" t="s">
        <v>1211</v>
      </c>
      <c r="AH36" s="9" t="s">
        <v>1600</v>
      </c>
      <c r="AI36" s="9" t="s">
        <v>1629</v>
      </c>
      <c r="AJ36" s="9">
        <v>4</v>
      </c>
      <c r="AK36" s="9">
        <v>5</v>
      </c>
      <c r="AL36" s="20"/>
    </row>
    <row r="37" spans="1:38" x14ac:dyDescent="0.2">
      <c r="A37" s="8">
        <v>0</v>
      </c>
      <c r="B37" s="9" t="s">
        <v>1296</v>
      </c>
      <c r="C37" s="9" t="s">
        <v>1601</v>
      </c>
      <c r="D37" s="9" t="s">
        <v>1635</v>
      </c>
      <c r="E37" s="9">
        <v>5</v>
      </c>
      <c r="F37" s="9">
        <f>_xlfn.XLOOKUP(D37,Sheet3!$B:$B,Sheet3!$D:$D)</f>
        <v>3</v>
      </c>
      <c r="G37" s="9">
        <v>10</v>
      </c>
      <c r="H37" s="9" t="str">
        <f t="shared" si="0"/>
        <v>N</v>
      </c>
      <c r="S37" s="40"/>
      <c r="AF37" s="9">
        <v>0</v>
      </c>
      <c r="AG37" s="9" t="s">
        <v>1214</v>
      </c>
      <c r="AH37" s="9" t="s">
        <v>1600</v>
      </c>
      <c r="AI37" s="9" t="s">
        <v>1629</v>
      </c>
      <c r="AJ37" s="9">
        <v>4</v>
      </c>
      <c r="AK37" s="9">
        <v>3</v>
      </c>
      <c r="AL37" s="20"/>
    </row>
    <row r="38" spans="1:38" x14ac:dyDescent="0.2">
      <c r="A38" s="8">
        <v>0</v>
      </c>
      <c r="B38" s="9" t="s">
        <v>1302</v>
      </c>
      <c r="C38" s="9" t="s">
        <v>1601</v>
      </c>
      <c r="D38" s="9" t="s">
        <v>1634</v>
      </c>
      <c r="E38" s="9">
        <v>5</v>
      </c>
      <c r="F38" s="9">
        <f>_xlfn.XLOOKUP(D38,Sheet3!$B:$B,Sheet3!$D:$D)</f>
        <v>3</v>
      </c>
      <c r="G38" s="9">
        <v>10</v>
      </c>
      <c r="H38" s="9" t="str">
        <f t="shared" si="0"/>
        <v>N</v>
      </c>
      <c r="S38" s="40"/>
      <c r="AF38" s="9">
        <v>0</v>
      </c>
      <c r="AG38" s="9" t="s">
        <v>1232</v>
      </c>
      <c r="AH38" s="9" t="s">
        <v>1601</v>
      </c>
      <c r="AI38" s="9" t="s">
        <v>1632</v>
      </c>
      <c r="AJ38" s="9">
        <v>5</v>
      </c>
      <c r="AK38" s="9">
        <v>16</v>
      </c>
      <c r="AL38" s="20"/>
    </row>
    <row r="39" spans="1:38" x14ac:dyDescent="0.2">
      <c r="A39" s="8">
        <v>0</v>
      </c>
      <c r="B39" s="9" t="s">
        <v>1304</v>
      </c>
      <c r="C39" s="9" t="s">
        <v>1601</v>
      </c>
      <c r="D39" s="9" t="s">
        <v>1630</v>
      </c>
      <c r="E39" s="9">
        <v>5</v>
      </c>
      <c r="F39" s="9">
        <f>_xlfn.XLOOKUP(D39,Sheet3!$B:$B,Sheet3!$D:$D)</f>
        <v>3</v>
      </c>
      <c r="G39" s="9">
        <v>13</v>
      </c>
      <c r="H39" s="9" t="str">
        <f t="shared" si="0"/>
        <v>N</v>
      </c>
      <c r="S39" s="40"/>
      <c r="AF39" s="9">
        <v>0</v>
      </c>
      <c r="AG39" s="9" t="s">
        <v>1244</v>
      </c>
      <c r="AH39" s="9" t="s">
        <v>1601</v>
      </c>
      <c r="AI39" s="9" t="s">
        <v>1631</v>
      </c>
      <c r="AJ39" s="9">
        <v>5</v>
      </c>
      <c r="AK39" s="9">
        <v>14</v>
      </c>
      <c r="AL39" s="20"/>
    </row>
    <row r="40" spans="1:38" x14ac:dyDescent="0.2">
      <c r="A40" s="8">
        <v>0</v>
      </c>
      <c r="B40" s="9" t="s">
        <v>1313</v>
      </c>
      <c r="C40" s="9" t="s">
        <v>1601</v>
      </c>
      <c r="D40" s="9" t="s">
        <v>1633</v>
      </c>
      <c r="E40" s="9">
        <v>5</v>
      </c>
      <c r="F40" s="9">
        <f>_xlfn.XLOOKUP(D40,Sheet3!$B:$B,Sheet3!$D:$D)</f>
        <v>3</v>
      </c>
      <c r="G40" s="9">
        <v>9</v>
      </c>
      <c r="H40" s="9" t="str">
        <f t="shared" si="0"/>
        <v>Y</v>
      </c>
      <c r="S40" s="40"/>
      <c r="AF40" s="9">
        <v>0</v>
      </c>
      <c r="AG40" s="9" t="s">
        <v>1249</v>
      </c>
      <c r="AH40" s="9" t="s">
        <v>1601</v>
      </c>
      <c r="AI40" s="9" t="s">
        <v>1633</v>
      </c>
      <c r="AJ40" s="9">
        <v>5</v>
      </c>
      <c r="AK40" s="9">
        <v>13</v>
      </c>
      <c r="AL40" s="20"/>
    </row>
    <row r="41" spans="1:38" x14ac:dyDescent="0.2">
      <c r="A41" s="8">
        <v>0</v>
      </c>
      <c r="B41" s="9" t="s">
        <v>1317</v>
      </c>
      <c r="C41" s="9" t="s">
        <v>1601</v>
      </c>
      <c r="D41" s="9" t="s">
        <v>1634</v>
      </c>
      <c r="E41" s="9">
        <v>5</v>
      </c>
      <c r="F41" s="9">
        <f>_xlfn.XLOOKUP(D41,Sheet3!$B:$B,Sheet3!$D:$D)</f>
        <v>3</v>
      </c>
      <c r="G41" s="9">
        <v>6</v>
      </c>
      <c r="H41" s="9" t="str">
        <f t="shared" si="0"/>
        <v>Y</v>
      </c>
      <c r="S41" s="40"/>
      <c r="AF41" s="9">
        <v>0</v>
      </c>
      <c r="AG41" s="9" t="s">
        <v>1252</v>
      </c>
      <c r="AH41" s="9" t="s">
        <v>1601</v>
      </c>
      <c r="AI41" s="9" t="s">
        <v>1631</v>
      </c>
      <c r="AJ41" s="9">
        <v>5</v>
      </c>
      <c r="AK41" s="9">
        <v>15</v>
      </c>
      <c r="AL41" s="20"/>
    </row>
    <row r="42" spans="1:38" x14ac:dyDescent="0.2">
      <c r="A42" s="8">
        <v>0</v>
      </c>
      <c r="B42" s="9" t="s">
        <v>1318</v>
      </c>
      <c r="C42" s="9" t="s">
        <v>1601</v>
      </c>
      <c r="D42" s="9" t="s">
        <v>1631</v>
      </c>
      <c r="E42" s="9">
        <v>5</v>
      </c>
      <c r="F42" s="9">
        <f>_xlfn.XLOOKUP(D42,Sheet3!$B:$B,Sheet3!$D:$D)</f>
        <v>3</v>
      </c>
      <c r="G42" s="9">
        <v>14</v>
      </c>
      <c r="H42" s="9" t="str">
        <f t="shared" si="0"/>
        <v>N</v>
      </c>
      <c r="S42" s="40"/>
      <c r="AF42" s="9">
        <v>0</v>
      </c>
      <c r="AG42" s="9" t="s">
        <v>1268</v>
      </c>
      <c r="AH42" s="9" t="s">
        <v>1601</v>
      </c>
      <c r="AI42" s="9" t="s">
        <v>1633</v>
      </c>
      <c r="AJ42" s="9">
        <v>5</v>
      </c>
      <c r="AK42" s="9">
        <v>12</v>
      </c>
      <c r="AL42" s="20"/>
    </row>
    <row r="43" spans="1:38" x14ac:dyDescent="0.2">
      <c r="A43" s="8">
        <v>0</v>
      </c>
      <c r="B43" s="9" t="s">
        <v>1325</v>
      </c>
      <c r="C43" s="9" t="s">
        <v>1602</v>
      </c>
      <c r="D43" s="9" t="s">
        <v>1637</v>
      </c>
      <c r="E43" s="9">
        <v>6</v>
      </c>
      <c r="F43" s="9">
        <f>_xlfn.XLOOKUP(D43,Sheet3!$B:$B,Sheet3!$D:$D)</f>
        <v>6</v>
      </c>
      <c r="G43" s="9">
        <v>14</v>
      </c>
      <c r="H43" s="9" t="str">
        <f t="shared" si="0"/>
        <v>N</v>
      </c>
      <c r="S43" s="40"/>
      <c r="AF43" s="9">
        <v>0</v>
      </c>
      <c r="AG43" s="9" t="s">
        <v>1307</v>
      </c>
      <c r="AH43" s="9" t="s">
        <v>1601</v>
      </c>
      <c r="AI43" s="9" t="s">
        <v>1633</v>
      </c>
      <c r="AJ43" s="9">
        <v>5</v>
      </c>
      <c r="AK43" s="9">
        <v>9</v>
      </c>
      <c r="AL43" s="20"/>
    </row>
    <row r="44" spans="1:38" x14ac:dyDescent="0.2">
      <c r="A44" s="8">
        <v>0</v>
      </c>
      <c r="B44" s="9" t="s">
        <v>1329</v>
      </c>
      <c r="C44" s="9" t="s">
        <v>1602</v>
      </c>
      <c r="D44" s="9" t="s">
        <v>1639</v>
      </c>
      <c r="E44" s="9">
        <v>6</v>
      </c>
      <c r="F44" s="9">
        <f>_xlfn.XLOOKUP(D44,Sheet3!$B:$B,Sheet3!$D:$D)</f>
        <v>6</v>
      </c>
      <c r="G44" s="9">
        <v>10</v>
      </c>
      <c r="H44" s="9" t="str">
        <f t="shared" si="0"/>
        <v>N</v>
      </c>
      <c r="S44" s="40"/>
      <c r="AF44" s="9">
        <v>0</v>
      </c>
      <c r="AG44" s="9" t="s">
        <v>1308</v>
      </c>
      <c r="AH44" s="9" t="s">
        <v>1601</v>
      </c>
      <c r="AI44" s="9" t="s">
        <v>1631</v>
      </c>
      <c r="AJ44" s="9">
        <v>5</v>
      </c>
      <c r="AK44" s="9">
        <v>11</v>
      </c>
      <c r="AL44" s="20"/>
    </row>
    <row r="45" spans="1:38" x14ac:dyDescent="0.2">
      <c r="A45" s="8">
        <v>0</v>
      </c>
      <c r="B45" s="9" t="s">
        <v>1331</v>
      </c>
      <c r="C45" s="9" t="s">
        <v>1602</v>
      </c>
      <c r="D45" s="9" t="s">
        <v>1640</v>
      </c>
      <c r="E45" s="9">
        <v>6</v>
      </c>
      <c r="F45" s="9">
        <f>_xlfn.XLOOKUP(D45,Sheet3!$B:$B,Sheet3!$D:$D)</f>
        <v>6</v>
      </c>
      <c r="G45" s="9">
        <v>11</v>
      </c>
      <c r="H45" s="9" t="str">
        <f t="shared" si="0"/>
        <v>N</v>
      </c>
      <c r="S45" s="40"/>
      <c r="AF45" s="9">
        <v>0</v>
      </c>
      <c r="AG45" s="9" t="s">
        <v>1326</v>
      </c>
      <c r="AH45" s="9" t="s">
        <v>1602</v>
      </c>
      <c r="AI45" s="9" t="s">
        <v>1638</v>
      </c>
      <c r="AJ45" s="9">
        <v>6</v>
      </c>
      <c r="AK45" s="9">
        <v>5</v>
      </c>
      <c r="AL45" s="20"/>
    </row>
    <row r="46" spans="1:38" x14ac:dyDescent="0.2">
      <c r="A46" s="8">
        <v>0</v>
      </c>
      <c r="B46" s="9" t="s">
        <v>1332</v>
      </c>
      <c r="C46" s="9" t="s">
        <v>1602</v>
      </c>
      <c r="D46" s="9" t="s">
        <v>1640</v>
      </c>
      <c r="E46" s="9">
        <v>6</v>
      </c>
      <c r="F46" s="9">
        <f>_xlfn.XLOOKUP(D46,Sheet3!$B:$B,Sheet3!$D:$D)</f>
        <v>6</v>
      </c>
      <c r="G46" s="9">
        <v>12</v>
      </c>
      <c r="H46" s="9" t="str">
        <f t="shared" si="0"/>
        <v>N</v>
      </c>
      <c r="S46" s="40"/>
      <c r="AF46" s="9">
        <v>0</v>
      </c>
      <c r="AG46" s="9" t="s">
        <v>1327</v>
      </c>
      <c r="AH46" s="9" t="s">
        <v>1602</v>
      </c>
      <c r="AI46" s="9" t="s">
        <v>1637</v>
      </c>
      <c r="AJ46" s="9">
        <v>6</v>
      </c>
      <c r="AK46" s="9">
        <v>14</v>
      </c>
      <c r="AL46" s="20"/>
    </row>
    <row r="47" spans="1:38" x14ac:dyDescent="0.2">
      <c r="A47" s="8">
        <v>0</v>
      </c>
      <c r="B47" s="9" t="s">
        <v>1334</v>
      </c>
      <c r="C47" s="9" t="s">
        <v>1602</v>
      </c>
      <c r="D47" s="9" t="s">
        <v>1638</v>
      </c>
      <c r="E47" s="9">
        <v>6</v>
      </c>
      <c r="F47" s="9">
        <f>_xlfn.XLOOKUP(D47,Sheet3!$B:$B,Sheet3!$D:$D)</f>
        <v>6</v>
      </c>
      <c r="G47" s="9">
        <v>9</v>
      </c>
      <c r="H47" s="9" t="str">
        <f t="shared" si="0"/>
        <v>N</v>
      </c>
      <c r="S47" s="40"/>
      <c r="AF47" s="9">
        <v>0</v>
      </c>
      <c r="AG47" s="9" t="s">
        <v>1339</v>
      </c>
      <c r="AH47" s="9" t="s">
        <v>1602</v>
      </c>
      <c r="AI47" s="9" t="s">
        <v>1639</v>
      </c>
      <c r="AJ47" s="9">
        <v>6</v>
      </c>
      <c r="AK47" s="9">
        <v>7</v>
      </c>
      <c r="AL47" s="20"/>
    </row>
    <row r="48" spans="1:38" x14ac:dyDescent="0.2">
      <c r="A48" s="8">
        <v>0</v>
      </c>
      <c r="B48" s="9" t="s">
        <v>1342</v>
      </c>
      <c r="C48" s="9" t="s">
        <v>1602</v>
      </c>
      <c r="D48" s="9" t="s">
        <v>1637</v>
      </c>
      <c r="E48" s="9">
        <v>6</v>
      </c>
      <c r="F48" s="9">
        <f>_xlfn.XLOOKUP(D48,Sheet3!$B:$B,Sheet3!$D:$D)</f>
        <v>6</v>
      </c>
      <c r="G48" s="9">
        <v>12</v>
      </c>
      <c r="H48" s="9" t="str">
        <f t="shared" si="0"/>
        <v>N</v>
      </c>
      <c r="S48" s="40"/>
      <c r="AF48" s="9">
        <v>0</v>
      </c>
      <c r="AG48" s="9" t="s">
        <v>1340</v>
      </c>
      <c r="AH48" s="9" t="s">
        <v>1602</v>
      </c>
      <c r="AI48" s="9" t="s">
        <v>1640</v>
      </c>
      <c r="AJ48" s="9">
        <v>6</v>
      </c>
      <c r="AK48" s="9">
        <v>9</v>
      </c>
      <c r="AL48" s="20"/>
    </row>
    <row r="49" spans="1:38" x14ac:dyDescent="0.2">
      <c r="A49" s="8">
        <v>0</v>
      </c>
      <c r="B49" s="9" t="s">
        <v>1355</v>
      </c>
      <c r="C49" s="9" t="s">
        <v>1603</v>
      </c>
      <c r="D49" s="9" t="s">
        <v>1646</v>
      </c>
      <c r="E49" s="9">
        <v>7</v>
      </c>
      <c r="F49" s="9">
        <f>_xlfn.XLOOKUP(D49,Sheet3!$B:$B,Sheet3!$D:$D)</f>
        <v>4</v>
      </c>
      <c r="G49" s="9">
        <v>16</v>
      </c>
      <c r="H49" s="9" t="str">
        <f t="shared" si="0"/>
        <v>N</v>
      </c>
      <c r="S49" s="40"/>
      <c r="AF49" s="9">
        <v>0</v>
      </c>
      <c r="AG49" s="9" t="s">
        <v>1341</v>
      </c>
      <c r="AH49" s="9" t="s">
        <v>1602</v>
      </c>
      <c r="AI49" s="9" t="s">
        <v>1636</v>
      </c>
      <c r="AJ49" s="9">
        <v>6</v>
      </c>
      <c r="AK49" s="9">
        <v>7</v>
      </c>
      <c r="AL49" s="20"/>
    </row>
    <row r="50" spans="1:38" x14ac:dyDescent="0.2">
      <c r="A50" s="8">
        <v>0</v>
      </c>
      <c r="B50" s="9" t="s">
        <v>1376</v>
      </c>
      <c r="C50" s="9" t="s">
        <v>1603</v>
      </c>
      <c r="D50" s="9" t="s">
        <v>1651</v>
      </c>
      <c r="E50" s="9">
        <v>7</v>
      </c>
      <c r="F50" s="9">
        <f>_xlfn.XLOOKUP(D50,Sheet3!$B:$B,Sheet3!$D:$D)</f>
        <v>4</v>
      </c>
      <c r="G50" s="9">
        <v>11</v>
      </c>
      <c r="H50" s="9" t="str">
        <f t="shared" si="0"/>
        <v>N</v>
      </c>
      <c r="S50" s="40"/>
      <c r="AF50" s="9">
        <v>0</v>
      </c>
      <c r="AG50" s="9" t="s">
        <v>1345</v>
      </c>
      <c r="AH50" s="9" t="s">
        <v>1602</v>
      </c>
      <c r="AI50" s="9" t="s">
        <v>1636</v>
      </c>
      <c r="AJ50" s="9">
        <v>6</v>
      </c>
      <c r="AK50" s="9">
        <v>8</v>
      </c>
      <c r="AL50" s="20"/>
    </row>
    <row r="51" spans="1:38" x14ac:dyDescent="0.2">
      <c r="A51" s="8">
        <v>0</v>
      </c>
      <c r="B51" s="9" t="s">
        <v>1377</v>
      </c>
      <c r="C51" s="9" t="s">
        <v>1603</v>
      </c>
      <c r="D51" s="9" t="s">
        <v>1646</v>
      </c>
      <c r="E51" s="9">
        <v>7</v>
      </c>
      <c r="F51" s="9">
        <f>_xlfn.XLOOKUP(D51,Sheet3!$B:$B,Sheet3!$D:$D)</f>
        <v>4</v>
      </c>
      <c r="G51" s="9">
        <v>7</v>
      </c>
      <c r="H51" s="9" t="str">
        <f t="shared" si="0"/>
        <v>Y</v>
      </c>
      <c r="S51" s="40"/>
      <c r="AF51" s="9">
        <v>0</v>
      </c>
      <c r="AG51" s="9" t="s">
        <v>1378</v>
      </c>
      <c r="AH51" s="9" t="s">
        <v>1603</v>
      </c>
      <c r="AI51" s="9" t="s">
        <v>1647</v>
      </c>
      <c r="AJ51" s="9">
        <v>7</v>
      </c>
      <c r="AK51" s="9">
        <v>8</v>
      </c>
      <c r="AL51" s="20"/>
    </row>
    <row r="52" spans="1:38" x14ac:dyDescent="0.2">
      <c r="A52" s="8">
        <v>0</v>
      </c>
      <c r="B52" s="9" t="s">
        <v>1380</v>
      </c>
      <c r="C52" s="9" t="s">
        <v>1603</v>
      </c>
      <c r="D52" s="9" t="s">
        <v>1652</v>
      </c>
      <c r="E52" s="9">
        <v>7</v>
      </c>
      <c r="F52" s="9">
        <f>_xlfn.XLOOKUP(D52,Sheet3!$B:$B,Sheet3!$D:$D)</f>
        <v>4</v>
      </c>
      <c r="G52" s="9">
        <v>11</v>
      </c>
      <c r="H52" s="9" t="str">
        <f t="shared" si="0"/>
        <v>N</v>
      </c>
      <c r="S52" s="40"/>
      <c r="AF52" s="9">
        <v>0</v>
      </c>
      <c r="AG52" s="9" t="s">
        <v>1385</v>
      </c>
      <c r="AH52" s="9" t="s">
        <v>1603</v>
      </c>
      <c r="AI52" s="9" t="s">
        <v>1647</v>
      </c>
      <c r="AJ52" s="9">
        <v>7</v>
      </c>
      <c r="AK52" s="9">
        <v>7</v>
      </c>
      <c r="AL52" s="20"/>
    </row>
    <row r="53" spans="1:38" x14ac:dyDescent="0.2">
      <c r="A53" s="8">
        <v>0</v>
      </c>
      <c r="B53" s="9" t="s">
        <v>1382</v>
      </c>
      <c r="C53" s="9" t="s">
        <v>1603</v>
      </c>
      <c r="D53" s="9" t="s">
        <v>1653</v>
      </c>
      <c r="E53" s="9">
        <v>7</v>
      </c>
      <c r="F53" s="9">
        <f>_xlfn.XLOOKUP(D53,Sheet3!$B:$B,Sheet3!$D:$D)</f>
        <v>4</v>
      </c>
      <c r="G53" s="9">
        <v>15</v>
      </c>
      <c r="H53" s="9" t="str">
        <f t="shared" si="0"/>
        <v>N</v>
      </c>
      <c r="S53" s="40"/>
      <c r="AF53" s="9">
        <v>0</v>
      </c>
      <c r="AG53" s="9" t="s">
        <v>1390</v>
      </c>
      <c r="AH53" s="9" t="s">
        <v>1603</v>
      </c>
      <c r="AI53" s="9" t="s">
        <v>1644</v>
      </c>
      <c r="AJ53" s="9">
        <v>7</v>
      </c>
      <c r="AK53" s="9">
        <v>7</v>
      </c>
      <c r="AL53" s="20"/>
    </row>
    <row r="54" spans="1:38" x14ac:dyDescent="0.2">
      <c r="A54" s="8">
        <v>0</v>
      </c>
      <c r="B54" s="9" t="s">
        <v>1393</v>
      </c>
      <c r="C54" s="9" t="s">
        <v>1603</v>
      </c>
      <c r="D54" s="9" t="s">
        <v>1647</v>
      </c>
      <c r="E54" s="9">
        <v>7</v>
      </c>
      <c r="F54" s="9">
        <f>_xlfn.XLOOKUP(D54,Sheet3!$B:$B,Sheet3!$D:$D)</f>
        <v>4</v>
      </c>
      <c r="G54" s="9">
        <v>14</v>
      </c>
      <c r="H54" s="9" t="str">
        <f t="shared" si="0"/>
        <v>N</v>
      </c>
      <c r="S54" s="40"/>
      <c r="AF54" s="9">
        <v>0</v>
      </c>
      <c r="AG54" s="9" t="s">
        <v>1391</v>
      </c>
      <c r="AH54" s="9" t="s">
        <v>1603</v>
      </c>
      <c r="AI54" s="9" t="s">
        <v>1646</v>
      </c>
      <c r="AJ54" s="9">
        <v>7</v>
      </c>
      <c r="AK54" s="9">
        <v>7</v>
      </c>
      <c r="AL54" s="20"/>
    </row>
    <row r="55" spans="1:38" x14ac:dyDescent="0.2">
      <c r="A55" s="8">
        <v>0</v>
      </c>
      <c r="B55" s="9" t="s">
        <v>1396</v>
      </c>
      <c r="C55" s="9" t="s">
        <v>1603</v>
      </c>
      <c r="D55" s="9" t="s">
        <v>1652</v>
      </c>
      <c r="E55" s="9">
        <v>7</v>
      </c>
      <c r="F55" s="9">
        <f>_xlfn.XLOOKUP(D55,Sheet3!$B:$B,Sheet3!$D:$D)</f>
        <v>4</v>
      </c>
      <c r="G55" s="9">
        <v>11</v>
      </c>
      <c r="H55" s="9" t="str">
        <f t="shared" si="0"/>
        <v>N</v>
      </c>
      <c r="S55" s="40"/>
      <c r="AF55" s="9">
        <v>0</v>
      </c>
      <c r="AG55" s="9" t="s">
        <v>1407</v>
      </c>
      <c r="AH55" s="9" t="s">
        <v>1603</v>
      </c>
      <c r="AI55" s="9" t="s">
        <v>1647</v>
      </c>
      <c r="AJ55" s="9">
        <v>7</v>
      </c>
      <c r="AK55" s="9">
        <v>5</v>
      </c>
      <c r="AL55" s="20"/>
    </row>
    <row r="56" spans="1:38" x14ac:dyDescent="0.2">
      <c r="A56" s="8">
        <v>0</v>
      </c>
      <c r="B56" s="9" t="s">
        <v>1399</v>
      </c>
      <c r="C56" s="9" t="s">
        <v>1603</v>
      </c>
      <c r="D56" s="9" t="s">
        <v>1645</v>
      </c>
      <c r="E56" s="9">
        <v>7</v>
      </c>
      <c r="F56" s="9">
        <f>_xlfn.XLOOKUP(D56,Sheet3!$B:$B,Sheet3!$D:$D)</f>
        <v>4</v>
      </c>
      <c r="G56" s="9">
        <v>14</v>
      </c>
      <c r="H56" s="9" t="str">
        <f t="shared" si="0"/>
        <v>N</v>
      </c>
      <c r="S56" s="40"/>
      <c r="AF56" s="9">
        <v>0</v>
      </c>
      <c r="AG56" s="9" t="s">
        <v>1426</v>
      </c>
      <c r="AH56" s="9" t="s">
        <v>1604</v>
      </c>
      <c r="AI56" s="9" t="s">
        <v>1655</v>
      </c>
      <c r="AJ56" s="9">
        <v>8</v>
      </c>
      <c r="AK56" s="9">
        <v>6</v>
      </c>
      <c r="AL56" s="20"/>
    </row>
    <row r="57" spans="1:38" x14ac:dyDescent="0.2">
      <c r="A57" s="8">
        <v>0</v>
      </c>
      <c r="B57" s="9" t="s">
        <v>1412</v>
      </c>
      <c r="C57" s="9" t="s">
        <v>1604</v>
      </c>
      <c r="D57" s="9" t="s">
        <v>1657</v>
      </c>
      <c r="E57" s="9">
        <v>8</v>
      </c>
      <c r="F57" s="9">
        <f>_xlfn.XLOOKUP(D57,Sheet3!$B:$B,Sheet3!$D:$D)</f>
        <v>6</v>
      </c>
      <c r="G57" s="9">
        <v>14</v>
      </c>
      <c r="H57" s="9" t="str">
        <f t="shared" si="0"/>
        <v>N</v>
      </c>
      <c r="S57" s="40"/>
      <c r="AF57" s="9">
        <v>0</v>
      </c>
      <c r="AG57" s="9" t="s">
        <v>1428</v>
      </c>
      <c r="AH57" s="9" t="s">
        <v>1604</v>
      </c>
      <c r="AI57" s="9" t="s">
        <v>1659</v>
      </c>
      <c r="AJ57" s="9">
        <v>8</v>
      </c>
      <c r="AK57" s="9">
        <v>11</v>
      </c>
      <c r="AL57" s="20"/>
    </row>
    <row r="58" spans="1:38" x14ac:dyDescent="0.2">
      <c r="A58" s="8">
        <v>0</v>
      </c>
      <c r="B58" s="9" t="s">
        <v>1414</v>
      </c>
      <c r="C58" s="9" t="s">
        <v>1604</v>
      </c>
      <c r="D58" s="9" t="s">
        <v>1656</v>
      </c>
      <c r="E58" s="9">
        <v>8</v>
      </c>
      <c r="F58" s="9">
        <f>_xlfn.XLOOKUP(D58,Sheet3!$B:$B,Sheet3!$D:$D)</f>
        <v>6</v>
      </c>
      <c r="G58" s="9">
        <v>20</v>
      </c>
      <c r="H58" s="9" t="str">
        <f t="shared" si="0"/>
        <v>N</v>
      </c>
      <c r="S58" s="40"/>
      <c r="AF58" s="9">
        <v>0</v>
      </c>
      <c r="AG58" s="9" t="s">
        <v>1433</v>
      </c>
      <c r="AH58" s="9" t="s">
        <v>1604</v>
      </c>
      <c r="AI58" s="9" t="s">
        <v>1655</v>
      </c>
      <c r="AJ58" s="9">
        <v>8</v>
      </c>
      <c r="AK58" s="9">
        <v>6</v>
      </c>
      <c r="AL58" s="20"/>
    </row>
    <row r="59" spans="1:38" x14ac:dyDescent="0.2">
      <c r="A59" s="8">
        <v>0</v>
      </c>
      <c r="B59" s="9" t="s">
        <v>1416</v>
      </c>
      <c r="C59" s="9" t="s">
        <v>1604</v>
      </c>
      <c r="D59" s="9" t="s">
        <v>1659</v>
      </c>
      <c r="E59" s="9">
        <v>8</v>
      </c>
      <c r="F59" s="9">
        <f>_xlfn.XLOOKUP(D59,Sheet3!$B:$B,Sheet3!$D:$D)</f>
        <v>6</v>
      </c>
      <c r="G59" s="9">
        <v>16</v>
      </c>
      <c r="H59" s="9" t="str">
        <f t="shared" si="0"/>
        <v>N</v>
      </c>
      <c r="S59" s="40"/>
      <c r="AF59" s="9">
        <v>0</v>
      </c>
      <c r="AG59" s="9" t="s">
        <v>1437</v>
      </c>
      <c r="AH59" s="9" t="s">
        <v>1604</v>
      </c>
      <c r="AI59" s="9" t="s">
        <v>1659</v>
      </c>
      <c r="AJ59" s="9">
        <v>8</v>
      </c>
      <c r="AK59" s="9">
        <v>12</v>
      </c>
      <c r="AL59" s="20"/>
    </row>
    <row r="60" spans="1:38" x14ac:dyDescent="0.2">
      <c r="A60" s="8">
        <v>0</v>
      </c>
      <c r="B60" s="9" t="s">
        <v>1417</v>
      </c>
      <c r="C60" s="9" t="s">
        <v>1604</v>
      </c>
      <c r="D60" s="9" t="s">
        <v>1658</v>
      </c>
      <c r="E60" s="9">
        <v>8</v>
      </c>
      <c r="F60" s="9">
        <f>_xlfn.XLOOKUP(D60,Sheet3!$B:$B,Sheet3!$D:$D)</f>
        <v>6</v>
      </c>
      <c r="G60" s="9">
        <v>15</v>
      </c>
      <c r="H60" s="9" t="str">
        <f t="shared" si="0"/>
        <v>N</v>
      </c>
      <c r="S60" s="40"/>
      <c r="AF60" s="9">
        <v>0</v>
      </c>
      <c r="AG60" s="9" t="s">
        <v>1452</v>
      </c>
      <c r="AH60" s="9" t="s">
        <v>1604</v>
      </c>
      <c r="AI60" s="9" t="s">
        <v>1660</v>
      </c>
      <c r="AJ60" s="9">
        <v>8</v>
      </c>
      <c r="AK60" s="9">
        <v>7</v>
      </c>
      <c r="AL60" s="20"/>
    </row>
    <row r="61" spans="1:38" x14ac:dyDescent="0.2">
      <c r="A61" s="8">
        <v>0</v>
      </c>
      <c r="B61" s="9" t="s">
        <v>1419</v>
      </c>
      <c r="C61" s="9" t="s">
        <v>1604</v>
      </c>
      <c r="D61" s="9" t="s">
        <v>1658</v>
      </c>
      <c r="E61" s="9">
        <v>8</v>
      </c>
      <c r="F61" s="9">
        <f>_xlfn.XLOOKUP(D61,Sheet3!$B:$B,Sheet3!$D:$D)</f>
        <v>6</v>
      </c>
      <c r="G61" s="9">
        <v>16</v>
      </c>
      <c r="H61" s="9" t="str">
        <f t="shared" si="0"/>
        <v>N</v>
      </c>
      <c r="S61" s="40"/>
      <c r="AF61" s="9">
        <v>0</v>
      </c>
      <c r="AG61" s="9" t="s">
        <v>1455</v>
      </c>
      <c r="AH61" s="9" t="s">
        <v>1604</v>
      </c>
      <c r="AI61" s="9" t="s">
        <v>1658</v>
      </c>
      <c r="AJ61" s="9">
        <v>8</v>
      </c>
      <c r="AK61" s="9">
        <v>8</v>
      </c>
      <c r="AL61" s="20"/>
    </row>
    <row r="62" spans="1:38" x14ac:dyDescent="0.2">
      <c r="A62" s="8">
        <v>0</v>
      </c>
      <c r="B62" s="9" t="s">
        <v>1420</v>
      </c>
      <c r="C62" s="9" t="s">
        <v>1604</v>
      </c>
      <c r="D62" s="9" t="s">
        <v>1658</v>
      </c>
      <c r="E62" s="9">
        <v>8</v>
      </c>
      <c r="F62" s="9">
        <f>_xlfn.XLOOKUP(D62,Sheet3!$B:$B,Sheet3!$D:$D)</f>
        <v>6</v>
      </c>
      <c r="G62" s="9">
        <v>12</v>
      </c>
      <c r="H62" s="9" t="str">
        <f t="shared" si="0"/>
        <v>N</v>
      </c>
      <c r="S62" s="40"/>
      <c r="AF62" s="9">
        <v>0</v>
      </c>
      <c r="AG62" s="9" t="s">
        <v>1457</v>
      </c>
      <c r="AH62" s="9" t="s">
        <v>1604</v>
      </c>
      <c r="AI62" s="9" t="s">
        <v>1659</v>
      </c>
      <c r="AJ62" s="9">
        <v>8</v>
      </c>
      <c r="AK62" s="9">
        <v>9</v>
      </c>
      <c r="AL62" s="20"/>
    </row>
    <row r="63" spans="1:38" x14ac:dyDescent="0.2">
      <c r="A63" s="8">
        <v>0</v>
      </c>
      <c r="B63" s="9" t="s">
        <v>1421</v>
      </c>
      <c r="C63" s="9" t="s">
        <v>1604</v>
      </c>
      <c r="D63" s="9" t="s">
        <v>1658</v>
      </c>
      <c r="E63" s="9">
        <v>8</v>
      </c>
      <c r="F63" s="9">
        <f>_xlfn.XLOOKUP(D63,Sheet3!$B:$B,Sheet3!$D:$D)</f>
        <v>6</v>
      </c>
      <c r="G63" s="9">
        <v>8</v>
      </c>
      <c r="H63" s="9" t="str">
        <f t="shared" si="0"/>
        <v>N</v>
      </c>
      <c r="S63" s="40"/>
      <c r="AF63" s="9">
        <v>0</v>
      </c>
      <c r="AG63" s="9" t="s">
        <v>1458</v>
      </c>
      <c r="AH63" s="9" t="s">
        <v>1604</v>
      </c>
      <c r="AI63" s="9" t="s">
        <v>1656</v>
      </c>
      <c r="AJ63" s="9">
        <v>8</v>
      </c>
      <c r="AK63" s="9">
        <v>13</v>
      </c>
      <c r="AL63" s="20"/>
    </row>
    <row r="64" spans="1:38" x14ac:dyDescent="0.2">
      <c r="A64" s="8">
        <v>0</v>
      </c>
      <c r="B64" s="9" t="s">
        <v>1422</v>
      </c>
      <c r="C64" s="9" t="s">
        <v>1604</v>
      </c>
      <c r="D64" s="9" t="s">
        <v>1658</v>
      </c>
      <c r="E64" s="9">
        <v>8</v>
      </c>
      <c r="F64" s="9">
        <f>_xlfn.XLOOKUP(D64,Sheet3!$B:$B,Sheet3!$D:$D)</f>
        <v>6</v>
      </c>
      <c r="G64" s="9">
        <v>15</v>
      </c>
      <c r="H64" s="9" t="str">
        <f t="shared" si="0"/>
        <v>N</v>
      </c>
      <c r="S64" s="40"/>
      <c r="AF64" s="9">
        <v>0</v>
      </c>
      <c r="AG64" s="9" t="s">
        <v>1459</v>
      </c>
      <c r="AH64" s="9" t="s">
        <v>1604</v>
      </c>
      <c r="AI64" s="9" t="s">
        <v>1659</v>
      </c>
      <c r="AJ64" s="9">
        <v>8</v>
      </c>
      <c r="AK64" s="9">
        <v>9</v>
      </c>
      <c r="AL64" s="20"/>
    </row>
    <row r="65" spans="1:38" x14ac:dyDescent="0.2">
      <c r="A65" s="8">
        <v>0</v>
      </c>
      <c r="B65" s="9" t="s">
        <v>1423</v>
      </c>
      <c r="C65" s="9" t="s">
        <v>1604</v>
      </c>
      <c r="D65" s="9" t="s">
        <v>1658</v>
      </c>
      <c r="E65" s="9">
        <v>8</v>
      </c>
      <c r="F65" s="9">
        <f>_xlfn.XLOOKUP(D65,Sheet3!$B:$B,Sheet3!$D:$D)</f>
        <v>6</v>
      </c>
      <c r="G65" s="9">
        <v>12</v>
      </c>
      <c r="H65" s="9" t="str">
        <f t="shared" si="0"/>
        <v>N</v>
      </c>
      <c r="S65" s="40"/>
      <c r="AF65" s="9">
        <v>0</v>
      </c>
      <c r="AG65" s="9" t="s">
        <v>1463</v>
      </c>
      <c r="AH65" s="9" t="s">
        <v>1604</v>
      </c>
      <c r="AI65" s="9" t="s">
        <v>1660</v>
      </c>
      <c r="AJ65" s="9">
        <v>8</v>
      </c>
      <c r="AK65" s="9">
        <v>7</v>
      </c>
      <c r="AL65" s="20"/>
    </row>
    <row r="66" spans="1:38" x14ac:dyDescent="0.2">
      <c r="A66" s="8">
        <v>0</v>
      </c>
      <c r="B66" s="9" t="s">
        <v>1429</v>
      </c>
      <c r="C66" s="9" t="s">
        <v>1604</v>
      </c>
      <c r="D66" s="9" t="s">
        <v>1659</v>
      </c>
      <c r="E66" s="9">
        <v>8</v>
      </c>
      <c r="F66" s="9">
        <f>_xlfn.XLOOKUP(D66,Sheet3!$B:$B,Sheet3!$D:$D)</f>
        <v>6</v>
      </c>
      <c r="G66" s="9">
        <v>14</v>
      </c>
      <c r="H66" s="9" t="str">
        <f t="shared" si="0"/>
        <v>N</v>
      </c>
      <c r="S66" s="40"/>
      <c r="AF66" s="9">
        <v>0</v>
      </c>
      <c r="AG66" s="9" t="s">
        <v>1464</v>
      </c>
      <c r="AH66" s="9" t="s">
        <v>1604</v>
      </c>
      <c r="AI66" s="9" t="s">
        <v>1660</v>
      </c>
      <c r="AJ66" s="9">
        <v>8</v>
      </c>
      <c r="AK66" s="9">
        <v>6</v>
      </c>
      <c r="AL66" s="20"/>
    </row>
    <row r="67" spans="1:38" x14ac:dyDescent="0.2">
      <c r="A67" s="8">
        <v>0</v>
      </c>
      <c r="B67" s="9" t="s">
        <v>1435</v>
      </c>
      <c r="C67" s="9" t="s">
        <v>1604</v>
      </c>
      <c r="D67" s="9" t="s">
        <v>1655</v>
      </c>
      <c r="E67" s="9">
        <v>8</v>
      </c>
      <c r="F67" s="9">
        <f>_xlfn.XLOOKUP(D67,Sheet3!$B:$B,Sheet3!$D:$D)</f>
        <v>6</v>
      </c>
      <c r="G67" s="9">
        <v>17</v>
      </c>
      <c r="H67" s="9" t="str">
        <f t="shared" ref="H67:H98" si="4">IF((F67&lt;&gt;$R$7)*((G67&lt;$U$7)+(G67&gt;$V$7)),"Y","N")</f>
        <v>N</v>
      </c>
      <c r="S67" s="40"/>
      <c r="AF67" s="9">
        <v>0</v>
      </c>
      <c r="AG67" s="9" t="s">
        <v>1481</v>
      </c>
      <c r="AH67" s="9" t="s">
        <v>1604</v>
      </c>
      <c r="AI67" s="9" t="s">
        <v>1660</v>
      </c>
      <c r="AJ67" s="9">
        <v>8</v>
      </c>
      <c r="AK67" s="9">
        <v>8</v>
      </c>
      <c r="AL67" s="20"/>
    </row>
    <row r="68" spans="1:38" x14ac:dyDescent="0.2">
      <c r="A68" s="8">
        <v>0</v>
      </c>
      <c r="B68" s="9" t="s">
        <v>1438</v>
      </c>
      <c r="C68" s="9" t="s">
        <v>1604</v>
      </c>
      <c r="D68" s="9" t="s">
        <v>1660</v>
      </c>
      <c r="E68" s="9">
        <v>8</v>
      </c>
      <c r="F68" s="9">
        <f>_xlfn.XLOOKUP(D68,Sheet3!$B:$B,Sheet3!$D:$D)</f>
        <v>6</v>
      </c>
      <c r="G68" s="9">
        <v>13</v>
      </c>
      <c r="H68" s="9" t="str">
        <f t="shared" si="4"/>
        <v>N</v>
      </c>
      <c r="S68" s="40"/>
      <c r="AF68" s="9">
        <v>0</v>
      </c>
      <c r="AG68" s="9" t="s">
        <v>1482</v>
      </c>
      <c r="AH68" s="9" t="s">
        <v>1604</v>
      </c>
      <c r="AI68" s="9" t="s">
        <v>1660</v>
      </c>
      <c r="AJ68" s="9">
        <v>8</v>
      </c>
      <c r="AK68" s="9">
        <v>12</v>
      </c>
      <c r="AL68" s="20"/>
    </row>
    <row r="69" spans="1:38" x14ac:dyDescent="0.2">
      <c r="A69" s="8">
        <v>0</v>
      </c>
      <c r="B69" s="9" t="s">
        <v>1440</v>
      </c>
      <c r="C69" s="9" t="s">
        <v>1604</v>
      </c>
      <c r="D69" s="9" t="s">
        <v>1658</v>
      </c>
      <c r="E69" s="9">
        <v>8</v>
      </c>
      <c r="F69" s="9">
        <f>_xlfn.XLOOKUP(D69,Sheet3!$B:$B,Sheet3!$D:$D)</f>
        <v>6</v>
      </c>
      <c r="G69" s="9">
        <v>10</v>
      </c>
      <c r="H69" s="9" t="str">
        <f t="shared" si="4"/>
        <v>N</v>
      </c>
      <c r="S69" s="40"/>
      <c r="AF69" s="9">
        <v>0</v>
      </c>
      <c r="AG69" s="9" t="s">
        <v>1485</v>
      </c>
      <c r="AH69" s="9" t="s">
        <v>1604</v>
      </c>
      <c r="AI69" s="9" t="s">
        <v>1660</v>
      </c>
      <c r="AJ69" s="9">
        <v>8</v>
      </c>
      <c r="AK69" s="9">
        <v>3</v>
      </c>
      <c r="AL69" s="20"/>
    </row>
    <row r="70" spans="1:38" x14ac:dyDescent="0.2">
      <c r="A70" s="8">
        <v>0</v>
      </c>
      <c r="B70" s="9" t="s">
        <v>1442</v>
      </c>
      <c r="C70" s="9" t="s">
        <v>1604</v>
      </c>
      <c r="D70" s="9" t="s">
        <v>1660</v>
      </c>
      <c r="E70" s="9">
        <v>8</v>
      </c>
      <c r="F70" s="9">
        <f>_xlfn.XLOOKUP(D70,Sheet3!$B:$B,Sheet3!$D:$D)</f>
        <v>6</v>
      </c>
      <c r="G70" s="9">
        <v>13</v>
      </c>
      <c r="H70" s="9" t="str">
        <f t="shared" si="4"/>
        <v>N</v>
      </c>
      <c r="S70" s="40"/>
      <c r="AF70" s="9">
        <v>0</v>
      </c>
      <c r="AG70" s="9" t="s">
        <v>1502</v>
      </c>
      <c r="AH70" s="9" t="s">
        <v>1605</v>
      </c>
      <c r="AI70" s="9" t="s">
        <v>1664</v>
      </c>
      <c r="AJ70" s="9">
        <v>9</v>
      </c>
      <c r="AK70" s="9">
        <v>8</v>
      </c>
      <c r="AL70" s="20"/>
    </row>
    <row r="71" spans="1:38" x14ac:dyDescent="0.2">
      <c r="A71" s="8">
        <v>0</v>
      </c>
      <c r="B71" s="9" t="s">
        <v>1445</v>
      </c>
      <c r="C71" s="9" t="s">
        <v>1604</v>
      </c>
      <c r="D71" s="9" t="s">
        <v>1658</v>
      </c>
      <c r="E71" s="9">
        <v>8</v>
      </c>
      <c r="F71" s="9">
        <f>_xlfn.XLOOKUP(D71,Sheet3!$B:$B,Sheet3!$D:$D)</f>
        <v>6</v>
      </c>
      <c r="G71" s="9">
        <v>17</v>
      </c>
      <c r="H71" s="9" t="str">
        <f t="shared" si="4"/>
        <v>N</v>
      </c>
      <c r="S71" s="40"/>
      <c r="AF71" s="9">
        <v>0</v>
      </c>
      <c r="AG71" s="9" t="s">
        <v>1503</v>
      </c>
      <c r="AH71" s="9" t="s">
        <v>1605</v>
      </c>
      <c r="AI71" s="9" t="s">
        <v>1665</v>
      </c>
      <c r="AJ71" s="9">
        <v>9</v>
      </c>
      <c r="AK71" s="9">
        <v>9</v>
      </c>
      <c r="AL71" s="20"/>
    </row>
    <row r="72" spans="1:38" x14ac:dyDescent="0.2">
      <c r="A72" s="8">
        <v>0</v>
      </c>
      <c r="B72" s="9" t="s">
        <v>1447</v>
      </c>
      <c r="C72" s="9" t="s">
        <v>1604</v>
      </c>
      <c r="D72" s="9" t="s">
        <v>1658</v>
      </c>
      <c r="E72" s="9">
        <v>8</v>
      </c>
      <c r="F72" s="9">
        <f>_xlfn.XLOOKUP(D72,Sheet3!$B:$B,Sheet3!$D:$D)</f>
        <v>6</v>
      </c>
      <c r="G72" s="9">
        <v>14</v>
      </c>
      <c r="H72" s="9" t="str">
        <f t="shared" si="4"/>
        <v>N</v>
      </c>
      <c r="S72" s="40"/>
      <c r="AF72" s="9">
        <v>0</v>
      </c>
      <c r="AG72" s="9" t="s">
        <v>1524</v>
      </c>
      <c r="AH72" s="9" t="s">
        <v>1606</v>
      </c>
      <c r="AI72" s="9" t="s">
        <v>1666</v>
      </c>
      <c r="AJ72" s="9">
        <v>10</v>
      </c>
      <c r="AK72" s="9">
        <v>7</v>
      </c>
      <c r="AL72" s="20"/>
    </row>
    <row r="73" spans="1:38" x14ac:dyDescent="0.2">
      <c r="A73" s="8">
        <v>0</v>
      </c>
      <c r="B73" s="9" t="s">
        <v>1448</v>
      </c>
      <c r="C73" s="9" t="s">
        <v>1604</v>
      </c>
      <c r="D73" s="9" t="s">
        <v>1655</v>
      </c>
      <c r="E73" s="9">
        <v>8</v>
      </c>
      <c r="F73" s="9">
        <f>_xlfn.XLOOKUP(D73,Sheet3!$B:$B,Sheet3!$D:$D)</f>
        <v>6</v>
      </c>
      <c r="G73" s="9">
        <v>9</v>
      </c>
      <c r="H73" s="9" t="str">
        <f t="shared" si="4"/>
        <v>N</v>
      </c>
      <c r="S73" s="40"/>
      <c r="AF73" s="9">
        <v>0</v>
      </c>
      <c r="AG73" s="9" t="s">
        <v>1568</v>
      </c>
      <c r="AH73" s="9" t="s">
        <v>1606</v>
      </c>
      <c r="AI73" s="9" t="s">
        <v>1666</v>
      </c>
      <c r="AJ73" s="9">
        <v>10</v>
      </c>
      <c r="AK73" s="9">
        <v>5</v>
      </c>
      <c r="AL73" s="20"/>
    </row>
    <row r="74" spans="1:38" x14ac:dyDescent="0.2">
      <c r="A74" s="8">
        <v>0</v>
      </c>
      <c r="B74" s="9" t="s">
        <v>1449</v>
      </c>
      <c r="C74" s="9" t="s">
        <v>1604</v>
      </c>
      <c r="D74" s="9" t="s">
        <v>1658</v>
      </c>
      <c r="E74" s="9">
        <v>8</v>
      </c>
      <c r="F74" s="9">
        <f>_xlfn.XLOOKUP(D74,Sheet3!$B:$B,Sheet3!$D:$D)</f>
        <v>6</v>
      </c>
      <c r="G74" s="9">
        <v>15</v>
      </c>
      <c r="H74" s="9" t="str">
        <f t="shared" si="4"/>
        <v>N</v>
      </c>
      <c r="S74" s="40"/>
      <c r="AF74" s="9">
        <v>0</v>
      </c>
      <c r="AG74" s="9" t="s">
        <v>1571</v>
      </c>
      <c r="AH74" s="9" t="s">
        <v>1606</v>
      </c>
      <c r="AI74" s="9" t="s">
        <v>1667</v>
      </c>
      <c r="AJ74" s="9">
        <v>10</v>
      </c>
      <c r="AK74" s="9">
        <v>10</v>
      </c>
      <c r="AL74" s="20"/>
    </row>
    <row r="75" spans="1:38" x14ac:dyDescent="0.2">
      <c r="A75" s="8">
        <v>0</v>
      </c>
      <c r="B75" s="9" t="s">
        <v>1450</v>
      </c>
      <c r="C75" s="9" t="s">
        <v>1604</v>
      </c>
      <c r="D75" s="9" t="s">
        <v>1658</v>
      </c>
      <c r="E75" s="9">
        <v>8</v>
      </c>
      <c r="F75" s="9">
        <f>_xlfn.XLOOKUP(D75,Sheet3!$B:$B,Sheet3!$D:$D)</f>
        <v>6</v>
      </c>
      <c r="G75" s="9">
        <v>9</v>
      </c>
      <c r="H75" s="9" t="str">
        <f t="shared" si="4"/>
        <v>N</v>
      </c>
      <c r="S75" s="40"/>
      <c r="AF75" s="9">
        <v>0</v>
      </c>
      <c r="AG75" s="9" t="s">
        <v>1572</v>
      </c>
      <c r="AH75" s="9" t="s">
        <v>1606</v>
      </c>
      <c r="AI75" s="9" t="s">
        <v>1667</v>
      </c>
      <c r="AJ75" s="9">
        <v>10</v>
      </c>
      <c r="AK75" s="9">
        <v>8</v>
      </c>
      <c r="AL75" s="20"/>
    </row>
    <row r="76" spans="1:38" x14ac:dyDescent="0.2">
      <c r="A76" s="8">
        <v>0</v>
      </c>
      <c r="B76" s="9" t="s">
        <v>1451</v>
      </c>
      <c r="C76" s="9" t="s">
        <v>1604</v>
      </c>
      <c r="D76" s="9" t="s">
        <v>1658</v>
      </c>
      <c r="E76" s="9">
        <v>8</v>
      </c>
      <c r="F76" s="9">
        <f>_xlfn.XLOOKUP(D76,Sheet3!$B:$B,Sheet3!$D:$D)</f>
        <v>6</v>
      </c>
      <c r="G76" s="9">
        <v>10</v>
      </c>
      <c r="H76" s="9" t="str">
        <f t="shared" si="4"/>
        <v>N</v>
      </c>
      <c r="S76" s="40"/>
      <c r="AF76" s="9">
        <v>0</v>
      </c>
      <c r="AG76" s="9" t="s">
        <v>1576</v>
      </c>
      <c r="AH76" s="9" t="s">
        <v>1607</v>
      </c>
      <c r="AI76" s="9" t="s">
        <v>1668</v>
      </c>
      <c r="AJ76" s="9">
        <v>11</v>
      </c>
      <c r="AK76" s="9">
        <v>3</v>
      </c>
      <c r="AL76" s="20"/>
    </row>
    <row r="77" spans="1:38" x14ac:dyDescent="0.2">
      <c r="A77" s="8">
        <v>0</v>
      </c>
      <c r="B77" s="9" t="s">
        <v>1453</v>
      </c>
      <c r="C77" s="9" t="s">
        <v>1604</v>
      </c>
      <c r="D77" s="9" t="s">
        <v>1658</v>
      </c>
      <c r="E77" s="9">
        <v>8</v>
      </c>
      <c r="F77" s="9">
        <f>_xlfn.XLOOKUP(D77,Sheet3!$B:$B,Sheet3!$D:$D)</f>
        <v>6</v>
      </c>
      <c r="G77" s="9">
        <v>10</v>
      </c>
      <c r="H77" s="9" t="str">
        <f t="shared" si="4"/>
        <v>N</v>
      </c>
      <c r="S77" s="40"/>
      <c r="AF77" s="9">
        <v>0</v>
      </c>
      <c r="AG77" s="9" t="s">
        <v>1567</v>
      </c>
      <c r="AH77" s="9" t="s">
        <v>1606</v>
      </c>
      <c r="AI77" s="9" t="s">
        <v>1666</v>
      </c>
      <c r="AJ77" s="9">
        <v>10</v>
      </c>
      <c r="AK77" s="9">
        <v>16</v>
      </c>
      <c r="AL77" s="20"/>
    </row>
    <row r="78" spans="1:38" x14ac:dyDescent="0.2">
      <c r="A78" s="8">
        <v>0</v>
      </c>
      <c r="B78" s="9" t="s">
        <v>1456</v>
      </c>
      <c r="C78" s="9" t="s">
        <v>1604</v>
      </c>
      <c r="D78" s="9" t="s">
        <v>1658</v>
      </c>
      <c r="E78" s="9">
        <v>8</v>
      </c>
      <c r="F78" s="9">
        <f>_xlfn.XLOOKUP(D78,Sheet3!$B:$B,Sheet3!$D:$D)</f>
        <v>6</v>
      </c>
      <c r="G78" s="9">
        <v>12</v>
      </c>
      <c r="H78" s="9" t="str">
        <f t="shared" si="4"/>
        <v>N</v>
      </c>
      <c r="S78" s="40"/>
      <c r="AF78" s="9">
        <v>0</v>
      </c>
      <c r="AG78" s="9" t="s">
        <v>1333</v>
      </c>
      <c r="AH78" s="9" t="s">
        <v>1602</v>
      </c>
      <c r="AI78" s="9" t="s">
        <v>1641</v>
      </c>
      <c r="AJ78" s="9">
        <v>6</v>
      </c>
      <c r="AK78" s="9">
        <v>8</v>
      </c>
      <c r="AL78" s="20"/>
    </row>
    <row r="79" spans="1:38" x14ac:dyDescent="0.2">
      <c r="A79" s="8">
        <v>0</v>
      </c>
      <c r="B79" s="9" t="s">
        <v>1460</v>
      </c>
      <c r="C79" s="9" t="s">
        <v>1604</v>
      </c>
      <c r="D79" s="9" t="s">
        <v>1658</v>
      </c>
      <c r="E79" s="9">
        <v>8</v>
      </c>
      <c r="F79" s="9">
        <f>_xlfn.XLOOKUP(D79,Sheet3!$B:$B,Sheet3!$D:$D)</f>
        <v>6</v>
      </c>
      <c r="G79" s="9">
        <v>15</v>
      </c>
      <c r="H79" s="9" t="str">
        <f t="shared" si="4"/>
        <v>N</v>
      </c>
      <c r="S79" s="40"/>
      <c r="AF79" s="9">
        <v>0</v>
      </c>
      <c r="AG79" s="9" t="s">
        <v>1344</v>
      </c>
      <c r="AH79" s="9" t="s">
        <v>1602</v>
      </c>
      <c r="AI79" s="9" t="s">
        <v>1640</v>
      </c>
      <c r="AJ79" s="9">
        <v>6</v>
      </c>
      <c r="AK79" s="9">
        <v>7</v>
      </c>
      <c r="AL79" s="20"/>
    </row>
    <row r="80" spans="1:38" x14ac:dyDescent="0.2">
      <c r="A80" s="8">
        <v>0</v>
      </c>
      <c r="B80" s="9" t="s">
        <v>1465</v>
      </c>
      <c r="C80" s="9" t="s">
        <v>1604</v>
      </c>
      <c r="D80" s="9" t="s">
        <v>1659</v>
      </c>
      <c r="E80" s="9">
        <v>8</v>
      </c>
      <c r="F80" s="9">
        <f>_xlfn.XLOOKUP(D80,Sheet3!$B:$B,Sheet3!$D:$D)</f>
        <v>6</v>
      </c>
      <c r="G80" s="9">
        <v>9</v>
      </c>
      <c r="H80" s="9" t="str">
        <f t="shared" si="4"/>
        <v>N</v>
      </c>
      <c r="S80" s="40"/>
      <c r="AF80" s="9">
        <v>0</v>
      </c>
      <c r="AG80" s="9" t="s">
        <v>1478</v>
      </c>
      <c r="AH80" s="9" t="s">
        <v>1604</v>
      </c>
      <c r="AI80" s="9" t="s">
        <v>1655</v>
      </c>
      <c r="AJ80" s="9">
        <v>8</v>
      </c>
      <c r="AK80" s="9">
        <v>10</v>
      </c>
      <c r="AL80" s="20"/>
    </row>
    <row r="81" spans="1:38" x14ac:dyDescent="0.2">
      <c r="A81" s="8">
        <v>0</v>
      </c>
      <c r="B81" s="9" t="s">
        <v>1468</v>
      </c>
      <c r="C81" s="9" t="s">
        <v>1604</v>
      </c>
      <c r="D81" s="9" t="s">
        <v>1658</v>
      </c>
      <c r="E81" s="9">
        <v>8</v>
      </c>
      <c r="F81" s="9">
        <f>_xlfn.XLOOKUP(D81,Sheet3!$B:$B,Sheet3!$D:$D)</f>
        <v>6</v>
      </c>
      <c r="G81" s="9">
        <v>12</v>
      </c>
      <c r="H81" s="9" t="str">
        <f t="shared" si="4"/>
        <v>N</v>
      </c>
      <c r="S81" s="40"/>
      <c r="AF81" s="9">
        <v>0</v>
      </c>
      <c r="AG81" s="9" t="s">
        <v>1167</v>
      </c>
      <c r="AH81" s="9" t="s">
        <v>1598</v>
      </c>
      <c r="AI81" s="9" t="s">
        <v>1615</v>
      </c>
      <c r="AJ81" s="9">
        <v>2</v>
      </c>
      <c r="AK81" s="9">
        <v>8</v>
      </c>
      <c r="AL81" s="20"/>
    </row>
    <row r="82" spans="1:38" x14ac:dyDescent="0.2">
      <c r="A82" s="8">
        <v>0</v>
      </c>
      <c r="B82" s="9" t="s">
        <v>1472</v>
      </c>
      <c r="C82" s="9" t="s">
        <v>1604</v>
      </c>
      <c r="D82" s="9" t="s">
        <v>1656</v>
      </c>
      <c r="E82" s="9">
        <v>8</v>
      </c>
      <c r="F82" s="9">
        <f>_xlfn.XLOOKUP(D82,Sheet3!$B:$B,Sheet3!$D:$D)</f>
        <v>6</v>
      </c>
      <c r="G82" s="9">
        <v>11</v>
      </c>
      <c r="H82" s="9" t="str">
        <f t="shared" si="4"/>
        <v>N</v>
      </c>
      <c r="S82" s="40"/>
      <c r="AF82" s="9">
        <v>0</v>
      </c>
      <c r="AG82" s="9" t="s">
        <v>1189</v>
      </c>
      <c r="AH82" s="9" t="s">
        <v>1599</v>
      </c>
      <c r="AI82" s="9" t="s">
        <v>1627</v>
      </c>
      <c r="AJ82" s="9">
        <v>3</v>
      </c>
      <c r="AK82" s="9">
        <v>13</v>
      </c>
      <c r="AL82" s="20"/>
    </row>
    <row r="83" spans="1:38" x14ac:dyDescent="0.2">
      <c r="A83" s="8">
        <v>0</v>
      </c>
      <c r="B83" s="9" t="s">
        <v>1476</v>
      </c>
      <c r="C83" s="9" t="s">
        <v>1604</v>
      </c>
      <c r="D83" s="9" t="s">
        <v>1658</v>
      </c>
      <c r="E83" s="9">
        <v>8</v>
      </c>
      <c r="F83" s="9">
        <f>_xlfn.XLOOKUP(D83,Sheet3!$B:$B,Sheet3!$D:$D)</f>
        <v>6</v>
      </c>
      <c r="G83" s="9">
        <v>17</v>
      </c>
      <c r="H83" s="9" t="str">
        <f t="shared" si="4"/>
        <v>N</v>
      </c>
      <c r="S83" s="40"/>
      <c r="AF83" s="10">
        <v>1</v>
      </c>
      <c r="AG83" s="10" t="s">
        <v>1081</v>
      </c>
      <c r="AH83" s="10" t="s">
        <v>1597</v>
      </c>
      <c r="AI83" s="10" t="s">
        <v>1608</v>
      </c>
      <c r="AJ83" s="10">
        <v>1</v>
      </c>
      <c r="AK83" s="10">
        <v>17</v>
      </c>
      <c r="AL83" s="20">
        <f>AVERAGE(AK83:AK162)</f>
        <v>12.725</v>
      </c>
    </row>
    <row r="84" spans="1:38" x14ac:dyDescent="0.2">
      <c r="A84" s="8">
        <v>0</v>
      </c>
      <c r="B84" s="9" t="s">
        <v>1480</v>
      </c>
      <c r="C84" s="9" t="s">
        <v>1604</v>
      </c>
      <c r="D84" s="9" t="s">
        <v>1659</v>
      </c>
      <c r="E84" s="9">
        <v>8</v>
      </c>
      <c r="F84" s="9">
        <f>_xlfn.XLOOKUP(D84,Sheet3!$B:$B,Sheet3!$D:$D)</f>
        <v>6</v>
      </c>
      <c r="G84" s="9">
        <v>10</v>
      </c>
      <c r="H84" s="9" t="str">
        <f t="shared" si="4"/>
        <v>N</v>
      </c>
      <c r="S84" s="40"/>
      <c r="AF84" s="10">
        <v>1</v>
      </c>
      <c r="AG84" s="10" t="s">
        <v>1082</v>
      </c>
      <c r="AH84" s="10" t="s">
        <v>1597</v>
      </c>
      <c r="AI84" s="10" t="s">
        <v>1609</v>
      </c>
      <c r="AJ84" s="10">
        <v>1</v>
      </c>
      <c r="AK84" s="10">
        <v>17</v>
      </c>
      <c r="AL84" s="20"/>
    </row>
    <row r="85" spans="1:38" x14ac:dyDescent="0.2">
      <c r="A85" s="8">
        <v>0</v>
      </c>
      <c r="B85" s="9" t="s">
        <v>1486</v>
      </c>
      <c r="C85" s="9" t="s">
        <v>1604</v>
      </c>
      <c r="D85" s="9" t="s">
        <v>1658</v>
      </c>
      <c r="E85" s="9">
        <v>8</v>
      </c>
      <c r="F85" s="9">
        <f>_xlfn.XLOOKUP(D85,Sheet3!$B:$B,Sheet3!$D:$D)</f>
        <v>6</v>
      </c>
      <c r="G85" s="9">
        <v>15</v>
      </c>
      <c r="H85" s="9" t="str">
        <f t="shared" si="4"/>
        <v>N</v>
      </c>
      <c r="S85" s="40"/>
      <c r="AF85" s="10">
        <v>1</v>
      </c>
      <c r="AG85" s="10" t="s">
        <v>1093</v>
      </c>
      <c r="AH85" s="10" t="s">
        <v>1597</v>
      </c>
      <c r="AI85" s="10" t="s">
        <v>1611</v>
      </c>
      <c r="AJ85" s="10">
        <v>1</v>
      </c>
      <c r="AK85" s="10">
        <v>14</v>
      </c>
      <c r="AL85" s="20"/>
    </row>
    <row r="86" spans="1:38" x14ac:dyDescent="0.2">
      <c r="A86" s="8">
        <v>0</v>
      </c>
      <c r="B86" s="9" t="s">
        <v>1487</v>
      </c>
      <c r="C86" s="9" t="s">
        <v>1604</v>
      </c>
      <c r="D86" s="9" t="s">
        <v>1659</v>
      </c>
      <c r="E86" s="9">
        <v>8</v>
      </c>
      <c r="F86" s="9">
        <f>_xlfn.XLOOKUP(D86,Sheet3!$B:$B,Sheet3!$D:$D)</f>
        <v>6</v>
      </c>
      <c r="G86" s="9">
        <v>9</v>
      </c>
      <c r="H86" s="9" t="str">
        <f t="shared" si="4"/>
        <v>N</v>
      </c>
      <c r="S86" s="40"/>
      <c r="AF86" s="10">
        <v>1</v>
      </c>
      <c r="AG86" s="10" t="s">
        <v>1096</v>
      </c>
      <c r="AH86" s="10" t="s">
        <v>1597</v>
      </c>
      <c r="AI86" s="10" t="s">
        <v>1609</v>
      </c>
      <c r="AJ86" s="10">
        <v>1</v>
      </c>
      <c r="AK86" s="10">
        <v>19</v>
      </c>
      <c r="AL86" s="20"/>
    </row>
    <row r="87" spans="1:38" x14ac:dyDescent="0.2">
      <c r="A87" s="8">
        <v>0</v>
      </c>
      <c r="B87" s="9" t="s">
        <v>1488</v>
      </c>
      <c r="C87" s="9" t="s">
        <v>1604</v>
      </c>
      <c r="D87" s="9" t="s">
        <v>1657</v>
      </c>
      <c r="E87" s="9">
        <v>8</v>
      </c>
      <c r="F87" s="9">
        <f>_xlfn.XLOOKUP(D87,Sheet3!$B:$B,Sheet3!$D:$D)</f>
        <v>6</v>
      </c>
      <c r="G87" s="9">
        <v>11</v>
      </c>
      <c r="H87" s="9" t="str">
        <f t="shared" si="4"/>
        <v>N</v>
      </c>
      <c r="S87" s="40"/>
      <c r="AF87" s="10">
        <v>1</v>
      </c>
      <c r="AG87" s="10" t="s">
        <v>1096</v>
      </c>
      <c r="AH87" s="10" t="s">
        <v>1597</v>
      </c>
      <c r="AI87" s="10" t="s">
        <v>1609</v>
      </c>
      <c r="AJ87" s="10">
        <v>1</v>
      </c>
      <c r="AK87" s="10">
        <v>19</v>
      </c>
      <c r="AL87" s="20"/>
    </row>
    <row r="88" spans="1:38" x14ac:dyDescent="0.2">
      <c r="A88" s="8">
        <v>0</v>
      </c>
      <c r="B88" s="9" t="s">
        <v>1492</v>
      </c>
      <c r="C88" s="9" t="s">
        <v>1605</v>
      </c>
      <c r="D88" s="9" t="s">
        <v>1662</v>
      </c>
      <c r="E88" s="9">
        <v>9</v>
      </c>
      <c r="F88" s="9">
        <f>_xlfn.XLOOKUP(D88,Sheet3!$B:$B,Sheet3!$D:$D)</f>
        <v>4</v>
      </c>
      <c r="G88" s="9">
        <v>10</v>
      </c>
      <c r="H88" s="9" t="str">
        <f t="shared" si="4"/>
        <v>N</v>
      </c>
      <c r="S88" s="40"/>
      <c r="AF88" s="10">
        <v>1</v>
      </c>
      <c r="AG88" s="10" t="s">
        <v>1114</v>
      </c>
      <c r="AH88" s="10" t="s">
        <v>1597</v>
      </c>
      <c r="AI88" s="10" t="s">
        <v>1609</v>
      </c>
      <c r="AJ88" s="10">
        <v>1</v>
      </c>
      <c r="AK88" s="10">
        <v>13</v>
      </c>
      <c r="AL88" s="20"/>
    </row>
    <row r="89" spans="1:38" x14ac:dyDescent="0.2">
      <c r="A89" s="8">
        <v>0</v>
      </c>
      <c r="B89" s="9" t="s">
        <v>1504</v>
      </c>
      <c r="C89" s="9" t="s">
        <v>1605</v>
      </c>
      <c r="D89" s="9" t="s">
        <v>1661</v>
      </c>
      <c r="E89" s="9">
        <v>9</v>
      </c>
      <c r="F89" s="9">
        <f>_xlfn.XLOOKUP(D89,Sheet3!$B:$B,Sheet3!$D:$D)</f>
        <v>4</v>
      </c>
      <c r="G89" s="9">
        <v>12</v>
      </c>
      <c r="H89" s="9" t="str">
        <f t="shared" si="4"/>
        <v>N</v>
      </c>
      <c r="S89" s="40"/>
      <c r="AF89" s="10">
        <v>1</v>
      </c>
      <c r="AG89" s="10" t="s">
        <v>1126</v>
      </c>
      <c r="AH89" s="10" t="s">
        <v>1598</v>
      </c>
      <c r="AI89" s="10" t="s">
        <v>1615</v>
      </c>
      <c r="AJ89" s="10">
        <v>2</v>
      </c>
      <c r="AK89" s="10">
        <v>8</v>
      </c>
      <c r="AL89" s="20"/>
    </row>
    <row r="90" spans="1:38" x14ac:dyDescent="0.2">
      <c r="A90" s="8">
        <v>0</v>
      </c>
      <c r="B90" s="9" t="s">
        <v>1565</v>
      </c>
      <c r="C90" s="9" t="s">
        <v>1606</v>
      </c>
      <c r="D90" s="9" t="s">
        <v>1666</v>
      </c>
      <c r="E90" s="9">
        <v>10</v>
      </c>
      <c r="F90" s="9">
        <f>_xlfn.XLOOKUP(D90,Sheet3!$B:$B,Sheet3!$D:$D)</f>
        <v>5</v>
      </c>
      <c r="G90" s="9">
        <v>16</v>
      </c>
      <c r="H90" s="9" t="str">
        <f t="shared" si="4"/>
        <v>N</v>
      </c>
      <c r="S90" s="40"/>
      <c r="AF90" s="10">
        <v>1</v>
      </c>
      <c r="AG90" s="10" t="s">
        <v>1129</v>
      </c>
      <c r="AH90" s="10" t="s">
        <v>1598</v>
      </c>
      <c r="AI90" s="10" t="s">
        <v>1618</v>
      </c>
      <c r="AJ90" s="10">
        <v>2</v>
      </c>
      <c r="AK90" s="10">
        <v>13</v>
      </c>
      <c r="AL90" s="20"/>
    </row>
    <row r="91" spans="1:38" x14ac:dyDescent="0.2">
      <c r="A91" s="8">
        <v>0</v>
      </c>
      <c r="B91" s="9" t="s">
        <v>1573</v>
      </c>
      <c r="C91" s="9" t="s">
        <v>1607</v>
      </c>
      <c r="D91" s="9" t="s">
        <v>1668</v>
      </c>
      <c r="E91" s="9">
        <v>11</v>
      </c>
      <c r="F91" s="9">
        <f>_xlfn.XLOOKUP(D91,Sheet3!$B:$B,Sheet3!$D:$D)</f>
        <v>2</v>
      </c>
      <c r="G91" s="9">
        <v>21</v>
      </c>
      <c r="H91" s="9" t="str">
        <f t="shared" si="4"/>
        <v>Y</v>
      </c>
      <c r="S91" s="40"/>
      <c r="AF91" s="10">
        <v>1</v>
      </c>
      <c r="AG91" s="10" t="s">
        <v>1130</v>
      </c>
      <c r="AH91" s="10" t="s">
        <v>1598</v>
      </c>
      <c r="AI91" s="10" t="s">
        <v>1617</v>
      </c>
      <c r="AJ91" s="10">
        <v>2</v>
      </c>
      <c r="AK91" s="10">
        <v>17</v>
      </c>
      <c r="AL91" s="20"/>
    </row>
    <row r="92" spans="1:38" x14ac:dyDescent="0.2">
      <c r="A92" s="8">
        <v>0</v>
      </c>
      <c r="B92" s="9" t="s">
        <v>1574</v>
      </c>
      <c r="C92" s="9" t="s">
        <v>1607</v>
      </c>
      <c r="D92" s="9" t="s">
        <v>1668</v>
      </c>
      <c r="E92" s="9">
        <v>11</v>
      </c>
      <c r="F92" s="9">
        <f>_xlfn.XLOOKUP(D92,Sheet3!$B:$B,Sheet3!$D:$D)</f>
        <v>2</v>
      </c>
      <c r="G92" s="9">
        <v>16</v>
      </c>
      <c r="H92" s="9" t="str">
        <f t="shared" si="4"/>
        <v>N</v>
      </c>
      <c r="S92" s="40"/>
      <c r="AF92" s="10">
        <v>1</v>
      </c>
      <c r="AG92" s="10" t="s">
        <v>1141</v>
      </c>
      <c r="AH92" s="10" t="s">
        <v>1598</v>
      </c>
      <c r="AI92" s="10" t="s">
        <v>1619</v>
      </c>
      <c r="AJ92" s="10">
        <v>2</v>
      </c>
      <c r="AK92" s="10">
        <v>8</v>
      </c>
      <c r="AL92" s="20"/>
    </row>
    <row r="93" spans="1:38" x14ac:dyDescent="0.2">
      <c r="A93" s="8">
        <v>0</v>
      </c>
      <c r="B93" s="9" t="s">
        <v>1575</v>
      </c>
      <c r="C93" s="9" t="s">
        <v>1607</v>
      </c>
      <c r="D93" s="9" t="s">
        <v>1668</v>
      </c>
      <c r="E93" s="9">
        <v>11</v>
      </c>
      <c r="F93" s="9">
        <f>_xlfn.XLOOKUP(D93,Sheet3!$B:$B,Sheet3!$D:$D)</f>
        <v>2</v>
      </c>
      <c r="G93" s="9">
        <v>21</v>
      </c>
      <c r="H93" s="9" t="str">
        <f t="shared" si="4"/>
        <v>Y</v>
      </c>
      <c r="S93" s="40"/>
      <c r="AF93" s="10">
        <v>1</v>
      </c>
      <c r="AG93" s="10" t="s">
        <v>1170</v>
      </c>
      <c r="AH93" s="10" t="s">
        <v>1598</v>
      </c>
      <c r="AI93" s="10" t="s">
        <v>1613</v>
      </c>
      <c r="AJ93" s="10">
        <v>2</v>
      </c>
      <c r="AK93" s="10">
        <v>14</v>
      </c>
      <c r="AL93" s="20"/>
    </row>
    <row r="94" spans="1:38" x14ac:dyDescent="0.2">
      <c r="A94" s="8">
        <v>0</v>
      </c>
      <c r="B94" s="9" t="s">
        <v>1577</v>
      </c>
      <c r="C94" s="9" t="s">
        <v>1607</v>
      </c>
      <c r="D94" s="9" t="s">
        <v>1668</v>
      </c>
      <c r="E94" s="9">
        <v>11</v>
      </c>
      <c r="F94" s="9">
        <f>_xlfn.XLOOKUP(D94,Sheet3!$B:$B,Sheet3!$D:$D)</f>
        <v>2</v>
      </c>
      <c r="G94" s="9">
        <v>16</v>
      </c>
      <c r="H94" s="9" t="str">
        <f t="shared" si="4"/>
        <v>N</v>
      </c>
      <c r="S94" s="40"/>
      <c r="AF94" s="10">
        <v>1</v>
      </c>
      <c r="AG94" s="10" t="s">
        <v>1174</v>
      </c>
      <c r="AH94" s="10" t="s">
        <v>1598</v>
      </c>
      <c r="AI94" s="10" t="s">
        <v>1615</v>
      </c>
      <c r="AJ94" s="10">
        <v>2</v>
      </c>
      <c r="AK94" s="10">
        <v>7</v>
      </c>
      <c r="AL94" s="20"/>
    </row>
    <row r="95" spans="1:38" x14ac:dyDescent="0.2">
      <c r="A95" s="8">
        <v>0</v>
      </c>
      <c r="B95" s="9" t="s">
        <v>1579</v>
      </c>
      <c r="C95" s="9" t="s">
        <v>1607</v>
      </c>
      <c r="D95" s="9" t="s">
        <v>1668</v>
      </c>
      <c r="E95" s="9">
        <v>11</v>
      </c>
      <c r="F95" s="9">
        <f>_xlfn.XLOOKUP(D95,Sheet3!$B:$B,Sheet3!$D:$D)</f>
        <v>2</v>
      </c>
      <c r="G95" s="9">
        <v>14</v>
      </c>
      <c r="H95" s="9" t="str">
        <f t="shared" si="4"/>
        <v>N</v>
      </c>
      <c r="S95" s="40"/>
      <c r="AF95" s="10">
        <v>1</v>
      </c>
      <c r="AG95" s="10" t="s">
        <v>1175</v>
      </c>
      <c r="AH95" s="10" t="s">
        <v>1598</v>
      </c>
      <c r="AI95" s="10" t="s">
        <v>1613</v>
      </c>
      <c r="AJ95" s="10">
        <v>2</v>
      </c>
      <c r="AK95" s="10">
        <v>13</v>
      </c>
      <c r="AL95" s="20"/>
    </row>
    <row r="96" spans="1:38" x14ac:dyDescent="0.2">
      <c r="A96" s="8">
        <v>0</v>
      </c>
      <c r="B96" s="9" t="s">
        <v>1582</v>
      </c>
      <c r="C96" s="9" t="s">
        <v>1607</v>
      </c>
      <c r="D96" s="9" t="s">
        <v>1669</v>
      </c>
      <c r="E96" s="9">
        <v>11</v>
      </c>
      <c r="F96" s="9">
        <f>_xlfn.XLOOKUP(D96,Sheet3!$B:$B,Sheet3!$D:$D)</f>
        <v>2</v>
      </c>
      <c r="G96" s="9">
        <v>15</v>
      </c>
      <c r="H96" s="9" t="str">
        <f t="shared" si="4"/>
        <v>N</v>
      </c>
      <c r="S96" s="40"/>
      <c r="AF96" s="10">
        <v>1</v>
      </c>
      <c r="AG96" s="10" t="s">
        <v>1181</v>
      </c>
      <c r="AH96" s="10" t="s">
        <v>1599</v>
      </c>
      <c r="AI96" s="10" t="s">
        <v>1624</v>
      </c>
      <c r="AJ96" s="10">
        <v>3</v>
      </c>
      <c r="AK96" s="10">
        <v>15</v>
      </c>
      <c r="AL96" s="20"/>
    </row>
    <row r="97" spans="1:38" x14ac:dyDescent="0.2">
      <c r="A97" s="8">
        <v>0</v>
      </c>
      <c r="B97" s="9" t="s">
        <v>1588</v>
      </c>
      <c r="C97" s="9" t="s">
        <v>1607</v>
      </c>
      <c r="D97" s="9" t="s">
        <v>1669</v>
      </c>
      <c r="E97" s="9">
        <v>11</v>
      </c>
      <c r="F97" s="9">
        <f>_xlfn.XLOOKUP(D97,Sheet3!$B:$B,Sheet3!$D:$D)</f>
        <v>2</v>
      </c>
      <c r="G97" s="9">
        <v>16</v>
      </c>
      <c r="H97" s="9" t="str">
        <f t="shared" si="4"/>
        <v>N</v>
      </c>
      <c r="S97" s="40"/>
      <c r="AF97" s="10">
        <v>1</v>
      </c>
      <c r="AG97" s="10" t="s">
        <v>1183</v>
      </c>
      <c r="AH97" s="10" t="s">
        <v>1599</v>
      </c>
      <c r="AI97" s="10" t="s">
        <v>1624</v>
      </c>
      <c r="AJ97" s="10">
        <v>3</v>
      </c>
      <c r="AK97" s="10">
        <v>15</v>
      </c>
      <c r="AL97" s="20"/>
    </row>
    <row r="98" spans="1:38" x14ac:dyDescent="0.2">
      <c r="A98" s="8">
        <v>0</v>
      </c>
      <c r="B98" s="9" t="s">
        <v>1590</v>
      </c>
      <c r="C98" s="9" t="s">
        <v>1607</v>
      </c>
      <c r="D98" s="9" t="s">
        <v>1671</v>
      </c>
      <c r="E98" s="9">
        <v>11</v>
      </c>
      <c r="F98" s="9">
        <f>_xlfn.XLOOKUP(D98,Sheet3!$B:$B,Sheet3!$D:$D)</f>
        <v>2</v>
      </c>
      <c r="G98" s="9">
        <v>13</v>
      </c>
      <c r="H98" s="9" t="str">
        <f t="shared" si="4"/>
        <v>N</v>
      </c>
      <c r="S98" s="40"/>
      <c r="AF98" s="10">
        <v>1</v>
      </c>
      <c r="AG98" s="10" t="s">
        <v>1186</v>
      </c>
      <c r="AH98" s="10" t="s">
        <v>1599</v>
      </c>
      <c r="AI98" s="10" t="s">
        <v>1624</v>
      </c>
      <c r="AJ98" s="10">
        <v>3</v>
      </c>
      <c r="AK98" s="10">
        <v>13</v>
      </c>
      <c r="AL98" s="20"/>
    </row>
    <row r="99" spans="1:38" x14ac:dyDescent="0.2">
      <c r="A99" s="25">
        <v>1</v>
      </c>
      <c r="B99" s="10" t="s">
        <v>1083</v>
      </c>
      <c r="C99" s="10" t="s">
        <v>1597</v>
      </c>
      <c r="D99" s="10" t="s">
        <v>1610</v>
      </c>
      <c r="E99" s="10">
        <v>1</v>
      </c>
      <c r="F99" s="10">
        <f>_xlfn.XLOOKUP(D99,Sheet3!$B:$B,Sheet3!$D:$D)</f>
        <v>6</v>
      </c>
      <c r="G99" s="10">
        <v>9</v>
      </c>
      <c r="H99" s="10" t="str">
        <f>IF((F99&lt;&gt;$R$8)*((G99&lt;$U$8)+(G99&gt;$V$8)),"Y","N")</f>
        <v>N</v>
      </c>
      <c r="S99" s="40"/>
      <c r="AF99" s="10">
        <v>1</v>
      </c>
      <c r="AG99" s="10" t="s">
        <v>1191</v>
      </c>
      <c r="AH99" s="10" t="s">
        <v>1599</v>
      </c>
      <c r="AI99" s="10" t="s">
        <v>1626</v>
      </c>
      <c r="AJ99" s="10">
        <v>3</v>
      </c>
      <c r="AK99" s="10">
        <v>10</v>
      </c>
      <c r="AL99" s="20"/>
    </row>
    <row r="100" spans="1:38" x14ac:dyDescent="0.2">
      <c r="A100" s="25">
        <v>1</v>
      </c>
      <c r="B100" s="10" t="s">
        <v>1087</v>
      </c>
      <c r="C100" s="10" t="s">
        <v>1597</v>
      </c>
      <c r="D100" s="10" t="s">
        <v>1608</v>
      </c>
      <c r="E100" s="10">
        <v>1</v>
      </c>
      <c r="F100" s="10">
        <f>_xlfn.XLOOKUP(D100,Sheet3!$B:$B,Sheet3!$D:$D)</f>
        <v>6</v>
      </c>
      <c r="G100" s="10">
        <v>8</v>
      </c>
      <c r="H100" s="10" t="str">
        <f t="shared" ref="H100:H163" si="5">IF((F100&lt;&gt;$R$8)*((G100&lt;$U$8)+(G100&gt;$V$8)),"Y","N")</f>
        <v>N</v>
      </c>
      <c r="S100" s="40"/>
      <c r="AF100" s="10">
        <v>1</v>
      </c>
      <c r="AG100" s="10" t="s">
        <v>1202</v>
      </c>
      <c r="AH100" s="10" t="s">
        <v>1600</v>
      </c>
      <c r="AI100" s="10" t="s">
        <v>1629</v>
      </c>
      <c r="AJ100" s="10">
        <v>4</v>
      </c>
      <c r="AK100" s="10">
        <v>17</v>
      </c>
      <c r="AL100" s="20"/>
    </row>
    <row r="101" spans="1:38" x14ac:dyDescent="0.2">
      <c r="A101" s="25">
        <v>1</v>
      </c>
      <c r="B101" s="10" t="s">
        <v>1088</v>
      </c>
      <c r="C101" s="10" t="s">
        <v>1597</v>
      </c>
      <c r="D101" s="10" t="s">
        <v>1610</v>
      </c>
      <c r="E101" s="10">
        <v>1</v>
      </c>
      <c r="F101" s="10">
        <f>_xlfn.XLOOKUP(D101,Sheet3!$B:$B,Sheet3!$D:$D)</f>
        <v>6</v>
      </c>
      <c r="G101" s="10">
        <v>10</v>
      </c>
      <c r="H101" s="10" t="str">
        <f t="shared" si="5"/>
        <v>N</v>
      </c>
      <c r="S101" s="40"/>
      <c r="AF101" s="10">
        <v>1</v>
      </c>
      <c r="AG101" s="10" t="s">
        <v>1203</v>
      </c>
      <c r="AH101" s="10" t="s">
        <v>1600</v>
      </c>
      <c r="AI101" s="10" t="s">
        <v>1629</v>
      </c>
      <c r="AJ101" s="10">
        <v>4</v>
      </c>
      <c r="AK101" s="10">
        <v>17</v>
      </c>
      <c r="AL101" s="20"/>
    </row>
    <row r="102" spans="1:38" x14ac:dyDescent="0.2">
      <c r="A102" s="25">
        <v>1</v>
      </c>
      <c r="B102" s="10" t="s">
        <v>1095</v>
      </c>
      <c r="C102" s="10" t="s">
        <v>1597</v>
      </c>
      <c r="D102" s="10" t="s">
        <v>1612</v>
      </c>
      <c r="E102" s="10">
        <v>1</v>
      </c>
      <c r="F102" s="10">
        <f>_xlfn.XLOOKUP(D102,Sheet3!$B:$B,Sheet3!$D:$D)</f>
        <v>6</v>
      </c>
      <c r="G102" s="10">
        <v>7</v>
      </c>
      <c r="H102" s="10" t="str">
        <f t="shared" si="5"/>
        <v>N</v>
      </c>
      <c r="S102" s="40"/>
      <c r="AF102" s="10">
        <v>1</v>
      </c>
      <c r="AG102" s="10" t="s">
        <v>1207</v>
      </c>
      <c r="AH102" s="10" t="s">
        <v>1600</v>
      </c>
      <c r="AI102" s="10" t="s">
        <v>1629</v>
      </c>
      <c r="AJ102" s="10">
        <v>4</v>
      </c>
      <c r="AK102" s="10">
        <v>17</v>
      </c>
      <c r="AL102" s="20"/>
    </row>
    <row r="103" spans="1:38" x14ac:dyDescent="0.2">
      <c r="A103" s="25">
        <v>1</v>
      </c>
      <c r="B103" s="10" t="s">
        <v>1099</v>
      </c>
      <c r="C103" s="10" t="s">
        <v>1597</v>
      </c>
      <c r="D103" s="10" t="s">
        <v>1608</v>
      </c>
      <c r="E103" s="10">
        <v>1</v>
      </c>
      <c r="F103" s="10">
        <f>_xlfn.XLOOKUP(D103,Sheet3!$B:$B,Sheet3!$D:$D)</f>
        <v>6</v>
      </c>
      <c r="G103" s="10">
        <v>9</v>
      </c>
      <c r="H103" s="10" t="str">
        <f t="shared" si="5"/>
        <v>N</v>
      </c>
      <c r="S103" s="40"/>
      <c r="AF103" s="10">
        <v>1</v>
      </c>
      <c r="AG103" s="10" t="s">
        <v>1208</v>
      </c>
      <c r="AH103" s="10" t="s">
        <v>1600</v>
      </c>
      <c r="AI103" s="10" t="s">
        <v>1629</v>
      </c>
      <c r="AJ103" s="10">
        <v>4</v>
      </c>
      <c r="AK103" s="10">
        <v>8</v>
      </c>
      <c r="AL103" s="20"/>
    </row>
    <row r="104" spans="1:38" x14ac:dyDescent="0.2">
      <c r="A104" s="25">
        <v>1</v>
      </c>
      <c r="B104" s="10" t="s">
        <v>1099</v>
      </c>
      <c r="C104" s="10" t="s">
        <v>1597</v>
      </c>
      <c r="D104" s="10" t="s">
        <v>1608</v>
      </c>
      <c r="E104" s="10">
        <v>1</v>
      </c>
      <c r="F104" s="10">
        <f>_xlfn.XLOOKUP(D104,Sheet3!$B:$B,Sheet3!$D:$D)</f>
        <v>6</v>
      </c>
      <c r="G104" s="10">
        <v>9</v>
      </c>
      <c r="H104" s="10" t="str">
        <f t="shared" si="5"/>
        <v>N</v>
      </c>
      <c r="S104" s="40"/>
      <c r="AF104" s="10">
        <v>1</v>
      </c>
      <c r="AG104" s="10" t="s">
        <v>1216</v>
      </c>
      <c r="AH104" s="10" t="s">
        <v>1600</v>
      </c>
      <c r="AI104" s="10" t="s">
        <v>1629</v>
      </c>
      <c r="AJ104" s="10">
        <v>4</v>
      </c>
      <c r="AK104" s="10">
        <v>6</v>
      </c>
      <c r="AL104" s="20"/>
    </row>
    <row r="105" spans="1:38" x14ac:dyDescent="0.2">
      <c r="A105" s="25">
        <v>1</v>
      </c>
      <c r="B105" s="10" t="s">
        <v>1099</v>
      </c>
      <c r="C105" s="10" t="s">
        <v>1597</v>
      </c>
      <c r="D105" s="10" t="s">
        <v>1608</v>
      </c>
      <c r="E105" s="10">
        <v>1</v>
      </c>
      <c r="F105" s="10">
        <f>_xlfn.XLOOKUP(D105,Sheet3!$B:$B,Sheet3!$D:$D)</f>
        <v>6</v>
      </c>
      <c r="G105" s="10">
        <v>9</v>
      </c>
      <c r="H105" s="10" t="str">
        <f t="shared" si="5"/>
        <v>N</v>
      </c>
      <c r="S105" s="40"/>
      <c r="AF105" s="10">
        <v>1</v>
      </c>
      <c r="AG105" s="10" t="s">
        <v>1219</v>
      </c>
      <c r="AH105" s="10" t="s">
        <v>1600</v>
      </c>
      <c r="AI105" s="10" t="s">
        <v>1629</v>
      </c>
      <c r="AJ105" s="10">
        <v>4</v>
      </c>
      <c r="AK105" s="10">
        <v>8</v>
      </c>
      <c r="AL105" s="20"/>
    </row>
    <row r="106" spans="1:38" x14ac:dyDescent="0.2">
      <c r="A106" s="25">
        <v>1</v>
      </c>
      <c r="B106" s="10" t="s">
        <v>1104</v>
      </c>
      <c r="C106" s="10" t="s">
        <v>1597</v>
      </c>
      <c r="D106" s="10" t="s">
        <v>1610</v>
      </c>
      <c r="E106" s="10">
        <v>1</v>
      </c>
      <c r="F106" s="10">
        <f>_xlfn.XLOOKUP(D106,Sheet3!$B:$B,Sheet3!$D:$D)</f>
        <v>6</v>
      </c>
      <c r="G106" s="10">
        <v>10</v>
      </c>
      <c r="H106" s="10" t="str">
        <f t="shared" si="5"/>
        <v>N</v>
      </c>
      <c r="S106" s="40"/>
      <c r="AF106" s="10">
        <v>1</v>
      </c>
      <c r="AG106" s="10" t="s">
        <v>1221</v>
      </c>
      <c r="AH106" s="10" t="s">
        <v>1600</v>
      </c>
      <c r="AI106" s="10" t="s">
        <v>1629</v>
      </c>
      <c r="AJ106" s="10">
        <v>4</v>
      </c>
      <c r="AK106" s="10">
        <v>8</v>
      </c>
      <c r="AL106" s="20"/>
    </row>
    <row r="107" spans="1:38" x14ac:dyDescent="0.2">
      <c r="A107" s="25">
        <v>1</v>
      </c>
      <c r="B107" s="10" t="s">
        <v>1106</v>
      </c>
      <c r="C107" s="10" t="s">
        <v>1597</v>
      </c>
      <c r="D107" s="10" t="s">
        <v>1610</v>
      </c>
      <c r="E107" s="10">
        <v>1</v>
      </c>
      <c r="F107" s="10">
        <f>_xlfn.XLOOKUP(D107,Sheet3!$B:$B,Sheet3!$D:$D)</f>
        <v>6</v>
      </c>
      <c r="G107" s="10">
        <v>8</v>
      </c>
      <c r="H107" s="10" t="str">
        <f t="shared" si="5"/>
        <v>N</v>
      </c>
      <c r="S107" s="40"/>
      <c r="AF107" s="10">
        <v>1</v>
      </c>
      <c r="AG107" s="10" t="s">
        <v>1289</v>
      </c>
      <c r="AH107" s="10" t="s">
        <v>1601</v>
      </c>
      <c r="AI107" s="10" t="s">
        <v>1633</v>
      </c>
      <c r="AJ107" s="10">
        <v>5</v>
      </c>
      <c r="AK107" s="10">
        <v>12</v>
      </c>
      <c r="AL107" s="20"/>
    </row>
    <row r="108" spans="1:38" x14ac:dyDescent="0.2">
      <c r="A108" s="25">
        <v>1</v>
      </c>
      <c r="B108" s="10" t="s">
        <v>1107</v>
      </c>
      <c r="C108" s="10" t="s">
        <v>1597</v>
      </c>
      <c r="D108" s="10" t="s">
        <v>1612</v>
      </c>
      <c r="E108" s="10">
        <v>1</v>
      </c>
      <c r="F108" s="10">
        <f>_xlfn.XLOOKUP(D108,Sheet3!$B:$B,Sheet3!$D:$D)</f>
        <v>6</v>
      </c>
      <c r="G108" s="10">
        <v>10</v>
      </c>
      <c r="H108" s="10" t="str">
        <f t="shared" si="5"/>
        <v>N</v>
      </c>
      <c r="S108" s="40"/>
      <c r="AF108" s="10">
        <v>1</v>
      </c>
      <c r="AG108" s="10" t="s">
        <v>1296</v>
      </c>
      <c r="AH108" s="10" t="s">
        <v>1601</v>
      </c>
      <c r="AI108" s="10" t="s">
        <v>1635</v>
      </c>
      <c r="AJ108" s="10">
        <v>5</v>
      </c>
      <c r="AK108" s="10">
        <v>10</v>
      </c>
      <c r="AL108" s="20"/>
    </row>
    <row r="109" spans="1:38" x14ac:dyDescent="0.2">
      <c r="A109" s="25">
        <v>1</v>
      </c>
      <c r="B109" s="10" t="s">
        <v>1111</v>
      </c>
      <c r="C109" s="10" t="s">
        <v>1597</v>
      </c>
      <c r="D109" s="10" t="s">
        <v>1612</v>
      </c>
      <c r="E109" s="10">
        <v>1</v>
      </c>
      <c r="F109" s="10">
        <f>_xlfn.XLOOKUP(D109,Sheet3!$B:$B,Sheet3!$D:$D)</f>
        <v>6</v>
      </c>
      <c r="G109" s="10">
        <v>11</v>
      </c>
      <c r="H109" s="10" t="str">
        <f t="shared" si="5"/>
        <v>N</v>
      </c>
      <c r="S109" s="40"/>
      <c r="AF109" s="10">
        <v>1</v>
      </c>
      <c r="AG109" s="10" t="s">
        <v>1313</v>
      </c>
      <c r="AH109" s="10" t="s">
        <v>1601</v>
      </c>
      <c r="AI109" s="10" t="s">
        <v>1633</v>
      </c>
      <c r="AJ109" s="10">
        <v>5</v>
      </c>
      <c r="AK109" s="10">
        <v>9</v>
      </c>
      <c r="AL109" s="20"/>
    </row>
    <row r="110" spans="1:38" x14ac:dyDescent="0.2">
      <c r="A110" s="25">
        <v>1</v>
      </c>
      <c r="B110" s="10" t="s">
        <v>1134</v>
      </c>
      <c r="C110" s="10" t="s">
        <v>1598</v>
      </c>
      <c r="D110" s="10" t="s">
        <v>1613</v>
      </c>
      <c r="E110" s="10">
        <v>2</v>
      </c>
      <c r="F110" s="10">
        <f>_xlfn.XLOOKUP(D110,Sheet3!$B:$B,Sheet3!$D:$D)</f>
        <v>1</v>
      </c>
      <c r="G110" s="10">
        <v>6</v>
      </c>
      <c r="H110" s="10" t="str">
        <f t="shared" si="5"/>
        <v>N</v>
      </c>
      <c r="S110" s="40"/>
      <c r="AF110" s="10">
        <v>1</v>
      </c>
      <c r="AG110" s="10" t="s">
        <v>1317</v>
      </c>
      <c r="AH110" s="10" t="s">
        <v>1601</v>
      </c>
      <c r="AI110" s="10" t="s">
        <v>1634</v>
      </c>
      <c r="AJ110" s="10">
        <v>5</v>
      </c>
      <c r="AK110" s="10">
        <v>6</v>
      </c>
      <c r="AL110" s="20"/>
    </row>
    <row r="111" spans="1:38" x14ac:dyDescent="0.2">
      <c r="A111" s="25">
        <v>1</v>
      </c>
      <c r="B111" s="10" t="s">
        <v>1137</v>
      </c>
      <c r="C111" s="10" t="s">
        <v>1598</v>
      </c>
      <c r="D111" s="10" t="s">
        <v>1615</v>
      </c>
      <c r="E111" s="10">
        <v>2</v>
      </c>
      <c r="F111" s="10">
        <f>_xlfn.XLOOKUP(D111,Sheet3!$B:$B,Sheet3!$D:$D)</f>
        <v>1</v>
      </c>
      <c r="G111" s="10">
        <v>8</v>
      </c>
      <c r="H111" s="10" t="str">
        <f t="shared" si="5"/>
        <v>N</v>
      </c>
      <c r="S111" s="40"/>
      <c r="AF111" s="10">
        <v>1</v>
      </c>
      <c r="AG111" s="10" t="s">
        <v>1325</v>
      </c>
      <c r="AH111" s="10" t="s">
        <v>1602</v>
      </c>
      <c r="AI111" s="10" t="s">
        <v>1637</v>
      </c>
      <c r="AJ111" s="10">
        <v>6</v>
      </c>
      <c r="AK111" s="10">
        <v>14</v>
      </c>
      <c r="AL111" s="20"/>
    </row>
    <row r="112" spans="1:38" x14ac:dyDescent="0.2">
      <c r="A112" s="25">
        <v>1</v>
      </c>
      <c r="B112" s="10" t="s">
        <v>1138</v>
      </c>
      <c r="C112" s="10" t="s">
        <v>1598</v>
      </c>
      <c r="D112" s="10" t="s">
        <v>1615</v>
      </c>
      <c r="E112" s="10">
        <v>2</v>
      </c>
      <c r="F112" s="10">
        <f>_xlfn.XLOOKUP(D112,Sheet3!$B:$B,Sheet3!$D:$D)</f>
        <v>1</v>
      </c>
      <c r="G112" s="10">
        <v>8</v>
      </c>
      <c r="H112" s="10" t="str">
        <f t="shared" si="5"/>
        <v>N</v>
      </c>
      <c r="S112" s="40"/>
      <c r="AF112" s="10">
        <v>1</v>
      </c>
      <c r="AG112" s="10" t="s">
        <v>1329</v>
      </c>
      <c r="AH112" s="10" t="s">
        <v>1602</v>
      </c>
      <c r="AI112" s="10" t="s">
        <v>1639</v>
      </c>
      <c r="AJ112" s="10">
        <v>6</v>
      </c>
      <c r="AK112" s="10">
        <v>10</v>
      </c>
      <c r="AL112" s="20"/>
    </row>
    <row r="113" spans="1:38" x14ac:dyDescent="0.2">
      <c r="A113" s="25">
        <v>1</v>
      </c>
      <c r="B113" s="10" t="s">
        <v>1139</v>
      </c>
      <c r="C113" s="10" t="s">
        <v>1598</v>
      </c>
      <c r="D113" s="10" t="s">
        <v>1615</v>
      </c>
      <c r="E113" s="10">
        <v>2</v>
      </c>
      <c r="F113" s="10">
        <f>_xlfn.XLOOKUP(D113,Sheet3!$B:$B,Sheet3!$D:$D)</f>
        <v>1</v>
      </c>
      <c r="G113" s="10">
        <v>7</v>
      </c>
      <c r="H113" s="10" t="str">
        <f t="shared" si="5"/>
        <v>N</v>
      </c>
      <c r="S113" s="40"/>
      <c r="AF113" s="10">
        <v>1</v>
      </c>
      <c r="AG113" s="10" t="s">
        <v>1331</v>
      </c>
      <c r="AH113" s="10" t="s">
        <v>1602</v>
      </c>
      <c r="AI113" s="10" t="s">
        <v>1640</v>
      </c>
      <c r="AJ113" s="10">
        <v>6</v>
      </c>
      <c r="AK113" s="10">
        <v>11</v>
      </c>
      <c r="AL113" s="20"/>
    </row>
    <row r="114" spans="1:38" x14ac:dyDescent="0.2">
      <c r="A114" s="25">
        <v>1</v>
      </c>
      <c r="B114" s="10" t="s">
        <v>1140</v>
      </c>
      <c r="C114" s="10" t="s">
        <v>1598</v>
      </c>
      <c r="D114" s="10" t="s">
        <v>1613</v>
      </c>
      <c r="E114" s="10">
        <v>2</v>
      </c>
      <c r="F114" s="10">
        <f>_xlfn.XLOOKUP(D114,Sheet3!$B:$B,Sheet3!$D:$D)</f>
        <v>1</v>
      </c>
      <c r="G114" s="10">
        <v>7</v>
      </c>
      <c r="H114" s="10" t="str">
        <f t="shared" si="5"/>
        <v>N</v>
      </c>
      <c r="S114" s="40"/>
      <c r="AF114" s="10">
        <v>1</v>
      </c>
      <c r="AG114" s="10" t="s">
        <v>1332</v>
      </c>
      <c r="AH114" s="10" t="s">
        <v>1602</v>
      </c>
      <c r="AI114" s="10" t="s">
        <v>1640</v>
      </c>
      <c r="AJ114" s="10">
        <v>6</v>
      </c>
      <c r="AK114" s="10">
        <v>12</v>
      </c>
      <c r="AL114" s="20"/>
    </row>
    <row r="115" spans="1:38" x14ac:dyDescent="0.2">
      <c r="A115" s="25">
        <v>1</v>
      </c>
      <c r="B115" s="10" t="s">
        <v>1145</v>
      </c>
      <c r="C115" s="10" t="s">
        <v>1598</v>
      </c>
      <c r="D115" s="10" t="s">
        <v>1615</v>
      </c>
      <c r="E115" s="10">
        <v>2</v>
      </c>
      <c r="F115" s="10">
        <f>_xlfn.XLOOKUP(D115,Sheet3!$B:$B,Sheet3!$D:$D)</f>
        <v>1</v>
      </c>
      <c r="G115" s="10">
        <v>6</v>
      </c>
      <c r="H115" s="10" t="str">
        <f t="shared" si="5"/>
        <v>N</v>
      </c>
      <c r="S115" s="40"/>
      <c r="AF115" s="10">
        <v>1</v>
      </c>
      <c r="AG115" s="10" t="s">
        <v>1334</v>
      </c>
      <c r="AH115" s="10" t="s">
        <v>1602</v>
      </c>
      <c r="AI115" s="10" t="s">
        <v>1638</v>
      </c>
      <c r="AJ115" s="10">
        <v>6</v>
      </c>
      <c r="AK115" s="10">
        <v>9</v>
      </c>
      <c r="AL115" s="20"/>
    </row>
    <row r="116" spans="1:38" x14ac:dyDescent="0.2">
      <c r="A116" s="25">
        <v>1</v>
      </c>
      <c r="B116" s="10" t="s">
        <v>1148</v>
      </c>
      <c r="C116" s="10" t="s">
        <v>1598</v>
      </c>
      <c r="D116" s="10" t="s">
        <v>1620</v>
      </c>
      <c r="E116" s="10">
        <v>2</v>
      </c>
      <c r="F116" s="10">
        <f>_xlfn.XLOOKUP(D116,Sheet3!$B:$B,Sheet3!$D:$D)</f>
        <v>1</v>
      </c>
      <c r="G116" s="10">
        <v>7</v>
      </c>
      <c r="H116" s="10" t="str">
        <f t="shared" si="5"/>
        <v>N</v>
      </c>
      <c r="S116" s="40"/>
      <c r="AF116" s="10">
        <v>1</v>
      </c>
      <c r="AG116" s="10" t="s">
        <v>1342</v>
      </c>
      <c r="AH116" s="10" t="s">
        <v>1602</v>
      </c>
      <c r="AI116" s="10" t="s">
        <v>1637</v>
      </c>
      <c r="AJ116" s="10">
        <v>6</v>
      </c>
      <c r="AK116" s="10">
        <v>12</v>
      </c>
      <c r="AL116" s="20"/>
    </row>
    <row r="117" spans="1:38" x14ac:dyDescent="0.2">
      <c r="A117" s="25">
        <v>1</v>
      </c>
      <c r="B117" s="10" t="s">
        <v>1149</v>
      </c>
      <c r="C117" s="10" t="s">
        <v>1598</v>
      </c>
      <c r="D117" s="10" t="s">
        <v>1615</v>
      </c>
      <c r="E117" s="10">
        <v>2</v>
      </c>
      <c r="F117" s="10">
        <f>_xlfn.XLOOKUP(D117,Sheet3!$B:$B,Sheet3!$D:$D)</f>
        <v>1</v>
      </c>
      <c r="G117" s="10">
        <v>5</v>
      </c>
      <c r="H117" s="10" t="str">
        <f t="shared" si="5"/>
        <v>Y</v>
      </c>
      <c r="S117" s="40"/>
      <c r="AF117" s="10">
        <v>1</v>
      </c>
      <c r="AG117" s="10" t="s">
        <v>1380</v>
      </c>
      <c r="AH117" s="10" t="s">
        <v>1603</v>
      </c>
      <c r="AI117" s="10" t="s">
        <v>1652</v>
      </c>
      <c r="AJ117" s="10">
        <v>7</v>
      </c>
      <c r="AK117" s="10">
        <v>11</v>
      </c>
      <c r="AL117" s="20"/>
    </row>
    <row r="118" spans="1:38" x14ac:dyDescent="0.2">
      <c r="A118" s="25">
        <v>1</v>
      </c>
      <c r="B118" s="10" t="s">
        <v>1151</v>
      </c>
      <c r="C118" s="10" t="s">
        <v>1598</v>
      </c>
      <c r="D118" s="10" t="s">
        <v>1621</v>
      </c>
      <c r="E118" s="10">
        <v>2</v>
      </c>
      <c r="F118" s="10">
        <f>_xlfn.XLOOKUP(D118,Sheet3!$B:$B,Sheet3!$D:$D)</f>
        <v>1</v>
      </c>
      <c r="G118" s="10">
        <v>12</v>
      </c>
      <c r="H118" s="10" t="str">
        <f t="shared" si="5"/>
        <v>Y</v>
      </c>
      <c r="S118" s="40"/>
      <c r="AF118" s="10">
        <v>1</v>
      </c>
      <c r="AG118" s="10" t="s">
        <v>1382</v>
      </c>
      <c r="AH118" s="10" t="s">
        <v>1603</v>
      </c>
      <c r="AI118" s="10" t="s">
        <v>1653</v>
      </c>
      <c r="AJ118" s="10">
        <v>7</v>
      </c>
      <c r="AK118" s="10">
        <v>15</v>
      </c>
      <c r="AL118" s="20"/>
    </row>
    <row r="119" spans="1:38" x14ac:dyDescent="0.2">
      <c r="A119" s="25">
        <v>1</v>
      </c>
      <c r="B119" s="10" t="s">
        <v>1153</v>
      </c>
      <c r="C119" s="10" t="s">
        <v>1598</v>
      </c>
      <c r="D119" s="10" t="s">
        <v>1615</v>
      </c>
      <c r="E119" s="10">
        <v>2</v>
      </c>
      <c r="F119" s="10">
        <f>_xlfn.XLOOKUP(D119,Sheet3!$B:$B,Sheet3!$D:$D)</f>
        <v>1</v>
      </c>
      <c r="G119" s="10">
        <v>6</v>
      </c>
      <c r="H119" s="10" t="str">
        <f t="shared" si="5"/>
        <v>N</v>
      </c>
      <c r="S119" s="40"/>
      <c r="AF119" s="10">
        <v>1</v>
      </c>
      <c r="AG119" s="10" t="s">
        <v>1393</v>
      </c>
      <c r="AH119" s="10" t="s">
        <v>1603</v>
      </c>
      <c r="AI119" s="10" t="s">
        <v>1647</v>
      </c>
      <c r="AJ119" s="10">
        <v>7</v>
      </c>
      <c r="AK119" s="10">
        <v>14</v>
      </c>
      <c r="AL119" s="20"/>
    </row>
    <row r="120" spans="1:38" x14ac:dyDescent="0.2">
      <c r="A120" s="25">
        <v>1</v>
      </c>
      <c r="B120" s="10" t="s">
        <v>1155</v>
      </c>
      <c r="C120" s="10" t="s">
        <v>1598</v>
      </c>
      <c r="D120" s="10" t="s">
        <v>1622</v>
      </c>
      <c r="E120" s="10">
        <v>2</v>
      </c>
      <c r="F120" s="10">
        <f>_xlfn.XLOOKUP(D120,Sheet3!$B:$B,Sheet3!$D:$D)</f>
        <v>1</v>
      </c>
      <c r="G120" s="10">
        <v>7</v>
      </c>
      <c r="H120" s="10" t="str">
        <f t="shared" si="5"/>
        <v>N</v>
      </c>
      <c r="S120" s="40"/>
      <c r="AF120" s="10">
        <v>1</v>
      </c>
      <c r="AG120" s="10" t="s">
        <v>1396</v>
      </c>
      <c r="AH120" s="10" t="s">
        <v>1603</v>
      </c>
      <c r="AI120" s="10" t="s">
        <v>1652</v>
      </c>
      <c r="AJ120" s="10">
        <v>7</v>
      </c>
      <c r="AK120" s="10">
        <v>11</v>
      </c>
      <c r="AL120" s="20"/>
    </row>
    <row r="121" spans="1:38" x14ac:dyDescent="0.2">
      <c r="A121" s="25">
        <v>1</v>
      </c>
      <c r="B121" s="10" t="s">
        <v>1159</v>
      </c>
      <c r="C121" s="10" t="s">
        <v>1598</v>
      </c>
      <c r="D121" s="10" t="s">
        <v>1615</v>
      </c>
      <c r="E121" s="10">
        <v>2</v>
      </c>
      <c r="F121" s="10">
        <f>_xlfn.XLOOKUP(D121,Sheet3!$B:$B,Sheet3!$D:$D)</f>
        <v>1</v>
      </c>
      <c r="G121" s="10">
        <v>12</v>
      </c>
      <c r="H121" s="10" t="str">
        <f t="shared" si="5"/>
        <v>Y</v>
      </c>
      <c r="S121" s="40"/>
      <c r="AF121" s="10">
        <v>1</v>
      </c>
      <c r="AG121" s="10" t="s">
        <v>1399</v>
      </c>
      <c r="AH121" s="10" t="s">
        <v>1603</v>
      </c>
      <c r="AI121" s="10" t="s">
        <v>1645</v>
      </c>
      <c r="AJ121" s="10">
        <v>7</v>
      </c>
      <c r="AK121" s="10">
        <v>14</v>
      </c>
      <c r="AL121" s="20"/>
    </row>
    <row r="122" spans="1:38" x14ac:dyDescent="0.2">
      <c r="A122" s="25">
        <v>1</v>
      </c>
      <c r="B122" s="10" t="s">
        <v>1160</v>
      </c>
      <c r="C122" s="10" t="s">
        <v>1598</v>
      </c>
      <c r="D122" s="10" t="s">
        <v>1621</v>
      </c>
      <c r="E122" s="10">
        <v>2</v>
      </c>
      <c r="F122" s="10">
        <f>_xlfn.XLOOKUP(D122,Sheet3!$B:$B,Sheet3!$D:$D)</f>
        <v>1</v>
      </c>
      <c r="G122" s="10">
        <v>8</v>
      </c>
      <c r="H122" s="10" t="str">
        <f t="shared" si="5"/>
        <v>N</v>
      </c>
      <c r="S122" s="40"/>
      <c r="AF122" s="10">
        <v>1</v>
      </c>
      <c r="AG122" s="10" t="s">
        <v>1412</v>
      </c>
      <c r="AH122" s="10" t="s">
        <v>1604</v>
      </c>
      <c r="AI122" s="10" t="s">
        <v>1657</v>
      </c>
      <c r="AJ122" s="10">
        <v>8</v>
      </c>
      <c r="AK122" s="10">
        <v>14</v>
      </c>
      <c r="AL122" s="20"/>
    </row>
    <row r="123" spans="1:38" x14ac:dyDescent="0.2">
      <c r="A123" s="25">
        <v>1</v>
      </c>
      <c r="B123" s="10" t="s">
        <v>1162</v>
      </c>
      <c r="C123" s="10" t="s">
        <v>1598</v>
      </c>
      <c r="D123" s="10" t="s">
        <v>1615</v>
      </c>
      <c r="E123" s="10">
        <v>2</v>
      </c>
      <c r="F123" s="10">
        <f>_xlfn.XLOOKUP(D123,Sheet3!$B:$B,Sheet3!$D:$D)</f>
        <v>1</v>
      </c>
      <c r="G123" s="10">
        <v>7</v>
      </c>
      <c r="H123" s="10" t="str">
        <f t="shared" si="5"/>
        <v>N</v>
      </c>
      <c r="S123" s="40"/>
      <c r="AF123" s="10">
        <v>1</v>
      </c>
      <c r="AG123" s="10" t="s">
        <v>1414</v>
      </c>
      <c r="AH123" s="10" t="s">
        <v>1604</v>
      </c>
      <c r="AI123" s="10" t="s">
        <v>1656</v>
      </c>
      <c r="AJ123" s="10">
        <v>8</v>
      </c>
      <c r="AK123" s="10">
        <v>20</v>
      </c>
      <c r="AL123" s="20"/>
    </row>
    <row r="124" spans="1:38" x14ac:dyDescent="0.2">
      <c r="A124" s="25">
        <v>1</v>
      </c>
      <c r="B124" s="10" t="s">
        <v>1164</v>
      </c>
      <c r="C124" s="10" t="s">
        <v>1598</v>
      </c>
      <c r="D124" s="10" t="s">
        <v>1613</v>
      </c>
      <c r="E124" s="10">
        <v>2</v>
      </c>
      <c r="F124" s="10">
        <f>_xlfn.XLOOKUP(D124,Sheet3!$B:$B,Sheet3!$D:$D)</f>
        <v>1</v>
      </c>
      <c r="G124" s="10">
        <v>13</v>
      </c>
      <c r="H124" s="10" t="str">
        <f t="shared" si="5"/>
        <v>Y</v>
      </c>
      <c r="S124" s="40"/>
      <c r="AF124" s="10">
        <v>1</v>
      </c>
      <c r="AG124" s="10" t="s">
        <v>1416</v>
      </c>
      <c r="AH124" s="10" t="s">
        <v>1604</v>
      </c>
      <c r="AI124" s="10" t="s">
        <v>1659</v>
      </c>
      <c r="AJ124" s="10">
        <v>8</v>
      </c>
      <c r="AK124" s="10">
        <v>16</v>
      </c>
      <c r="AL124" s="20"/>
    </row>
    <row r="125" spans="1:38" x14ac:dyDescent="0.2">
      <c r="A125" s="25">
        <v>1</v>
      </c>
      <c r="B125" s="10" t="s">
        <v>1166</v>
      </c>
      <c r="C125" s="10" t="s">
        <v>1598</v>
      </c>
      <c r="D125" s="10" t="s">
        <v>1615</v>
      </c>
      <c r="E125" s="10">
        <v>2</v>
      </c>
      <c r="F125" s="10">
        <f>_xlfn.XLOOKUP(D125,Sheet3!$B:$B,Sheet3!$D:$D)</f>
        <v>1</v>
      </c>
      <c r="G125" s="10">
        <v>5</v>
      </c>
      <c r="H125" s="10" t="str">
        <f t="shared" si="5"/>
        <v>Y</v>
      </c>
      <c r="S125" s="40"/>
      <c r="AF125" s="10">
        <v>1</v>
      </c>
      <c r="AG125" s="10" t="s">
        <v>1417</v>
      </c>
      <c r="AH125" s="10" t="s">
        <v>1604</v>
      </c>
      <c r="AI125" s="10" t="s">
        <v>1658</v>
      </c>
      <c r="AJ125" s="10">
        <v>8</v>
      </c>
      <c r="AK125" s="10">
        <v>15</v>
      </c>
      <c r="AL125" s="20"/>
    </row>
    <row r="126" spans="1:38" x14ac:dyDescent="0.2">
      <c r="A126" s="25">
        <v>1</v>
      </c>
      <c r="B126" s="10" t="s">
        <v>1171</v>
      </c>
      <c r="C126" s="10" t="s">
        <v>1598</v>
      </c>
      <c r="D126" s="10" t="s">
        <v>1615</v>
      </c>
      <c r="E126" s="10">
        <v>2</v>
      </c>
      <c r="F126" s="10">
        <f>_xlfn.XLOOKUP(D126,Sheet3!$B:$B,Sheet3!$D:$D)</f>
        <v>1</v>
      </c>
      <c r="G126" s="10">
        <v>13</v>
      </c>
      <c r="H126" s="10" t="str">
        <f t="shared" si="5"/>
        <v>Y</v>
      </c>
      <c r="S126" s="40"/>
      <c r="AF126" s="10">
        <v>1</v>
      </c>
      <c r="AG126" s="10" t="s">
        <v>1419</v>
      </c>
      <c r="AH126" s="10" t="s">
        <v>1604</v>
      </c>
      <c r="AI126" s="10" t="s">
        <v>1658</v>
      </c>
      <c r="AJ126" s="10">
        <v>8</v>
      </c>
      <c r="AK126" s="10">
        <v>16</v>
      </c>
      <c r="AL126" s="20"/>
    </row>
    <row r="127" spans="1:38" x14ac:dyDescent="0.2">
      <c r="A127" s="25">
        <v>1</v>
      </c>
      <c r="B127" s="10" t="s">
        <v>1172</v>
      </c>
      <c r="C127" s="10" t="s">
        <v>1598</v>
      </c>
      <c r="D127" s="10" t="s">
        <v>1615</v>
      </c>
      <c r="E127" s="10">
        <v>2</v>
      </c>
      <c r="F127" s="10">
        <f>_xlfn.XLOOKUP(D127,Sheet3!$B:$B,Sheet3!$D:$D)</f>
        <v>1</v>
      </c>
      <c r="G127" s="10">
        <v>7</v>
      </c>
      <c r="H127" s="10" t="str">
        <f t="shared" si="5"/>
        <v>N</v>
      </c>
      <c r="S127" s="40"/>
      <c r="AF127" s="10">
        <v>1</v>
      </c>
      <c r="AG127" s="10" t="s">
        <v>1420</v>
      </c>
      <c r="AH127" s="10" t="s">
        <v>1604</v>
      </c>
      <c r="AI127" s="10" t="s">
        <v>1658</v>
      </c>
      <c r="AJ127" s="10">
        <v>8</v>
      </c>
      <c r="AK127" s="10">
        <v>12</v>
      </c>
      <c r="AL127" s="20"/>
    </row>
    <row r="128" spans="1:38" x14ac:dyDescent="0.2">
      <c r="A128" s="25">
        <v>1</v>
      </c>
      <c r="B128" s="10" t="s">
        <v>1173</v>
      </c>
      <c r="C128" s="10" t="s">
        <v>1598</v>
      </c>
      <c r="D128" s="10" t="s">
        <v>1615</v>
      </c>
      <c r="E128" s="10">
        <v>2</v>
      </c>
      <c r="F128" s="10">
        <f>_xlfn.XLOOKUP(D128,Sheet3!$B:$B,Sheet3!$D:$D)</f>
        <v>1</v>
      </c>
      <c r="G128" s="10">
        <v>5</v>
      </c>
      <c r="H128" s="10" t="str">
        <f t="shared" si="5"/>
        <v>Y</v>
      </c>
      <c r="S128" s="40"/>
      <c r="AF128" s="10">
        <v>1</v>
      </c>
      <c r="AG128" s="10" t="s">
        <v>1421</v>
      </c>
      <c r="AH128" s="10" t="s">
        <v>1604</v>
      </c>
      <c r="AI128" s="10" t="s">
        <v>1658</v>
      </c>
      <c r="AJ128" s="10">
        <v>8</v>
      </c>
      <c r="AK128" s="10">
        <v>8</v>
      </c>
      <c r="AL128" s="20"/>
    </row>
    <row r="129" spans="1:38" x14ac:dyDescent="0.2">
      <c r="A129" s="25">
        <v>1</v>
      </c>
      <c r="B129" s="10" t="s">
        <v>1178</v>
      </c>
      <c r="C129" s="10" t="s">
        <v>1598</v>
      </c>
      <c r="D129" s="10" t="s">
        <v>1615</v>
      </c>
      <c r="E129" s="10">
        <v>2</v>
      </c>
      <c r="F129" s="10">
        <f>_xlfn.XLOOKUP(D129,Sheet3!$B:$B,Sheet3!$D:$D)</f>
        <v>1</v>
      </c>
      <c r="G129" s="10">
        <v>8</v>
      </c>
      <c r="H129" s="10" t="str">
        <f t="shared" si="5"/>
        <v>N</v>
      </c>
      <c r="S129" s="40"/>
      <c r="AF129" s="10">
        <v>1</v>
      </c>
      <c r="AG129" s="10" t="s">
        <v>1422</v>
      </c>
      <c r="AH129" s="10" t="s">
        <v>1604</v>
      </c>
      <c r="AI129" s="10" t="s">
        <v>1658</v>
      </c>
      <c r="AJ129" s="10">
        <v>8</v>
      </c>
      <c r="AK129" s="10">
        <v>15</v>
      </c>
      <c r="AL129" s="20"/>
    </row>
    <row r="130" spans="1:38" x14ac:dyDescent="0.2">
      <c r="A130" s="25">
        <v>1</v>
      </c>
      <c r="B130" s="10" t="s">
        <v>1179</v>
      </c>
      <c r="C130" s="10" t="s">
        <v>1598</v>
      </c>
      <c r="D130" s="10" t="s">
        <v>1620</v>
      </c>
      <c r="E130" s="10">
        <v>2</v>
      </c>
      <c r="F130" s="10">
        <f>_xlfn.XLOOKUP(D130,Sheet3!$B:$B,Sheet3!$D:$D)</f>
        <v>1</v>
      </c>
      <c r="G130" s="10">
        <v>7</v>
      </c>
      <c r="H130" s="10" t="str">
        <f t="shared" si="5"/>
        <v>N</v>
      </c>
      <c r="S130" s="40"/>
      <c r="AF130" s="10">
        <v>1</v>
      </c>
      <c r="AG130" s="10" t="s">
        <v>1423</v>
      </c>
      <c r="AH130" s="10" t="s">
        <v>1604</v>
      </c>
      <c r="AI130" s="10" t="s">
        <v>1658</v>
      </c>
      <c r="AJ130" s="10">
        <v>8</v>
      </c>
      <c r="AK130" s="10">
        <v>12</v>
      </c>
      <c r="AL130" s="20"/>
    </row>
    <row r="131" spans="1:38" x14ac:dyDescent="0.2">
      <c r="A131" s="25">
        <v>1</v>
      </c>
      <c r="B131" s="10" t="s">
        <v>1194</v>
      </c>
      <c r="C131" s="10" t="s">
        <v>1599</v>
      </c>
      <c r="D131" s="10" t="s">
        <v>1627</v>
      </c>
      <c r="E131" s="10">
        <v>3</v>
      </c>
      <c r="F131" s="10">
        <f>_xlfn.XLOOKUP(D131,Sheet3!$B:$B,Sheet3!$D:$D)</f>
        <v>1</v>
      </c>
      <c r="G131" s="10">
        <v>17</v>
      </c>
      <c r="H131" s="10" t="str">
        <f t="shared" si="5"/>
        <v>Y</v>
      </c>
      <c r="S131" s="40"/>
      <c r="AF131" s="10">
        <v>1</v>
      </c>
      <c r="AG131" s="10" t="s">
        <v>1429</v>
      </c>
      <c r="AH131" s="10" t="s">
        <v>1604</v>
      </c>
      <c r="AI131" s="10" t="s">
        <v>1659</v>
      </c>
      <c r="AJ131" s="10">
        <v>8</v>
      </c>
      <c r="AK131" s="10">
        <v>14</v>
      </c>
      <c r="AL131" s="20"/>
    </row>
    <row r="132" spans="1:38" x14ac:dyDescent="0.2">
      <c r="A132" s="25">
        <v>1</v>
      </c>
      <c r="B132" s="10" t="s">
        <v>1199</v>
      </c>
      <c r="C132" s="10" t="s">
        <v>1599</v>
      </c>
      <c r="D132" s="10" t="s">
        <v>1626</v>
      </c>
      <c r="E132" s="10">
        <v>3</v>
      </c>
      <c r="F132" s="10">
        <f>_xlfn.XLOOKUP(D132,Sheet3!$B:$B,Sheet3!$D:$D)</f>
        <v>1</v>
      </c>
      <c r="G132" s="10">
        <v>12</v>
      </c>
      <c r="H132" s="10" t="str">
        <f t="shared" si="5"/>
        <v>Y</v>
      </c>
      <c r="S132" s="40"/>
      <c r="AF132" s="10">
        <v>1</v>
      </c>
      <c r="AG132" s="10" t="s">
        <v>1438</v>
      </c>
      <c r="AH132" s="10" t="s">
        <v>1604</v>
      </c>
      <c r="AI132" s="10" t="s">
        <v>1660</v>
      </c>
      <c r="AJ132" s="10">
        <v>8</v>
      </c>
      <c r="AK132" s="10">
        <v>13</v>
      </c>
      <c r="AL132" s="20"/>
    </row>
    <row r="133" spans="1:38" x14ac:dyDescent="0.2">
      <c r="A133" s="25">
        <v>1</v>
      </c>
      <c r="B133" s="10" t="s">
        <v>1211</v>
      </c>
      <c r="C133" s="10" t="s">
        <v>1600</v>
      </c>
      <c r="D133" s="10" t="s">
        <v>1629</v>
      </c>
      <c r="E133" s="10">
        <v>4</v>
      </c>
      <c r="F133" s="10">
        <f>_xlfn.XLOOKUP(D133,Sheet3!$B:$B,Sheet3!$D:$D)</f>
        <v>2</v>
      </c>
      <c r="G133" s="10">
        <v>5</v>
      </c>
      <c r="H133" s="10" t="str">
        <f t="shared" si="5"/>
        <v>Y</v>
      </c>
      <c r="S133" s="40"/>
      <c r="AF133" s="10">
        <v>1</v>
      </c>
      <c r="AG133" s="10" t="s">
        <v>1440</v>
      </c>
      <c r="AH133" s="10" t="s">
        <v>1604</v>
      </c>
      <c r="AI133" s="10" t="s">
        <v>1658</v>
      </c>
      <c r="AJ133" s="10">
        <v>8</v>
      </c>
      <c r="AK133" s="10">
        <v>10</v>
      </c>
      <c r="AL133" s="20"/>
    </row>
    <row r="134" spans="1:38" x14ac:dyDescent="0.2">
      <c r="A134" s="25">
        <v>1</v>
      </c>
      <c r="B134" s="10" t="s">
        <v>1214</v>
      </c>
      <c r="C134" s="10" t="s">
        <v>1600</v>
      </c>
      <c r="D134" s="10" t="s">
        <v>1629</v>
      </c>
      <c r="E134" s="10">
        <v>4</v>
      </c>
      <c r="F134" s="10">
        <f>_xlfn.XLOOKUP(D134,Sheet3!$B:$B,Sheet3!$D:$D)</f>
        <v>2</v>
      </c>
      <c r="G134" s="10">
        <v>3</v>
      </c>
      <c r="H134" s="10" t="str">
        <f t="shared" si="5"/>
        <v>Y</v>
      </c>
      <c r="S134" s="40"/>
      <c r="AF134" s="10">
        <v>1</v>
      </c>
      <c r="AG134" s="10" t="s">
        <v>1445</v>
      </c>
      <c r="AH134" s="10" t="s">
        <v>1604</v>
      </c>
      <c r="AI134" s="10" t="s">
        <v>1658</v>
      </c>
      <c r="AJ134" s="10">
        <v>8</v>
      </c>
      <c r="AK134" s="10">
        <v>17</v>
      </c>
      <c r="AL134" s="20"/>
    </row>
    <row r="135" spans="1:38" x14ac:dyDescent="0.2">
      <c r="A135" s="25">
        <v>1</v>
      </c>
      <c r="B135" s="10" t="s">
        <v>1215</v>
      </c>
      <c r="C135" s="10" t="s">
        <v>1600</v>
      </c>
      <c r="D135" s="10" t="s">
        <v>1629</v>
      </c>
      <c r="E135" s="10">
        <v>4</v>
      </c>
      <c r="F135" s="10">
        <f>_xlfn.XLOOKUP(D135,Sheet3!$B:$B,Sheet3!$D:$D)</f>
        <v>2</v>
      </c>
      <c r="G135" s="10">
        <v>8</v>
      </c>
      <c r="H135" s="10" t="str">
        <f t="shared" si="5"/>
        <v>N</v>
      </c>
      <c r="S135" s="40"/>
      <c r="AF135" s="10">
        <v>1</v>
      </c>
      <c r="AG135" s="10" t="s">
        <v>1447</v>
      </c>
      <c r="AH135" s="10" t="s">
        <v>1604</v>
      </c>
      <c r="AI135" s="10" t="s">
        <v>1658</v>
      </c>
      <c r="AJ135" s="10">
        <v>8</v>
      </c>
      <c r="AK135" s="10">
        <v>14</v>
      </c>
      <c r="AL135" s="20"/>
    </row>
    <row r="136" spans="1:38" x14ac:dyDescent="0.2">
      <c r="A136" s="25">
        <v>1</v>
      </c>
      <c r="B136" s="10" t="s">
        <v>1229</v>
      </c>
      <c r="C136" s="10" t="s">
        <v>1601</v>
      </c>
      <c r="D136" s="10" t="s">
        <v>1633</v>
      </c>
      <c r="E136" s="10">
        <v>5</v>
      </c>
      <c r="F136" s="10">
        <f>_xlfn.XLOOKUP(D136,Sheet3!$B:$B,Sheet3!$D:$D)</f>
        <v>3</v>
      </c>
      <c r="G136" s="10">
        <v>16</v>
      </c>
      <c r="H136" s="10" t="str">
        <f t="shared" si="5"/>
        <v>Y</v>
      </c>
      <c r="S136" s="40"/>
      <c r="AF136" s="10">
        <v>1</v>
      </c>
      <c r="AG136" s="10" t="s">
        <v>1448</v>
      </c>
      <c r="AH136" s="10" t="s">
        <v>1604</v>
      </c>
      <c r="AI136" s="10" t="s">
        <v>1655</v>
      </c>
      <c r="AJ136" s="10">
        <v>8</v>
      </c>
      <c r="AK136" s="10">
        <v>9</v>
      </c>
      <c r="AL136" s="20"/>
    </row>
    <row r="137" spans="1:38" x14ac:dyDescent="0.2">
      <c r="A137" s="25">
        <v>1</v>
      </c>
      <c r="B137" s="10" t="s">
        <v>1232</v>
      </c>
      <c r="C137" s="10" t="s">
        <v>1601</v>
      </c>
      <c r="D137" s="10" t="s">
        <v>1632</v>
      </c>
      <c r="E137" s="10">
        <v>5</v>
      </c>
      <c r="F137" s="10">
        <f>_xlfn.XLOOKUP(D137,Sheet3!$B:$B,Sheet3!$D:$D)</f>
        <v>3</v>
      </c>
      <c r="G137" s="10">
        <v>16</v>
      </c>
      <c r="H137" s="10" t="str">
        <f t="shared" si="5"/>
        <v>Y</v>
      </c>
      <c r="S137" s="40"/>
      <c r="AF137" s="10">
        <v>1</v>
      </c>
      <c r="AG137" s="10" t="s">
        <v>1449</v>
      </c>
      <c r="AH137" s="10" t="s">
        <v>1604</v>
      </c>
      <c r="AI137" s="10" t="s">
        <v>1658</v>
      </c>
      <c r="AJ137" s="10">
        <v>8</v>
      </c>
      <c r="AK137" s="10">
        <v>15</v>
      </c>
      <c r="AL137" s="20"/>
    </row>
    <row r="138" spans="1:38" x14ac:dyDescent="0.2">
      <c r="A138" s="25">
        <v>1</v>
      </c>
      <c r="B138" s="10" t="s">
        <v>1244</v>
      </c>
      <c r="C138" s="10" t="s">
        <v>1601</v>
      </c>
      <c r="D138" s="10" t="s">
        <v>1631</v>
      </c>
      <c r="E138" s="10">
        <v>5</v>
      </c>
      <c r="F138" s="10">
        <f>_xlfn.XLOOKUP(D138,Sheet3!$B:$B,Sheet3!$D:$D)</f>
        <v>3</v>
      </c>
      <c r="G138" s="10">
        <v>14</v>
      </c>
      <c r="H138" s="10" t="str">
        <f t="shared" si="5"/>
        <v>Y</v>
      </c>
      <c r="S138" s="40"/>
      <c r="AF138" s="10">
        <v>1</v>
      </c>
      <c r="AG138" s="10" t="s">
        <v>1450</v>
      </c>
      <c r="AH138" s="10" t="s">
        <v>1604</v>
      </c>
      <c r="AI138" s="10" t="s">
        <v>1658</v>
      </c>
      <c r="AJ138" s="10">
        <v>8</v>
      </c>
      <c r="AK138" s="10">
        <v>9</v>
      </c>
      <c r="AL138" s="20"/>
    </row>
    <row r="139" spans="1:38" x14ac:dyDescent="0.2">
      <c r="A139" s="25">
        <v>1</v>
      </c>
      <c r="B139" s="10" t="s">
        <v>1249</v>
      </c>
      <c r="C139" s="10" t="s">
        <v>1601</v>
      </c>
      <c r="D139" s="10" t="s">
        <v>1633</v>
      </c>
      <c r="E139" s="10">
        <v>5</v>
      </c>
      <c r="F139" s="10">
        <f>_xlfn.XLOOKUP(D139,Sheet3!$B:$B,Sheet3!$D:$D)</f>
        <v>3</v>
      </c>
      <c r="G139" s="10">
        <v>13</v>
      </c>
      <c r="H139" s="10" t="str">
        <f t="shared" si="5"/>
        <v>Y</v>
      </c>
      <c r="S139" s="40"/>
      <c r="AF139" s="10">
        <v>1</v>
      </c>
      <c r="AG139" s="10" t="s">
        <v>1453</v>
      </c>
      <c r="AH139" s="10" t="s">
        <v>1604</v>
      </c>
      <c r="AI139" s="10" t="s">
        <v>1658</v>
      </c>
      <c r="AJ139" s="10">
        <v>8</v>
      </c>
      <c r="AK139" s="10">
        <v>10</v>
      </c>
      <c r="AL139" s="20"/>
    </row>
    <row r="140" spans="1:38" x14ac:dyDescent="0.2">
      <c r="A140" s="25">
        <v>1</v>
      </c>
      <c r="B140" s="10" t="s">
        <v>1252</v>
      </c>
      <c r="C140" s="10" t="s">
        <v>1601</v>
      </c>
      <c r="D140" s="10" t="s">
        <v>1631</v>
      </c>
      <c r="E140" s="10">
        <v>5</v>
      </c>
      <c r="F140" s="10">
        <f>_xlfn.XLOOKUP(D140,Sheet3!$B:$B,Sheet3!$D:$D)</f>
        <v>3</v>
      </c>
      <c r="G140" s="10">
        <v>15</v>
      </c>
      <c r="H140" s="10" t="str">
        <f t="shared" si="5"/>
        <v>Y</v>
      </c>
      <c r="S140" s="40"/>
      <c r="AF140" s="10">
        <v>1</v>
      </c>
      <c r="AG140" s="10" t="s">
        <v>1456</v>
      </c>
      <c r="AH140" s="10" t="s">
        <v>1604</v>
      </c>
      <c r="AI140" s="10" t="s">
        <v>1658</v>
      </c>
      <c r="AJ140" s="10">
        <v>8</v>
      </c>
      <c r="AK140" s="10">
        <v>12</v>
      </c>
      <c r="AL140" s="20"/>
    </row>
    <row r="141" spans="1:38" x14ac:dyDescent="0.2">
      <c r="A141" s="25">
        <v>1</v>
      </c>
      <c r="B141" s="10" t="s">
        <v>1268</v>
      </c>
      <c r="C141" s="10" t="s">
        <v>1601</v>
      </c>
      <c r="D141" s="10" t="s">
        <v>1633</v>
      </c>
      <c r="E141" s="10">
        <v>5</v>
      </c>
      <c r="F141" s="10">
        <f>_xlfn.XLOOKUP(D141,Sheet3!$B:$B,Sheet3!$D:$D)</f>
        <v>3</v>
      </c>
      <c r="G141" s="10">
        <v>12</v>
      </c>
      <c r="H141" s="10" t="str">
        <f t="shared" si="5"/>
        <v>Y</v>
      </c>
      <c r="S141" s="40"/>
      <c r="AF141" s="10">
        <v>1</v>
      </c>
      <c r="AG141" s="10" t="s">
        <v>1460</v>
      </c>
      <c r="AH141" s="10" t="s">
        <v>1604</v>
      </c>
      <c r="AI141" s="10" t="s">
        <v>1658</v>
      </c>
      <c r="AJ141" s="10">
        <v>8</v>
      </c>
      <c r="AK141" s="10">
        <v>15</v>
      </c>
      <c r="AL141" s="20"/>
    </row>
    <row r="142" spans="1:38" x14ac:dyDescent="0.2">
      <c r="A142" s="25">
        <v>1</v>
      </c>
      <c r="B142" s="10" t="s">
        <v>1279</v>
      </c>
      <c r="C142" s="10" t="s">
        <v>1601</v>
      </c>
      <c r="D142" s="10" t="s">
        <v>1635</v>
      </c>
      <c r="E142" s="10">
        <v>5</v>
      </c>
      <c r="F142" s="10">
        <f>_xlfn.XLOOKUP(D142,Sheet3!$B:$B,Sheet3!$D:$D)</f>
        <v>3</v>
      </c>
      <c r="G142" s="10">
        <v>8</v>
      </c>
      <c r="H142" s="10" t="str">
        <f t="shared" si="5"/>
        <v>N</v>
      </c>
      <c r="S142" s="40"/>
      <c r="AF142" s="10">
        <v>1</v>
      </c>
      <c r="AG142" s="10" t="s">
        <v>1472</v>
      </c>
      <c r="AH142" s="10" t="s">
        <v>1604</v>
      </c>
      <c r="AI142" s="10" t="s">
        <v>1656</v>
      </c>
      <c r="AJ142" s="10">
        <v>8</v>
      </c>
      <c r="AK142" s="10">
        <v>11</v>
      </c>
      <c r="AL142" s="20"/>
    </row>
    <row r="143" spans="1:38" x14ac:dyDescent="0.2">
      <c r="A143" s="25">
        <v>1</v>
      </c>
      <c r="B143" s="10" t="s">
        <v>1307</v>
      </c>
      <c r="C143" s="10" t="s">
        <v>1601</v>
      </c>
      <c r="D143" s="10" t="s">
        <v>1633</v>
      </c>
      <c r="E143" s="10">
        <v>5</v>
      </c>
      <c r="F143" s="10">
        <f>_xlfn.XLOOKUP(D143,Sheet3!$B:$B,Sheet3!$D:$D)</f>
        <v>3</v>
      </c>
      <c r="G143" s="10">
        <v>9</v>
      </c>
      <c r="H143" s="10" t="str">
        <f t="shared" si="5"/>
        <v>N</v>
      </c>
      <c r="S143" s="40"/>
      <c r="AF143" s="10">
        <v>1</v>
      </c>
      <c r="AG143" s="10" t="s">
        <v>1476</v>
      </c>
      <c r="AH143" s="10" t="s">
        <v>1604</v>
      </c>
      <c r="AI143" s="10" t="s">
        <v>1658</v>
      </c>
      <c r="AJ143" s="10">
        <v>8</v>
      </c>
      <c r="AK143" s="10">
        <v>17</v>
      </c>
      <c r="AL143" s="20"/>
    </row>
    <row r="144" spans="1:38" x14ac:dyDescent="0.2">
      <c r="A144" s="25">
        <v>1</v>
      </c>
      <c r="B144" s="10" t="s">
        <v>1308</v>
      </c>
      <c r="C144" s="10" t="s">
        <v>1601</v>
      </c>
      <c r="D144" s="10" t="s">
        <v>1631</v>
      </c>
      <c r="E144" s="10">
        <v>5</v>
      </c>
      <c r="F144" s="10">
        <f>_xlfn.XLOOKUP(D144,Sheet3!$B:$B,Sheet3!$D:$D)</f>
        <v>3</v>
      </c>
      <c r="G144" s="10">
        <v>11</v>
      </c>
      <c r="H144" s="10" t="str">
        <f t="shared" si="5"/>
        <v>N</v>
      </c>
      <c r="S144" s="40"/>
      <c r="AF144" s="10">
        <v>1</v>
      </c>
      <c r="AG144" s="10" t="s">
        <v>1486</v>
      </c>
      <c r="AH144" s="10" t="s">
        <v>1604</v>
      </c>
      <c r="AI144" s="10" t="s">
        <v>1658</v>
      </c>
      <c r="AJ144" s="10">
        <v>8</v>
      </c>
      <c r="AK144" s="10">
        <v>15</v>
      </c>
      <c r="AL144" s="20"/>
    </row>
    <row r="145" spans="1:38" x14ac:dyDescent="0.2">
      <c r="A145" s="25">
        <v>1</v>
      </c>
      <c r="B145" s="10" t="s">
        <v>1326</v>
      </c>
      <c r="C145" s="10" t="s">
        <v>1602</v>
      </c>
      <c r="D145" s="10" t="s">
        <v>1638</v>
      </c>
      <c r="E145" s="10">
        <v>6</v>
      </c>
      <c r="F145" s="10">
        <f>_xlfn.XLOOKUP(D145,Sheet3!$B:$B,Sheet3!$D:$D)</f>
        <v>6</v>
      </c>
      <c r="G145" s="10">
        <v>5</v>
      </c>
      <c r="H145" s="10" t="str">
        <f t="shared" si="5"/>
        <v>N</v>
      </c>
      <c r="S145" s="40"/>
      <c r="AF145" s="10">
        <v>1</v>
      </c>
      <c r="AG145" s="10" t="s">
        <v>1487</v>
      </c>
      <c r="AH145" s="10" t="s">
        <v>1604</v>
      </c>
      <c r="AI145" s="10" t="s">
        <v>1659</v>
      </c>
      <c r="AJ145" s="10">
        <v>8</v>
      </c>
      <c r="AK145" s="10">
        <v>9</v>
      </c>
      <c r="AL145" s="20"/>
    </row>
    <row r="146" spans="1:38" x14ac:dyDescent="0.2">
      <c r="A146" s="25">
        <v>1</v>
      </c>
      <c r="B146" s="10" t="s">
        <v>1327</v>
      </c>
      <c r="C146" s="10" t="s">
        <v>1602</v>
      </c>
      <c r="D146" s="10" t="s">
        <v>1637</v>
      </c>
      <c r="E146" s="10">
        <v>6</v>
      </c>
      <c r="F146" s="10">
        <f>_xlfn.XLOOKUP(D146,Sheet3!$B:$B,Sheet3!$D:$D)</f>
        <v>6</v>
      </c>
      <c r="G146" s="10">
        <v>14</v>
      </c>
      <c r="H146" s="10" t="str">
        <f t="shared" si="5"/>
        <v>N</v>
      </c>
      <c r="S146" s="40"/>
      <c r="AF146" s="10">
        <v>1</v>
      </c>
      <c r="AG146" s="10" t="s">
        <v>1488</v>
      </c>
      <c r="AH146" s="10" t="s">
        <v>1604</v>
      </c>
      <c r="AI146" s="10" t="s">
        <v>1657</v>
      </c>
      <c r="AJ146" s="10">
        <v>8</v>
      </c>
      <c r="AK146" s="10">
        <v>11</v>
      </c>
      <c r="AL146" s="20"/>
    </row>
    <row r="147" spans="1:38" x14ac:dyDescent="0.2">
      <c r="A147" s="25">
        <v>1</v>
      </c>
      <c r="B147" s="10" t="s">
        <v>1338</v>
      </c>
      <c r="C147" s="10" t="s">
        <v>1602</v>
      </c>
      <c r="D147" s="10" t="s">
        <v>1636</v>
      </c>
      <c r="E147" s="10">
        <v>6</v>
      </c>
      <c r="F147" s="10">
        <f>_xlfn.XLOOKUP(D147,Sheet3!$B:$B,Sheet3!$D:$D)</f>
        <v>6</v>
      </c>
      <c r="G147" s="10">
        <v>6</v>
      </c>
      <c r="H147" s="10" t="str">
        <f t="shared" si="5"/>
        <v>N</v>
      </c>
      <c r="S147" s="40"/>
      <c r="AF147" s="10">
        <v>1</v>
      </c>
      <c r="AG147" s="10" t="s">
        <v>1492</v>
      </c>
      <c r="AH147" s="10" t="s">
        <v>1605</v>
      </c>
      <c r="AI147" s="10" t="s">
        <v>1662</v>
      </c>
      <c r="AJ147" s="10">
        <v>9</v>
      </c>
      <c r="AK147" s="10">
        <v>10</v>
      </c>
      <c r="AL147" s="20"/>
    </row>
    <row r="148" spans="1:38" x14ac:dyDescent="0.2">
      <c r="A148" s="25">
        <v>1</v>
      </c>
      <c r="B148" s="10" t="s">
        <v>1339</v>
      </c>
      <c r="C148" s="10" t="s">
        <v>1602</v>
      </c>
      <c r="D148" s="10" t="s">
        <v>1639</v>
      </c>
      <c r="E148" s="10">
        <v>6</v>
      </c>
      <c r="F148" s="10">
        <f>_xlfn.XLOOKUP(D148,Sheet3!$B:$B,Sheet3!$D:$D)</f>
        <v>6</v>
      </c>
      <c r="G148" s="10">
        <v>7</v>
      </c>
      <c r="H148" s="10" t="str">
        <f t="shared" si="5"/>
        <v>N</v>
      </c>
      <c r="S148" s="40"/>
      <c r="AF148" s="10">
        <v>1</v>
      </c>
      <c r="AG148" s="10" t="s">
        <v>1588</v>
      </c>
      <c r="AH148" s="10" t="s">
        <v>1607</v>
      </c>
      <c r="AI148" s="10" t="s">
        <v>1669</v>
      </c>
      <c r="AJ148" s="10">
        <v>11</v>
      </c>
      <c r="AK148" s="10">
        <v>16</v>
      </c>
      <c r="AL148" s="20"/>
    </row>
    <row r="149" spans="1:38" x14ac:dyDescent="0.2">
      <c r="A149" s="25">
        <v>1</v>
      </c>
      <c r="B149" s="10" t="s">
        <v>1340</v>
      </c>
      <c r="C149" s="10" t="s">
        <v>1602</v>
      </c>
      <c r="D149" s="10" t="s">
        <v>1640</v>
      </c>
      <c r="E149" s="10">
        <v>6</v>
      </c>
      <c r="F149" s="10">
        <f>_xlfn.XLOOKUP(D149,Sheet3!$B:$B,Sheet3!$D:$D)</f>
        <v>6</v>
      </c>
      <c r="G149" s="10">
        <v>9</v>
      </c>
      <c r="H149" s="10" t="str">
        <f t="shared" si="5"/>
        <v>N</v>
      </c>
      <c r="S149" s="40"/>
      <c r="AF149" s="10">
        <v>1</v>
      </c>
      <c r="AG149" s="10" t="s">
        <v>1143</v>
      </c>
      <c r="AH149" s="10" t="s">
        <v>1598</v>
      </c>
      <c r="AI149" s="10" t="s">
        <v>1617</v>
      </c>
      <c r="AJ149" s="10">
        <v>2</v>
      </c>
      <c r="AK149" s="10">
        <v>13</v>
      </c>
      <c r="AL149" s="20"/>
    </row>
    <row r="150" spans="1:38" x14ac:dyDescent="0.2">
      <c r="A150" s="25">
        <v>1</v>
      </c>
      <c r="B150" s="10" t="s">
        <v>1341</v>
      </c>
      <c r="C150" s="10" t="s">
        <v>1602</v>
      </c>
      <c r="D150" s="10" t="s">
        <v>1636</v>
      </c>
      <c r="E150" s="10">
        <v>6</v>
      </c>
      <c r="F150" s="10">
        <f>_xlfn.XLOOKUP(D150,Sheet3!$B:$B,Sheet3!$D:$D)</f>
        <v>6</v>
      </c>
      <c r="G150" s="10">
        <v>7</v>
      </c>
      <c r="H150" s="10" t="str">
        <f t="shared" si="5"/>
        <v>N</v>
      </c>
      <c r="S150" s="40"/>
      <c r="AF150" s="10">
        <v>1</v>
      </c>
      <c r="AG150" s="10" t="s">
        <v>1273</v>
      </c>
      <c r="AH150" s="10" t="s">
        <v>1601</v>
      </c>
      <c r="AI150" s="10" t="s">
        <v>1634</v>
      </c>
      <c r="AJ150" s="10">
        <v>5</v>
      </c>
      <c r="AK150" s="10">
        <v>9</v>
      </c>
      <c r="AL150" s="20"/>
    </row>
    <row r="151" spans="1:38" x14ac:dyDescent="0.2">
      <c r="A151" s="25">
        <v>1</v>
      </c>
      <c r="B151" s="10" t="s">
        <v>1345</v>
      </c>
      <c r="C151" s="10" t="s">
        <v>1602</v>
      </c>
      <c r="D151" s="10" t="s">
        <v>1636</v>
      </c>
      <c r="E151" s="10">
        <v>6</v>
      </c>
      <c r="F151" s="10">
        <f>_xlfn.XLOOKUP(D151,Sheet3!$B:$B,Sheet3!$D:$D)</f>
        <v>6</v>
      </c>
      <c r="G151" s="10">
        <v>8</v>
      </c>
      <c r="H151" s="10" t="str">
        <f t="shared" si="5"/>
        <v>N</v>
      </c>
      <c r="S151" s="40"/>
      <c r="AF151" s="10">
        <v>1</v>
      </c>
      <c r="AG151" s="10" t="s">
        <v>1323</v>
      </c>
      <c r="AH151" s="10" t="s">
        <v>1602</v>
      </c>
      <c r="AI151" s="10" t="s">
        <v>1637</v>
      </c>
      <c r="AJ151" s="10">
        <v>6</v>
      </c>
      <c r="AK151" s="10">
        <v>14</v>
      </c>
      <c r="AL151" s="20"/>
    </row>
    <row r="152" spans="1:38" x14ac:dyDescent="0.2">
      <c r="A152" s="25">
        <v>1</v>
      </c>
      <c r="B152" s="10" t="s">
        <v>1378</v>
      </c>
      <c r="C152" s="10" t="s">
        <v>1603</v>
      </c>
      <c r="D152" s="10" t="s">
        <v>1647</v>
      </c>
      <c r="E152" s="10">
        <v>7</v>
      </c>
      <c r="F152" s="10">
        <f>_xlfn.XLOOKUP(D152,Sheet3!$B:$B,Sheet3!$D:$D)</f>
        <v>4</v>
      </c>
      <c r="G152" s="10">
        <v>8</v>
      </c>
      <c r="H152" s="10" t="str">
        <f t="shared" si="5"/>
        <v>N</v>
      </c>
      <c r="S152" s="40"/>
      <c r="AF152" s="10">
        <v>1</v>
      </c>
      <c r="AG152" s="10" t="s">
        <v>1405</v>
      </c>
      <c r="AH152" s="10" t="s">
        <v>1603</v>
      </c>
      <c r="AI152" s="10" t="s">
        <v>1652</v>
      </c>
      <c r="AJ152" s="10">
        <v>7</v>
      </c>
      <c r="AK152" s="10">
        <v>13</v>
      </c>
      <c r="AL152" s="20"/>
    </row>
    <row r="153" spans="1:38" x14ac:dyDescent="0.2">
      <c r="A153" s="25">
        <v>1</v>
      </c>
      <c r="B153" s="10" t="s">
        <v>1385</v>
      </c>
      <c r="C153" s="10" t="s">
        <v>1603</v>
      </c>
      <c r="D153" s="10" t="s">
        <v>1647</v>
      </c>
      <c r="E153" s="10">
        <v>7</v>
      </c>
      <c r="F153" s="10">
        <f>_xlfn.XLOOKUP(D153,Sheet3!$B:$B,Sheet3!$D:$D)</f>
        <v>4</v>
      </c>
      <c r="G153" s="10">
        <v>7</v>
      </c>
      <c r="H153" s="10" t="str">
        <f t="shared" si="5"/>
        <v>N</v>
      </c>
      <c r="S153" s="40"/>
      <c r="AF153" s="10">
        <v>1</v>
      </c>
      <c r="AG153" s="10" t="s">
        <v>1467</v>
      </c>
      <c r="AH153" s="10" t="s">
        <v>1604</v>
      </c>
      <c r="AI153" s="10" t="s">
        <v>1658</v>
      </c>
      <c r="AJ153" s="10">
        <v>8</v>
      </c>
      <c r="AK153" s="10">
        <v>15</v>
      </c>
      <c r="AL153" s="20"/>
    </row>
    <row r="154" spans="1:38" x14ac:dyDescent="0.2">
      <c r="A154" s="25">
        <v>1</v>
      </c>
      <c r="B154" s="10" t="s">
        <v>1390</v>
      </c>
      <c r="C154" s="10" t="s">
        <v>1603</v>
      </c>
      <c r="D154" s="10" t="s">
        <v>1644</v>
      </c>
      <c r="E154" s="10">
        <v>7</v>
      </c>
      <c r="F154" s="10">
        <f>_xlfn.XLOOKUP(D154,Sheet3!$B:$B,Sheet3!$D:$D)</f>
        <v>4</v>
      </c>
      <c r="G154" s="10">
        <v>7</v>
      </c>
      <c r="H154" s="10" t="str">
        <f t="shared" si="5"/>
        <v>N</v>
      </c>
      <c r="S154" s="40"/>
      <c r="AF154" s="10">
        <v>1</v>
      </c>
      <c r="AG154" s="10" t="s">
        <v>1094</v>
      </c>
      <c r="AH154" s="10" t="s">
        <v>1597</v>
      </c>
      <c r="AI154" s="10" t="s">
        <v>1610</v>
      </c>
      <c r="AJ154" s="10">
        <v>1</v>
      </c>
      <c r="AK154" s="10">
        <v>13</v>
      </c>
      <c r="AL154" s="20"/>
    </row>
    <row r="155" spans="1:38" x14ac:dyDescent="0.2">
      <c r="A155" s="25">
        <v>1</v>
      </c>
      <c r="B155" s="10" t="s">
        <v>1391</v>
      </c>
      <c r="C155" s="10" t="s">
        <v>1603</v>
      </c>
      <c r="D155" s="10" t="s">
        <v>1646</v>
      </c>
      <c r="E155" s="10">
        <v>7</v>
      </c>
      <c r="F155" s="10">
        <f>_xlfn.XLOOKUP(D155,Sheet3!$B:$B,Sheet3!$D:$D)</f>
        <v>4</v>
      </c>
      <c r="G155" s="10">
        <v>7</v>
      </c>
      <c r="H155" s="10" t="str">
        <f t="shared" si="5"/>
        <v>N</v>
      </c>
      <c r="S155" s="40"/>
      <c r="AF155" s="10">
        <v>1</v>
      </c>
      <c r="AG155" s="10" t="s">
        <v>1094</v>
      </c>
      <c r="AH155" s="10" t="s">
        <v>1597</v>
      </c>
      <c r="AI155" s="10" t="s">
        <v>1610</v>
      </c>
      <c r="AJ155" s="10">
        <v>1</v>
      </c>
      <c r="AK155" s="10">
        <v>13</v>
      </c>
      <c r="AL155" s="20"/>
    </row>
    <row r="156" spans="1:38" x14ac:dyDescent="0.2">
      <c r="A156" s="25">
        <v>1</v>
      </c>
      <c r="B156" s="10" t="s">
        <v>1407</v>
      </c>
      <c r="C156" s="10" t="s">
        <v>1603</v>
      </c>
      <c r="D156" s="10" t="s">
        <v>1647</v>
      </c>
      <c r="E156" s="10">
        <v>7</v>
      </c>
      <c r="F156" s="10">
        <f>_xlfn.XLOOKUP(D156,Sheet3!$B:$B,Sheet3!$D:$D)</f>
        <v>4</v>
      </c>
      <c r="G156" s="10">
        <v>5</v>
      </c>
      <c r="H156" s="10" t="str">
        <f t="shared" si="5"/>
        <v>Y</v>
      </c>
      <c r="S156" s="40"/>
      <c r="AF156" s="10">
        <v>1</v>
      </c>
      <c r="AG156" s="10" t="s">
        <v>1121</v>
      </c>
      <c r="AH156" s="10" t="s">
        <v>1598</v>
      </c>
      <c r="AI156" s="10" t="s">
        <v>1616</v>
      </c>
      <c r="AJ156" s="10">
        <v>2</v>
      </c>
      <c r="AK156" s="10">
        <v>13</v>
      </c>
      <c r="AL156" s="20"/>
    </row>
    <row r="157" spans="1:38" x14ac:dyDescent="0.2">
      <c r="A157" s="25">
        <v>1</v>
      </c>
      <c r="B157" s="10" t="s">
        <v>1409</v>
      </c>
      <c r="C157" s="10" t="s">
        <v>1604</v>
      </c>
      <c r="D157" s="10" t="s">
        <v>1656</v>
      </c>
      <c r="E157" s="10">
        <v>8</v>
      </c>
      <c r="F157" s="10">
        <f>_xlfn.XLOOKUP(D157,Sheet3!$B:$B,Sheet3!$D:$D)</f>
        <v>6</v>
      </c>
      <c r="G157" s="10">
        <v>12</v>
      </c>
      <c r="H157" s="10" t="str">
        <f t="shared" si="5"/>
        <v>N</v>
      </c>
      <c r="S157" s="40"/>
      <c r="AF157" s="10">
        <v>1</v>
      </c>
      <c r="AG157" s="10" t="s">
        <v>1133</v>
      </c>
      <c r="AH157" s="10" t="s">
        <v>1598</v>
      </c>
      <c r="AI157" s="10" t="s">
        <v>1617</v>
      </c>
      <c r="AJ157" s="10">
        <v>2</v>
      </c>
      <c r="AK157" s="10">
        <v>17</v>
      </c>
      <c r="AL157" s="20"/>
    </row>
    <row r="158" spans="1:38" x14ac:dyDescent="0.2">
      <c r="A158" s="25">
        <v>1</v>
      </c>
      <c r="B158" s="10" t="s">
        <v>1426</v>
      </c>
      <c r="C158" s="10" t="s">
        <v>1604</v>
      </c>
      <c r="D158" s="10" t="s">
        <v>1655</v>
      </c>
      <c r="E158" s="10">
        <v>8</v>
      </c>
      <c r="F158" s="10">
        <f>_xlfn.XLOOKUP(D158,Sheet3!$B:$B,Sheet3!$D:$D)</f>
        <v>6</v>
      </c>
      <c r="G158" s="10">
        <v>6</v>
      </c>
      <c r="H158" s="10" t="str">
        <f t="shared" si="5"/>
        <v>N</v>
      </c>
      <c r="S158" s="40"/>
      <c r="AF158" s="10">
        <v>1</v>
      </c>
      <c r="AG158" s="10" t="s">
        <v>1161</v>
      </c>
      <c r="AH158" s="10" t="s">
        <v>1598</v>
      </c>
      <c r="AI158" s="10" t="s">
        <v>1617</v>
      </c>
      <c r="AJ158" s="10">
        <v>2</v>
      </c>
      <c r="AK158" s="10">
        <v>11</v>
      </c>
      <c r="AL158" s="20"/>
    </row>
    <row r="159" spans="1:38" x14ac:dyDescent="0.2">
      <c r="A159" s="25">
        <v>1</v>
      </c>
      <c r="B159" s="10" t="s">
        <v>1428</v>
      </c>
      <c r="C159" s="10" t="s">
        <v>1604</v>
      </c>
      <c r="D159" s="10" t="s">
        <v>1659</v>
      </c>
      <c r="E159" s="10">
        <v>8</v>
      </c>
      <c r="F159" s="10">
        <f>_xlfn.XLOOKUP(D159,Sheet3!$B:$B,Sheet3!$D:$D)</f>
        <v>6</v>
      </c>
      <c r="G159" s="10">
        <v>11</v>
      </c>
      <c r="H159" s="10" t="str">
        <f t="shared" si="5"/>
        <v>N</v>
      </c>
      <c r="S159" s="40"/>
      <c r="AF159" s="10">
        <v>1</v>
      </c>
      <c r="AG159" s="10" t="s">
        <v>1182</v>
      </c>
      <c r="AH159" s="10" t="s">
        <v>1599</v>
      </c>
      <c r="AI159" s="10" t="s">
        <v>1624</v>
      </c>
      <c r="AJ159" s="10">
        <v>3</v>
      </c>
      <c r="AK159" s="10">
        <v>13</v>
      </c>
      <c r="AL159" s="20"/>
    </row>
    <row r="160" spans="1:38" x14ac:dyDescent="0.2">
      <c r="A160" s="25">
        <v>1</v>
      </c>
      <c r="B160" s="10" t="s">
        <v>1433</v>
      </c>
      <c r="C160" s="10" t="s">
        <v>1604</v>
      </c>
      <c r="D160" s="10" t="s">
        <v>1655</v>
      </c>
      <c r="E160" s="10">
        <v>8</v>
      </c>
      <c r="F160" s="10">
        <f>_xlfn.XLOOKUP(D160,Sheet3!$B:$B,Sheet3!$D:$D)</f>
        <v>6</v>
      </c>
      <c r="G160" s="10">
        <v>6</v>
      </c>
      <c r="H160" s="10" t="str">
        <f t="shared" si="5"/>
        <v>N</v>
      </c>
      <c r="S160" s="40"/>
      <c r="AF160" s="10">
        <v>1</v>
      </c>
      <c r="AG160" s="10" t="s">
        <v>1411</v>
      </c>
      <c r="AH160" s="10" t="s">
        <v>1604</v>
      </c>
      <c r="AI160" s="10" t="s">
        <v>1657</v>
      </c>
      <c r="AJ160" s="10">
        <v>8</v>
      </c>
      <c r="AK160" s="10">
        <v>13</v>
      </c>
      <c r="AL160" s="20"/>
    </row>
    <row r="161" spans="1:38" x14ac:dyDescent="0.2">
      <c r="A161" s="25">
        <v>1</v>
      </c>
      <c r="B161" s="10" t="s">
        <v>1437</v>
      </c>
      <c r="C161" s="10" t="s">
        <v>1604</v>
      </c>
      <c r="D161" s="10" t="s">
        <v>1659</v>
      </c>
      <c r="E161" s="10">
        <v>8</v>
      </c>
      <c r="F161" s="10">
        <f>_xlfn.XLOOKUP(D161,Sheet3!$B:$B,Sheet3!$D:$D)</f>
        <v>6</v>
      </c>
      <c r="G161" s="10">
        <v>12</v>
      </c>
      <c r="H161" s="10" t="str">
        <f t="shared" si="5"/>
        <v>N</v>
      </c>
      <c r="S161" s="40"/>
      <c r="AF161" s="10">
        <v>1</v>
      </c>
      <c r="AG161" s="10" t="s">
        <v>1427</v>
      </c>
      <c r="AH161" s="10" t="s">
        <v>1604</v>
      </c>
      <c r="AI161" s="10" t="s">
        <v>1658</v>
      </c>
      <c r="AJ161" s="10">
        <v>8</v>
      </c>
      <c r="AK161" s="10">
        <v>11</v>
      </c>
      <c r="AL161" s="20"/>
    </row>
    <row r="162" spans="1:38" x14ac:dyDescent="0.2">
      <c r="A162" s="25">
        <v>1</v>
      </c>
      <c r="B162" s="10" t="s">
        <v>1452</v>
      </c>
      <c r="C162" s="10" t="s">
        <v>1604</v>
      </c>
      <c r="D162" s="10" t="s">
        <v>1660</v>
      </c>
      <c r="E162" s="10">
        <v>8</v>
      </c>
      <c r="F162" s="10">
        <f>_xlfn.XLOOKUP(D162,Sheet3!$B:$B,Sheet3!$D:$D)</f>
        <v>6</v>
      </c>
      <c r="G162" s="10">
        <v>7</v>
      </c>
      <c r="H162" s="10" t="str">
        <f t="shared" si="5"/>
        <v>N</v>
      </c>
      <c r="S162" s="40"/>
      <c r="AF162" s="10">
        <v>1</v>
      </c>
      <c r="AG162" s="10" t="s">
        <v>1474</v>
      </c>
      <c r="AH162" s="10" t="s">
        <v>1604</v>
      </c>
      <c r="AI162" s="10" t="s">
        <v>1657</v>
      </c>
      <c r="AJ162" s="10">
        <v>8</v>
      </c>
      <c r="AK162" s="10">
        <v>12</v>
      </c>
      <c r="AL162" s="20"/>
    </row>
    <row r="163" spans="1:38" x14ac:dyDescent="0.2">
      <c r="A163" s="25">
        <v>1</v>
      </c>
      <c r="B163" s="10" t="s">
        <v>1455</v>
      </c>
      <c r="C163" s="10" t="s">
        <v>1604</v>
      </c>
      <c r="D163" s="10" t="s">
        <v>1658</v>
      </c>
      <c r="E163" s="10">
        <v>8</v>
      </c>
      <c r="F163" s="10">
        <f>_xlfn.XLOOKUP(D163,Sheet3!$B:$B,Sheet3!$D:$D)</f>
        <v>6</v>
      </c>
      <c r="G163" s="10">
        <v>8</v>
      </c>
      <c r="H163" s="10" t="str">
        <f t="shared" si="5"/>
        <v>N</v>
      </c>
      <c r="S163" s="40"/>
      <c r="AF163" s="16">
        <v>2</v>
      </c>
      <c r="AG163" s="16" t="s">
        <v>1156</v>
      </c>
      <c r="AH163" s="16" t="s">
        <v>1598</v>
      </c>
      <c r="AI163" s="16" t="s">
        <v>1622</v>
      </c>
      <c r="AJ163" s="16">
        <v>2</v>
      </c>
      <c r="AK163" s="16">
        <v>9</v>
      </c>
      <c r="AL163" s="20">
        <f>AVERAGE(AK163:AK256)</f>
        <v>13.170212765957446</v>
      </c>
    </row>
    <row r="164" spans="1:38" x14ac:dyDescent="0.2">
      <c r="A164" s="25">
        <v>1</v>
      </c>
      <c r="B164" s="10" t="s">
        <v>1457</v>
      </c>
      <c r="C164" s="10" t="s">
        <v>1604</v>
      </c>
      <c r="D164" s="10" t="s">
        <v>1659</v>
      </c>
      <c r="E164" s="10">
        <v>8</v>
      </c>
      <c r="F164" s="10">
        <f>_xlfn.XLOOKUP(D164,Sheet3!$B:$B,Sheet3!$D:$D)</f>
        <v>6</v>
      </c>
      <c r="G164" s="10">
        <v>9</v>
      </c>
      <c r="H164" s="10" t="str">
        <f t="shared" ref="H164:H179" si="6">IF((F164&lt;&gt;$R$8)*((G164&lt;$U$8)+(G164&gt;$V$8)),"Y","N")</f>
        <v>N</v>
      </c>
      <c r="S164" s="40"/>
      <c r="AF164" s="16">
        <v>2</v>
      </c>
      <c r="AG164" s="16" t="s">
        <v>1257</v>
      </c>
      <c r="AH164" s="16" t="s">
        <v>1601</v>
      </c>
      <c r="AI164" s="16" t="s">
        <v>1633</v>
      </c>
      <c r="AJ164" s="16">
        <v>5</v>
      </c>
      <c r="AK164" s="16">
        <v>13</v>
      </c>
      <c r="AL164" s="20"/>
    </row>
    <row r="165" spans="1:38" x14ac:dyDescent="0.2">
      <c r="A165" s="25">
        <v>1</v>
      </c>
      <c r="B165" s="10" t="s">
        <v>1458</v>
      </c>
      <c r="C165" s="10" t="s">
        <v>1604</v>
      </c>
      <c r="D165" s="10" t="s">
        <v>1656</v>
      </c>
      <c r="E165" s="10">
        <v>8</v>
      </c>
      <c r="F165" s="10">
        <f>_xlfn.XLOOKUP(D165,Sheet3!$B:$B,Sheet3!$D:$D)</f>
        <v>6</v>
      </c>
      <c r="G165" s="10">
        <v>13</v>
      </c>
      <c r="H165" s="10" t="str">
        <f t="shared" si="6"/>
        <v>N</v>
      </c>
      <c r="S165" s="40"/>
      <c r="AF165" s="16">
        <v>2</v>
      </c>
      <c r="AG165" s="16" t="s">
        <v>1376</v>
      </c>
      <c r="AH165" s="16" t="s">
        <v>1603</v>
      </c>
      <c r="AI165" s="16" t="s">
        <v>1651</v>
      </c>
      <c r="AJ165" s="16">
        <v>7</v>
      </c>
      <c r="AK165" s="16">
        <v>11</v>
      </c>
      <c r="AL165" s="20"/>
    </row>
    <row r="166" spans="1:38" x14ac:dyDescent="0.2">
      <c r="A166" s="25">
        <v>1</v>
      </c>
      <c r="B166" s="10" t="s">
        <v>1459</v>
      </c>
      <c r="C166" s="10" t="s">
        <v>1604</v>
      </c>
      <c r="D166" s="10" t="s">
        <v>1659</v>
      </c>
      <c r="E166" s="10">
        <v>8</v>
      </c>
      <c r="F166" s="10">
        <f>_xlfn.XLOOKUP(D166,Sheet3!$B:$B,Sheet3!$D:$D)</f>
        <v>6</v>
      </c>
      <c r="G166" s="10">
        <v>9</v>
      </c>
      <c r="H166" s="10" t="str">
        <f t="shared" si="6"/>
        <v>N</v>
      </c>
      <c r="S166" s="40"/>
      <c r="AF166" s="16">
        <v>2</v>
      </c>
      <c r="AG166" s="16" t="s">
        <v>1377</v>
      </c>
      <c r="AH166" s="16" t="s">
        <v>1603</v>
      </c>
      <c r="AI166" s="16" t="s">
        <v>1646</v>
      </c>
      <c r="AJ166" s="16">
        <v>7</v>
      </c>
      <c r="AK166" s="16">
        <v>7</v>
      </c>
      <c r="AL166" s="20"/>
    </row>
    <row r="167" spans="1:38" x14ac:dyDescent="0.2">
      <c r="A167" s="25">
        <v>1</v>
      </c>
      <c r="B167" s="10" t="s">
        <v>1463</v>
      </c>
      <c r="C167" s="10" t="s">
        <v>1604</v>
      </c>
      <c r="D167" s="10" t="s">
        <v>1660</v>
      </c>
      <c r="E167" s="10">
        <v>8</v>
      </c>
      <c r="F167" s="10">
        <f>_xlfn.XLOOKUP(D167,Sheet3!$B:$B,Sheet3!$D:$D)</f>
        <v>6</v>
      </c>
      <c r="G167" s="10">
        <v>7</v>
      </c>
      <c r="H167" s="10" t="str">
        <f t="shared" si="6"/>
        <v>N</v>
      </c>
      <c r="S167" s="40"/>
      <c r="AF167" s="16">
        <v>2</v>
      </c>
      <c r="AG167" s="16" t="s">
        <v>1435</v>
      </c>
      <c r="AH167" s="16" t="s">
        <v>1604</v>
      </c>
      <c r="AI167" s="16" t="s">
        <v>1655</v>
      </c>
      <c r="AJ167" s="16">
        <v>8</v>
      </c>
      <c r="AK167" s="16">
        <v>17</v>
      </c>
      <c r="AL167" s="20"/>
    </row>
    <row r="168" spans="1:38" x14ac:dyDescent="0.2">
      <c r="A168" s="25">
        <v>1</v>
      </c>
      <c r="B168" s="10" t="s">
        <v>1464</v>
      </c>
      <c r="C168" s="10" t="s">
        <v>1604</v>
      </c>
      <c r="D168" s="10" t="s">
        <v>1660</v>
      </c>
      <c r="E168" s="10">
        <v>8</v>
      </c>
      <c r="F168" s="10">
        <f>_xlfn.XLOOKUP(D168,Sheet3!$B:$B,Sheet3!$D:$D)</f>
        <v>6</v>
      </c>
      <c r="G168" s="10">
        <v>6</v>
      </c>
      <c r="H168" s="10" t="str">
        <f t="shared" si="6"/>
        <v>N</v>
      </c>
      <c r="S168" s="40"/>
      <c r="AF168" s="16">
        <v>2</v>
      </c>
      <c r="AG168" s="16" t="s">
        <v>1442</v>
      </c>
      <c r="AH168" s="16" t="s">
        <v>1604</v>
      </c>
      <c r="AI168" s="16" t="s">
        <v>1660</v>
      </c>
      <c r="AJ168" s="16">
        <v>8</v>
      </c>
      <c r="AK168" s="16">
        <v>13</v>
      </c>
      <c r="AL168" s="20"/>
    </row>
    <row r="169" spans="1:38" x14ac:dyDescent="0.2">
      <c r="A169" s="25">
        <v>1</v>
      </c>
      <c r="B169" s="10" t="s">
        <v>1479</v>
      </c>
      <c r="C169" s="10" t="s">
        <v>1604</v>
      </c>
      <c r="D169" s="10" t="s">
        <v>1660</v>
      </c>
      <c r="E169" s="10">
        <v>8</v>
      </c>
      <c r="F169" s="10">
        <f>_xlfn.XLOOKUP(D169,Sheet3!$B:$B,Sheet3!$D:$D)</f>
        <v>6</v>
      </c>
      <c r="G169" s="10">
        <v>7</v>
      </c>
      <c r="H169" s="10" t="str">
        <f t="shared" si="6"/>
        <v>N</v>
      </c>
      <c r="S169" s="40"/>
      <c r="AF169" s="16">
        <v>2</v>
      </c>
      <c r="AG169" s="16" t="s">
        <v>1480</v>
      </c>
      <c r="AH169" s="16" t="s">
        <v>1604</v>
      </c>
      <c r="AI169" s="16" t="s">
        <v>1659</v>
      </c>
      <c r="AJ169" s="16">
        <v>8</v>
      </c>
      <c r="AK169" s="16">
        <v>10</v>
      </c>
      <c r="AL169" s="20"/>
    </row>
    <row r="170" spans="1:38" x14ac:dyDescent="0.2">
      <c r="A170" s="25">
        <v>1</v>
      </c>
      <c r="B170" s="10" t="s">
        <v>1481</v>
      </c>
      <c r="C170" s="10" t="s">
        <v>1604</v>
      </c>
      <c r="D170" s="10" t="s">
        <v>1660</v>
      </c>
      <c r="E170" s="10">
        <v>8</v>
      </c>
      <c r="F170" s="10">
        <f>_xlfn.XLOOKUP(D170,Sheet3!$B:$B,Sheet3!$D:$D)</f>
        <v>6</v>
      </c>
      <c r="G170" s="10">
        <v>8</v>
      </c>
      <c r="H170" s="10" t="str">
        <f t="shared" si="6"/>
        <v>N</v>
      </c>
      <c r="S170" s="40"/>
      <c r="AF170" s="16">
        <v>2</v>
      </c>
      <c r="AG170" s="16" t="s">
        <v>1504</v>
      </c>
      <c r="AH170" s="16" t="s">
        <v>1605</v>
      </c>
      <c r="AI170" s="16" t="s">
        <v>1661</v>
      </c>
      <c r="AJ170" s="16">
        <v>9</v>
      </c>
      <c r="AK170" s="16">
        <v>12</v>
      </c>
      <c r="AL170" s="20"/>
    </row>
    <row r="171" spans="1:38" x14ac:dyDescent="0.2">
      <c r="A171" s="25">
        <v>1</v>
      </c>
      <c r="B171" s="10" t="s">
        <v>1482</v>
      </c>
      <c r="C171" s="10" t="s">
        <v>1604</v>
      </c>
      <c r="D171" s="10" t="s">
        <v>1660</v>
      </c>
      <c r="E171" s="10">
        <v>8</v>
      </c>
      <c r="F171" s="10">
        <f>_xlfn.XLOOKUP(D171,Sheet3!$B:$B,Sheet3!$D:$D)</f>
        <v>6</v>
      </c>
      <c r="G171" s="10">
        <v>12</v>
      </c>
      <c r="H171" s="10" t="str">
        <f t="shared" si="6"/>
        <v>N</v>
      </c>
      <c r="S171" s="40"/>
      <c r="AF171" s="16">
        <v>2</v>
      </c>
      <c r="AG171" s="16" t="s">
        <v>1565</v>
      </c>
      <c r="AH171" s="16" t="s">
        <v>1606</v>
      </c>
      <c r="AI171" s="16" t="s">
        <v>1666</v>
      </c>
      <c r="AJ171" s="16">
        <v>10</v>
      </c>
      <c r="AK171" s="16">
        <v>16</v>
      </c>
      <c r="AL171" s="20"/>
    </row>
    <row r="172" spans="1:38" x14ac:dyDescent="0.2">
      <c r="A172" s="25">
        <v>1</v>
      </c>
      <c r="B172" s="10" t="s">
        <v>1485</v>
      </c>
      <c r="C172" s="10" t="s">
        <v>1604</v>
      </c>
      <c r="D172" s="10" t="s">
        <v>1660</v>
      </c>
      <c r="E172" s="10">
        <v>8</v>
      </c>
      <c r="F172" s="10">
        <f>_xlfn.XLOOKUP(D172,Sheet3!$B:$B,Sheet3!$D:$D)</f>
        <v>6</v>
      </c>
      <c r="G172" s="10">
        <v>3</v>
      </c>
      <c r="H172" s="10" t="str">
        <f t="shared" si="6"/>
        <v>N</v>
      </c>
      <c r="S172" s="40"/>
      <c r="AF172" s="16">
        <v>2</v>
      </c>
      <c r="AG172" s="16" t="s">
        <v>1575</v>
      </c>
      <c r="AH172" s="16" t="s">
        <v>1607</v>
      </c>
      <c r="AI172" s="16" t="s">
        <v>1668</v>
      </c>
      <c r="AJ172" s="16">
        <v>11</v>
      </c>
      <c r="AK172" s="16">
        <v>21</v>
      </c>
      <c r="AL172" s="20"/>
    </row>
    <row r="173" spans="1:38" x14ac:dyDescent="0.2">
      <c r="A173" s="25">
        <v>1</v>
      </c>
      <c r="B173" s="10" t="s">
        <v>1502</v>
      </c>
      <c r="C173" s="10" t="s">
        <v>1605</v>
      </c>
      <c r="D173" s="10" t="s">
        <v>1664</v>
      </c>
      <c r="E173" s="10">
        <v>9</v>
      </c>
      <c r="F173" s="10">
        <f>_xlfn.XLOOKUP(D173,Sheet3!$B:$B,Sheet3!$D:$D)</f>
        <v>4</v>
      </c>
      <c r="G173" s="10">
        <v>8</v>
      </c>
      <c r="H173" s="10" t="str">
        <f t="shared" si="6"/>
        <v>N</v>
      </c>
      <c r="S173" s="40"/>
      <c r="AF173" s="16">
        <v>2</v>
      </c>
      <c r="AG173" s="16" t="s">
        <v>1582</v>
      </c>
      <c r="AH173" s="16" t="s">
        <v>1607</v>
      </c>
      <c r="AI173" s="16" t="s">
        <v>1669</v>
      </c>
      <c r="AJ173" s="16">
        <v>11</v>
      </c>
      <c r="AK173" s="16">
        <v>15</v>
      </c>
      <c r="AL173" s="20"/>
    </row>
    <row r="174" spans="1:38" x14ac:dyDescent="0.2">
      <c r="A174" s="25">
        <v>1</v>
      </c>
      <c r="B174" s="10" t="s">
        <v>1503</v>
      </c>
      <c r="C174" s="10" t="s">
        <v>1605</v>
      </c>
      <c r="D174" s="10" t="s">
        <v>1665</v>
      </c>
      <c r="E174" s="10">
        <v>9</v>
      </c>
      <c r="F174" s="10">
        <f>_xlfn.XLOOKUP(D174,Sheet3!$B:$B,Sheet3!$D:$D)</f>
        <v>4</v>
      </c>
      <c r="G174" s="10">
        <v>9</v>
      </c>
      <c r="H174" s="10" t="str">
        <f t="shared" si="6"/>
        <v>N</v>
      </c>
      <c r="S174" s="40"/>
      <c r="AF174" s="16">
        <v>2</v>
      </c>
      <c r="AG174" s="16" t="s">
        <v>1120</v>
      </c>
      <c r="AH174" s="16" t="s">
        <v>1598</v>
      </c>
      <c r="AI174" s="16" t="s">
        <v>1614</v>
      </c>
      <c r="AJ174" s="16">
        <v>2</v>
      </c>
      <c r="AK174" s="16">
        <v>9</v>
      </c>
      <c r="AL174" s="20"/>
    </row>
    <row r="175" spans="1:38" x14ac:dyDescent="0.2">
      <c r="A175" s="25">
        <v>1</v>
      </c>
      <c r="B175" s="10" t="s">
        <v>1524</v>
      </c>
      <c r="C175" s="10" t="s">
        <v>1606</v>
      </c>
      <c r="D175" s="10" t="s">
        <v>1666</v>
      </c>
      <c r="E175" s="10">
        <v>10</v>
      </c>
      <c r="F175" s="10">
        <f>_xlfn.XLOOKUP(D175,Sheet3!$B:$B,Sheet3!$D:$D)</f>
        <v>5</v>
      </c>
      <c r="G175" s="10">
        <v>7</v>
      </c>
      <c r="H175" s="10" t="str">
        <f t="shared" si="6"/>
        <v>N</v>
      </c>
      <c r="S175" s="40"/>
      <c r="AF175" s="16">
        <v>2</v>
      </c>
      <c r="AG175" s="16" t="s">
        <v>1223</v>
      </c>
      <c r="AH175" s="16" t="s">
        <v>1601</v>
      </c>
      <c r="AI175" s="16" t="s">
        <v>1631</v>
      </c>
      <c r="AJ175" s="16">
        <v>5</v>
      </c>
      <c r="AK175" s="16">
        <v>21</v>
      </c>
      <c r="AL175" s="20"/>
    </row>
    <row r="176" spans="1:38" x14ac:dyDescent="0.2">
      <c r="A176" s="25">
        <v>1</v>
      </c>
      <c r="B176" s="10" t="s">
        <v>1568</v>
      </c>
      <c r="C176" s="10" t="s">
        <v>1606</v>
      </c>
      <c r="D176" s="10" t="s">
        <v>1666</v>
      </c>
      <c r="E176" s="10">
        <v>10</v>
      </c>
      <c r="F176" s="10">
        <f>_xlfn.XLOOKUP(D176,Sheet3!$B:$B,Sheet3!$D:$D)</f>
        <v>5</v>
      </c>
      <c r="G176" s="10">
        <v>5</v>
      </c>
      <c r="H176" s="10" t="str">
        <f t="shared" si="6"/>
        <v>Y</v>
      </c>
      <c r="S176" s="40"/>
      <c r="AF176" s="16">
        <v>2</v>
      </c>
      <c r="AG176" s="16" t="s">
        <v>1225</v>
      </c>
      <c r="AH176" s="16" t="s">
        <v>1601</v>
      </c>
      <c r="AI176" s="16" t="s">
        <v>1631</v>
      </c>
      <c r="AJ176" s="16">
        <v>5</v>
      </c>
      <c r="AK176" s="16">
        <v>19</v>
      </c>
      <c r="AL176" s="20"/>
    </row>
    <row r="177" spans="1:38" x14ac:dyDescent="0.2">
      <c r="A177" s="25">
        <v>1</v>
      </c>
      <c r="B177" s="10" t="s">
        <v>1571</v>
      </c>
      <c r="C177" s="10" t="s">
        <v>1606</v>
      </c>
      <c r="D177" s="10" t="s">
        <v>1667</v>
      </c>
      <c r="E177" s="10">
        <v>10</v>
      </c>
      <c r="F177" s="10">
        <f>_xlfn.XLOOKUP(D177,Sheet3!$B:$B,Sheet3!$D:$D)</f>
        <v>5</v>
      </c>
      <c r="G177" s="10">
        <v>10</v>
      </c>
      <c r="H177" s="10" t="str">
        <f t="shared" si="6"/>
        <v>N</v>
      </c>
      <c r="S177" s="40"/>
      <c r="AF177" s="16">
        <v>2</v>
      </c>
      <c r="AG177" s="16" t="s">
        <v>1226</v>
      </c>
      <c r="AH177" s="16" t="s">
        <v>1601</v>
      </c>
      <c r="AI177" s="16" t="s">
        <v>1631</v>
      </c>
      <c r="AJ177" s="16">
        <v>5</v>
      </c>
      <c r="AK177" s="16">
        <v>13</v>
      </c>
      <c r="AL177" s="20"/>
    </row>
    <row r="178" spans="1:38" x14ac:dyDescent="0.2">
      <c r="A178" s="25">
        <v>1</v>
      </c>
      <c r="B178" s="10" t="s">
        <v>1572</v>
      </c>
      <c r="C178" s="10" t="s">
        <v>1606</v>
      </c>
      <c r="D178" s="10" t="s">
        <v>1667</v>
      </c>
      <c r="E178" s="10">
        <v>10</v>
      </c>
      <c r="F178" s="10">
        <f>_xlfn.XLOOKUP(D178,Sheet3!$B:$B,Sheet3!$D:$D)</f>
        <v>5</v>
      </c>
      <c r="G178" s="10">
        <v>8</v>
      </c>
      <c r="H178" s="10" t="str">
        <f t="shared" si="6"/>
        <v>N</v>
      </c>
      <c r="S178" s="40"/>
      <c r="AF178" s="16">
        <v>2</v>
      </c>
      <c r="AG178" s="16" t="s">
        <v>1227</v>
      </c>
      <c r="AH178" s="16" t="s">
        <v>1601</v>
      </c>
      <c r="AI178" s="16" t="s">
        <v>1631</v>
      </c>
      <c r="AJ178" s="16">
        <v>5</v>
      </c>
      <c r="AK178" s="16">
        <v>16</v>
      </c>
      <c r="AL178" s="20"/>
    </row>
    <row r="179" spans="1:38" x14ac:dyDescent="0.2">
      <c r="A179" s="25">
        <v>1</v>
      </c>
      <c r="B179" s="10" t="s">
        <v>1576</v>
      </c>
      <c r="C179" s="10" t="s">
        <v>1607</v>
      </c>
      <c r="D179" s="10" t="s">
        <v>1668</v>
      </c>
      <c r="E179" s="10">
        <v>11</v>
      </c>
      <c r="F179" s="10">
        <f>_xlfn.XLOOKUP(D179,Sheet3!$B:$B,Sheet3!$D:$D)</f>
        <v>2</v>
      </c>
      <c r="G179" s="10">
        <v>3</v>
      </c>
      <c r="H179" s="10" t="str">
        <f t="shared" si="6"/>
        <v>Y</v>
      </c>
      <c r="S179" s="40"/>
      <c r="AF179" s="16">
        <v>2</v>
      </c>
      <c r="AG179" s="16" t="s">
        <v>1230</v>
      </c>
      <c r="AH179" s="16" t="s">
        <v>1601</v>
      </c>
      <c r="AI179" s="16" t="s">
        <v>1631</v>
      </c>
      <c r="AJ179" s="16">
        <v>5</v>
      </c>
      <c r="AK179" s="16">
        <v>16</v>
      </c>
      <c r="AL179" s="20"/>
    </row>
    <row r="180" spans="1:38" x14ac:dyDescent="0.2">
      <c r="A180" s="26">
        <v>2</v>
      </c>
      <c r="B180" s="11" t="s">
        <v>1120</v>
      </c>
      <c r="C180" s="11" t="s">
        <v>1598</v>
      </c>
      <c r="D180" s="11" t="s">
        <v>1614</v>
      </c>
      <c r="E180" s="11">
        <v>2</v>
      </c>
      <c r="F180" s="11">
        <f>_xlfn.XLOOKUP(D180,Sheet3!$B:$B,Sheet3!$D:$D)</f>
        <v>1</v>
      </c>
      <c r="G180" s="11">
        <v>9</v>
      </c>
      <c r="H180" s="11" t="str">
        <f>IF((F180&lt;&gt;$R$9)*((G180&lt;$U$9)+(G180&gt;$V$9)),"Y","N")</f>
        <v>Y</v>
      </c>
      <c r="S180" s="40"/>
      <c r="AF180" s="16">
        <v>2</v>
      </c>
      <c r="AG180" s="16" t="s">
        <v>1233</v>
      </c>
      <c r="AH180" s="16" t="s">
        <v>1601</v>
      </c>
      <c r="AI180" s="16" t="s">
        <v>1633</v>
      </c>
      <c r="AJ180" s="16">
        <v>5</v>
      </c>
      <c r="AK180" s="16">
        <v>13</v>
      </c>
      <c r="AL180" s="20"/>
    </row>
    <row r="181" spans="1:38" x14ac:dyDescent="0.2">
      <c r="A181" s="26">
        <v>2</v>
      </c>
      <c r="B181" s="11" t="s">
        <v>1125</v>
      </c>
      <c r="C181" s="11" t="s">
        <v>1598</v>
      </c>
      <c r="D181" s="11" t="s">
        <v>1616</v>
      </c>
      <c r="E181" s="11">
        <v>2</v>
      </c>
      <c r="F181" s="11">
        <f>_xlfn.XLOOKUP(D181,Sheet3!$B:$B,Sheet3!$D:$D)</f>
        <v>1</v>
      </c>
      <c r="G181" s="11">
        <v>12</v>
      </c>
      <c r="H181" s="11" t="str">
        <f t="shared" ref="H181:H244" si="7">IF((F181&lt;&gt;$R$9)*((G181&lt;$U$9)+(G181&gt;$V$9)),"Y","N")</f>
        <v>N</v>
      </c>
      <c r="S181" s="40"/>
      <c r="AF181" s="16">
        <v>2</v>
      </c>
      <c r="AG181" s="16" t="s">
        <v>1234</v>
      </c>
      <c r="AH181" s="16" t="s">
        <v>1601</v>
      </c>
      <c r="AI181" s="16" t="s">
        <v>1631</v>
      </c>
      <c r="AJ181" s="16">
        <v>5</v>
      </c>
      <c r="AK181" s="16">
        <v>16</v>
      </c>
      <c r="AL181" s="20"/>
    </row>
    <row r="182" spans="1:38" x14ac:dyDescent="0.2">
      <c r="A182" s="26">
        <v>2</v>
      </c>
      <c r="B182" s="11" t="s">
        <v>1143</v>
      </c>
      <c r="C182" s="11" t="s">
        <v>1598</v>
      </c>
      <c r="D182" s="11" t="s">
        <v>1617</v>
      </c>
      <c r="E182" s="11">
        <v>2</v>
      </c>
      <c r="F182" s="11">
        <f>_xlfn.XLOOKUP(D182,Sheet3!$B:$B,Sheet3!$D:$D)</f>
        <v>1</v>
      </c>
      <c r="G182" s="11">
        <v>13</v>
      </c>
      <c r="H182" s="11" t="str">
        <f t="shared" si="7"/>
        <v>N</v>
      </c>
      <c r="S182" s="40"/>
      <c r="AF182" s="16">
        <v>2</v>
      </c>
      <c r="AG182" s="16" t="s">
        <v>1235</v>
      </c>
      <c r="AH182" s="16" t="s">
        <v>1601</v>
      </c>
      <c r="AI182" s="16" t="s">
        <v>1633</v>
      </c>
      <c r="AJ182" s="16">
        <v>5</v>
      </c>
      <c r="AK182" s="16">
        <v>14</v>
      </c>
      <c r="AL182" s="20"/>
    </row>
    <row r="183" spans="1:38" x14ac:dyDescent="0.2">
      <c r="A183" s="26">
        <v>2</v>
      </c>
      <c r="B183" s="11" t="s">
        <v>1223</v>
      </c>
      <c r="C183" s="11" t="s">
        <v>1601</v>
      </c>
      <c r="D183" s="11" t="s">
        <v>1631</v>
      </c>
      <c r="E183" s="11">
        <v>5</v>
      </c>
      <c r="F183" s="11">
        <f>_xlfn.XLOOKUP(D183,Sheet3!$B:$B,Sheet3!$D:$D)</f>
        <v>3</v>
      </c>
      <c r="G183" s="11">
        <v>21</v>
      </c>
      <c r="H183" s="11" t="str">
        <f t="shared" si="7"/>
        <v>N</v>
      </c>
      <c r="S183" s="40"/>
      <c r="AF183" s="16">
        <v>2</v>
      </c>
      <c r="AG183" s="16" t="s">
        <v>1236</v>
      </c>
      <c r="AH183" s="16" t="s">
        <v>1601</v>
      </c>
      <c r="AI183" s="16" t="s">
        <v>1631</v>
      </c>
      <c r="AJ183" s="16">
        <v>5</v>
      </c>
      <c r="AK183" s="16">
        <v>13</v>
      </c>
      <c r="AL183" s="20"/>
    </row>
    <row r="184" spans="1:38" x14ac:dyDescent="0.2">
      <c r="A184" s="26">
        <v>2</v>
      </c>
      <c r="B184" s="11" t="s">
        <v>1225</v>
      </c>
      <c r="C184" s="11" t="s">
        <v>1601</v>
      </c>
      <c r="D184" s="11" t="s">
        <v>1631</v>
      </c>
      <c r="E184" s="11">
        <v>5</v>
      </c>
      <c r="F184" s="11">
        <f>_xlfn.XLOOKUP(D184,Sheet3!$B:$B,Sheet3!$D:$D)</f>
        <v>3</v>
      </c>
      <c r="G184" s="11">
        <v>19</v>
      </c>
      <c r="H184" s="11" t="str">
        <f t="shared" si="7"/>
        <v>N</v>
      </c>
      <c r="S184" s="40"/>
      <c r="AF184" s="16">
        <v>2</v>
      </c>
      <c r="AG184" s="16" t="s">
        <v>1238</v>
      </c>
      <c r="AH184" s="16" t="s">
        <v>1601</v>
      </c>
      <c r="AI184" s="16" t="s">
        <v>1631</v>
      </c>
      <c r="AJ184" s="16">
        <v>5</v>
      </c>
      <c r="AK184" s="16">
        <v>13</v>
      </c>
      <c r="AL184" s="20"/>
    </row>
    <row r="185" spans="1:38" x14ac:dyDescent="0.2">
      <c r="A185" s="26">
        <v>2</v>
      </c>
      <c r="B185" s="11" t="s">
        <v>1226</v>
      </c>
      <c r="C185" s="11" t="s">
        <v>1601</v>
      </c>
      <c r="D185" s="11" t="s">
        <v>1631</v>
      </c>
      <c r="E185" s="11">
        <v>5</v>
      </c>
      <c r="F185" s="11">
        <f>_xlfn.XLOOKUP(D185,Sheet3!$B:$B,Sheet3!$D:$D)</f>
        <v>3</v>
      </c>
      <c r="G185" s="11">
        <v>13</v>
      </c>
      <c r="H185" s="11" t="str">
        <f t="shared" si="7"/>
        <v>N</v>
      </c>
      <c r="S185" s="40"/>
      <c r="AF185" s="16">
        <v>2</v>
      </c>
      <c r="AG185" s="16" t="s">
        <v>1239</v>
      </c>
      <c r="AH185" s="16" t="s">
        <v>1601</v>
      </c>
      <c r="AI185" s="16" t="s">
        <v>1631</v>
      </c>
      <c r="AJ185" s="16">
        <v>5</v>
      </c>
      <c r="AK185" s="16">
        <v>15</v>
      </c>
      <c r="AL185" s="20"/>
    </row>
    <row r="186" spans="1:38" x14ac:dyDescent="0.2">
      <c r="A186" s="26">
        <v>2</v>
      </c>
      <c r="B186" s="11" t="s">
        <v>1227</v>
      </c>
      <c r="C186" s="11" t="s">
        <v>1601</v>
      </c>
      <c r="D186" s="11" t="s">
        <v>1631</v>
      </c>
      <c r="E186" s="11">
        <v>5</v>
      </c>
      <c r="F186" s="11">
        <f>_xlfn.XLOOKUP(D186,Sheet3!$B:$B,Sheet3!$D:$D)</f>
        <v>3</v>
      </c>
      <c r="G186" s="11">
        <v>16</v>
      </c>
      <c r="H186" s="11" t="str">
        <f t="shared" si="7"/>
        <v>N</v>
      </c>
      <c r="S186" s="40"/>
      <c r="AF186" s="16">
        <v>2</v>
      </c>
      <c r="AG186" s="16" t="s">
        <v>1241</v>
      </c>
      <c r="AH186" s="16" t="s">
        <v>1601</v>
      </c>
      <c r="AI186" s="16" t="s">
        <v>1633</v>
      </c>
      <c r="AJ186" s="16">
        <v>5</v>
      </c>
      <c r="AK186" s="16">
        <v>14</v>
      </c>
      <c r="AL186" s="20"/>
    </row>
    <row r="187" spans="1:38" x14ac:dyDescent="0.2">
      <c r="A187" s="26">
        <v>2</v>
      </c>
      <c r="B187" s="11" t="s">
        <v>1228</v>
      </c>
      <c r="C187" s="11" t="s">
        <v>1601</v>
      </c>
      <c r="D187" s="11" t="s">
        <v>1630</v>
      </c>
      <c r="E187" s="11">
        <v>5</v>
      </c>
      <c r="F187" s="11">
        <f>_xlfn.XLOOKUP(D187,Sheet3!$B:$B,Sheet3!$D:$D)</f>
        <v>3</v>
      </c>
      <c r="G187" s="11">
        <v>17</v>
      </c>
      <c r="H187" s="11" t="str">
        <f t="shared" si="7"/>
        <v>N</v>
      </c>
      <c r="S187" s="40"/>
      <c r="AF187" s="16">
        <v>2</v>
      </c>
      <c r="AG187" s="16" t="s">
        <v>1245</v>
      </c>
      <c r="AH187" s="16" t="s">
        <v>1601</v>
      </c>
      <c r="AI187" s="16" t="s">
        <v>1631</v>
      </c>
      <c r="AJ187" s="16">
        <v>5</v>
      </c>
      <c r="AK187" s="16">
        <v>16</v>
      </c>
      <c r="AL187" s="20"/>
    </row>
    <row r="188" spans="1:38" x14ac:dyDescent="0.2">
      <c r="A188" s="26">
        <v>2</v>
      </c>
      <c r="B188" s="11" t="s">
        <v>1230</v>
      </c>
      <c r="C188" s="11" t="s">
        <v>1601</v>
      </c>
      <c r="D188" s="11" t="s">
        <v>1631</v>
      </c>
      <c r="E188" s="11">
        <v>5</v>
      </c>
      <c r="F188" s="11">
        <f>_xlfn.XLOOKUP(D188,Sheet3!$B:$B,Sheet3!$D:$D)</f>
        <v>3</v>
      </c>
      <c r="G188" s="11">
        <v>16</v>
      </c>
      <c r="H188" s="11" t="str">
        <f t="shared" si="7"/>
        <v>N</v>
      </c>
      <c r="S188" s="40"/>
      <c r="AF188" s="16">
        <v>2</v>
      </c>
      <c r="AG188" s="16" t="s">
        <v>1247</v>
      </c>
      <c r="AH188" s="16" t="s">
        <v>1601</v>
      </c>
      <c r="AI188" s="16" t="s">
        <v>1632</v>
      </c>
      <c r="AJ188" s="16">
        <v>5</v>
      </c>
      <c r="AK188" s="16">
        <v>16</v>
      </c>
      <c r="AL188" s="20"/>
    </row>
    <row r="189" spans="1:38" x14ac:dyDescent="0.2">
      <c r="A189" s="26">
        <v>2</v>
      </c>
      <c r="B189" s="11" t="s">
        <v>1233</v>
      </c>
      <c r="C189" s="11" t="s">
        <v>1601</v>
      </c>
      <c r="D189" s="11" t="s">
        <v>1633</v>
      </c>
      <c r="E189" s="11">
        <v>5</v>
      </c>
      <c r="F189" s="11">
        <f>_xlfn.XLOOKUP(D189,Sheet3!$B:$B,Sheet3!$D:$D)</f>
        <v>3</v>
      </c>
      <c r="G189" s="11">
        <v>13</v>
      </c>
      <c r="H189" s="11" t="str">
        <f t="shared" si="7"/>
        <v>N</v>
      </c>
      <c r="S189" s="40"/>
      <c r="AF189" s="16">
        <v>2</v>
      </c>
      <c r="AG189" s="16" t="s">
        <v>1248</v>
      </c>
      <c r="AH189" s="16" t="s">
        <v>1601</v>
      </c>
      <c r="AI189" s="16" t="s">
        <v>1633</v>
      </c>
      <c r="AJ189" s="16">
        <v>5</v>
      </c>
      <c r="AK189" s="16">
        <v>13</v>
      </c>
      <c r="AL189" s="20"/>
    </row>
    <row r="190" spans="1:38" x14ac:dyDescent="0.2">
      <c r="A190" s="26">
        <v>2</v>
      </c>
      <c r="B190" s="11" t="s">
        <v>1234</v>
      </c>
      <c r="C190" s="11" t="s">
        <v>1601</v>
      </c>
      <c r="D190" s="11" t="s">
        <v>1631</v>
      </c>
      <c r="E190" s="11">
        <v>5</v>
      </c>
      <c r="F190" s="11">
        <f>_xlfn.XLOOKUP(D190,Sheet3!$B:$B,Sheet3!$D:$D)</f>
        <v>3</v>
      </c>
      <c r="G190" s="11">
        <v>16</v>
      </c>
      <c r="H190" s="11" t="str">
        <f t="shared" si="7"/>
        <v>N</v>
      </c>
      <c r="S190" s="40"/>
      <c r="AF190" s="16">
        <v>2</v>
      </c>
      <c r="AG190" s="16" t="s">
        <v>1250</v>
      </c>
      <c r="AH190" s="16" t="s">
        <v>1601</v>
      </c>
      <c r="AI190" s="16" t="s">
        <v>1631</v>
      </c>
      <c r="AJ190" s="16">
        <v>5</v>
      </c>
      <c r="AK190" s="16">
        <v>14</v>
      </c>
      <c r="AL190" s="20"/>
    </row>
    <row r="191" spans="1:38" x14ac:dyDescent="0.2">
      <c r="A191" s="26">
        <v>2</v>
      </c>
      <c r="B191" s="11" t="s">
        <v>1235</v>
      </c>
      <c r="C191" s="11" t="s">
        <v>1601</v>
      </c>
      <c r="D191" s="11" t="s">
        <v>1633</v>
      </c>
      <c r="E191" s="11">
        <v>5</v>
      </c>
      <c r="F191" s="11">
        <f>_xlfn.XLOOKUP(D191,Sheet3!$B:$B,Sheet3!$D:$D)</f>
        <v>3</v>
      </c>
      <c r="G191" s="11">
        <v>14</v>
      </c>
      <c r="H191" s="11" t="str">
        <f t="shared" si="7"/>
        <v>N</v>
      </c>
      <c r="S191" s="40"/>
      <c r="AF191" s="16">
        <v>2</v>
      </c>
      <c r="AG191" s="16" t="s">
        <v>1251</v>
      </c>
      <c r="AH191" s="16" t="s">
        <v>1601</v>
      </c>
      <c r="AI191" s="16" t="s">
        <v>1631</v>
      </c>
      <c r="AJ191" s="16">
        <v>5</v>
      </c>
      <c r="AK191" s="16">
        <v>16</v>
      </c>
      <c r="AL191" s="20"/>
    </row>
    <row r="192" spans="1:38" x14ac:dyDescent="0.2">
      <c r="A192" s="26">
        <v>2</v>
      </c>
      <c r="B192" s="11" t="s">
        <v>1236</v>
      </c>
      <c r="C192" s="11" t="s">
        <v>1601</v>
      </c>
      <c r="D192" s="11" t="s">
        <v>1631</v>
      </c>
      <c r="E192" s="11">
        <v>5</v>
      </c>
      <c r="F192" s="11">
        <f>_xlfn.XLOOKUP(D192,Sheet3!$B:$B,Sheet3!$D:$D)</f>
        <v>3</v>
      </c>
      <c r="G192" s="11">
        <v>13</v>
      </c>
      <c r="H192" s="11" t="str">
        <f t="shared" si="7"/>
        <v>N</v>
      </c>
      <c r="S192" s="40"/>
      <c r="AF192" s="16">
        <v>2</v>
      </c>
      <c r="AG192" s="16" t="s">
        <v>1253</v>
      </c>
      <c r="AH192" s="16" t="s">
        <v>1601</v>
      </c>
      <c r="AI192" s="16" t="s">
        <v>1633</v>
      </c>
      <c r="AJ192" s="16">
        <v>5</v>
      </c>
      <c r="AK192" s="16">
        <v>14</v>
      </c>
      <c r="AL192" s="20"/>
    </row>
    <row r="193" spans="1:38" x14ac:dyDescent="0.2">
      <c r="A193" s="26">
        <v>2</v>
      </c>
      <c r="B193" s="11" t="s">
        <v>1238</v>
      </c>
      <c r="C193" s="11" t="s">
        <v>1601</v>
      </c>
      <c r="D193" s="11" t="s">
        <v>1631</v>
      </c>
      <c r="E193" s="11">
        <v>5</v>
      </c>
      <c r="F193" s="11">
        <f>_xlfn.XLOOKUP(D193,Sheet3!$B:$B,Sheet3!$D:$D)</f>
        <v>3</v>
      </c>
      <c r="G193" s="11">
        <v>13</v>
      </c>
      <c r="H193" s="11" t="str">
        <f t="shared" si="7"/>
        <v>N</v>
      </c>
      <c r="S193" s="40"/>
      <c r="AF193" s="16">
        <v>2</v>
      </c>
      <c r="AG193" s="16" t="s">
        <v>1255</v>
      </c>
      <c r="AH193" s="16" t="s">
        <v>1601</v>
      </c>
      <c r="AI193" s="16" t="s">
        <v>1633</v>
      </c>
      <c r="AJ193" s="16">
        <v>5</v>
      </c>
      <c r="AK193" s="16">
        <v>14</v>
      </c>
      <c r="AL193" s="20"/>
    </row>
    <row r="194" spans="1:38" x14ac:dyDescent="0.2">
      <c r="A194" s="26">
        <v>2</v>
      </c>
      <c r="B194" s="11" t="s">
        <v>1239</v>
      </c>
      <c r="C194" s="11" t="s">
        <v>1601</v>
      </c>
      <c r="D194" s="11" t="s">
        <v>1631</v>
      </c>
      <c r="E194" s="11">
        <v>5</v>
      </c>
      <c r="F194" s="11">
        <f>_xlfn.XLOOKUP(D194,Sheet3!$B:$B,Sheet3!$D:$D)</f>
        <v>3</v>
      </c>
      <c r="G194" s="11">
        <v>15</v>
      </c>
      <c r="H194" s="11" t="str">
        <f t="shared" si="7"/>
        <v>N</v>
      </c>
      <c r="S194" s="40"/>
      <c r="AF194" s="16">
        <v>2</v>
      </c>
      <c r="AG194" s="16" t="s">
        <v>1256</v>
      </c>
      <c r="AH194" s="16" t="s">
        <v>1601</v>
      </c>
      <c r="AI194" s="16" t="s">
        <v>1633</v>
      </c>
      <c r="AJ194" s="16">
        <v>5</v>
      </c>
      <c r="AK194" s="16">
        <v>14</v>
      </c>
      <c r="AL194" s="20"/>
    </row>
    <row r="195" spans="1:38" x14ac:dyDescent="0.2">
      <c r="A195" s="26">
        <v>2</v>
      </c>
      <c r="B195" s="11" t="s">
        <v>1240</v>
      </c>
      <c r="C195" s="11" t="s">
        <v>1601</v>
      </c>
      <c r="D195" s="11" t="s">
        <v>1630</v>
      </c>
      <c r="E195" s="11">
        <v>5</v>
      </c>
      <c r="F195" s="11">
        <f>_xlfn.XLOOKUP(D195,Sheet3!$B:$B,Sheet3!$D:$D)</f>
        <v>3</v>
      </c>
      <c r="G195" s="11">
        <v>16</v>
      </c>
      <c r="H195" s="11" t="str">
        <f t="shared" si="7"/>
        <v>N</v>
      </c>
      <c r="S195" s="40"/>
      <c r="AF195" s="16">
        <v>2</v>
      </c>
      <c r="AG195" s="16" t="s">
        <v>1258</v>
      </c>
      <c r="AH195" s="16" t="s">
        <v>1601</v>
      </c>
      <c r="AI195" s="16" t="s">
        <v>1631</v>
      </c>
      <c r="AJ195" s="16">
        <v>5</v>
      </c>
      <c r="AK195" s="16">
        <v>13</v>
      </c>
      <c r="AL195" s="20"/>
    </row>
    <row r="196" spans="1:38" x14ac:dyDescent="0.2">
      <c r="A196" s="26">
        <v>2</v>
      </c>
      <c r="B196" s="11" t="s">
        <v>1241</v>
      </c>
      <c r="C196" s="11" t="s">
        <v>1601</v>
      </c>
      <c r="D196" s="11" t="s">
        <v>1633</v>
      </c>
      <c r="E196" s="11">
        <v>5</v>
      </c>
      <c r="F196" s="11">
        <f>_xlfn.XLOOKUP(D196,Sheet3!$B:$B,Sheet3!$D:$D)</f>
        <v>3</v>
      </c>
      <c r="G196" s="11">
        <v>14</v>
      </c>
      <c r="H196" s="11" t="str">
        <f t="shared" si="7"/>
        <v>N</v>
      </c>
      <c r="S196" s="40"/>
      <c r="AF196" s="16">
        <v>2</v>
      </c>
      <c r="AG196" s="16" t="s">
        <v>1259</v>
      </c>
      <c r="AH196" s="16" t="s">
        <v>1601</v>
      </c>
      <c r="AI196" s="16" t="s">
        <v>1633</v>
      </c>
      <c r="AJ196" s="16">
        <v>5</v>
      </c>
      <c r="AK196" s="16">
        <v>13</v>
      </c>
      <c r="AL196" s="20"/>
    </row>
    <row r="197" spans="1:38" x14ac:dyDescent="0.2">
      <c r="A197" s="26">
        <v>2</v>
      </c>
      <c r="B197" s="11" t="s">
        <v>1245</v>
      </c>
      <c r="C197" s="11" t="s">
        <v>1601</v>
      </c>
      <c r="D197" s="11" t="s">
        <v>1631</v>
      </c>
      <c r="E197" s="11">
        <v>5</v>
      </c>
      <c r="F197" s="11">
        <f>_xlfn.XLOOKUP(D197,Sheet3!$B:$B,Sheet3!$D:$D)</f>
        <v>3</v>
      </c>
      <c r="G197" s="11">
        <v>16</v>
      </c>
      <c r="H197" s="11" t="str">
        <f t="shared" si="7"/>
        <v>N</v>
      </c>
      <c r="S197" s="40"/>
      <c r="AF197" s="16">
        <v>2</v>
      </c>
      <c r="AG197" s="16" t="s">
        <v>1260</v>
      </c>
      <c r="AH197" s="16" t="s">
        <v>1601</v>
      </c>
      <c r="AI197" s="16" t="s">
        <v>1633</v>
      </c>
      <c r="AJ197" s="16">
        <v>5</v>
      </c>
      <c r="AK197" s="16">
        <v>13</v>
      </c>
      <c r="AL197" s="20"/>
    </row>
    <row r="198" spans="1:38" x14ac:dyDescent="0.2">
      <c r="A198" s="26">
        <v>2</v>
      </c>
      <c r="B198" s="11" t="s">
        <v>1247</v>
      </c>
      <c r="C198" s="11" t="s">
        <v>1601</v>
      </c>
      <c r="D198" s="11" t="s">
        <v>1632</v>
      </c>
      <c r="E198" s="11">
        <v>5</v>
      </c>
      <c r="F198" s="11">
        <f>_xlfn.XLOOKUP(D198,Sheet3!$B:$B,Sheet3!$D:$D)</f>
        <v>3</v>
      </c>
      <c r="G198" s="11">
        <v>16</v>
      </c>
      <c r="H198" s="11" t="str">
        <f t="shared" si="7"/>
        <v>N</v>
      </c>
      <c r="S198" s="40"/>
      <c r="AF198" s="16">
        <v>2</v>
      </c>
      <c r="AG198" s="16" t="s">
        <v>1261</v>
      </c>
      <c r="AH198" s="16" t="s">
        <v>1601</v>
      </c>
      <c r="AI198" s="16" t="s">
        <v>1631</v>
      </c>
      <c r="AJ198" s="16">
        <v>5</v>
      </c>
      <c r="AK198" s="16">
        <v>16</v>
      </c>
      <c r="AL198" s="20"/>
    </row>
    <row r="199" spans="1:38" x14ac:dyDescent="0.2">
      <c r="A199" s="26">
        <v>2</v>
      </c>
      <c r="B199" s="11" t="s">
        <v>1248</v>
      </c>
      <c r="C199" s="11" t="s">
        <v>1601</v>
      </c>
      <c r="D199" s="11" t="s">
        <v>1633</v>
      </c>
      <c r="E199" s="11">
        <v>5</v>
      </c>
      <c r="F199" s="11">
        <f>_xlfn.XLOOKUP(D199,Sheet3!$B:$B,Sheet3!$D:$D)</f>
        <v>3</v>
      </c>
      <c r="G199" s="11">
        <v>13</v>
      </c>
      <c r="H199" s="11" t="str">
        <f t="shared" si="7"/>
        <v>N</v>
      </c>
      <c r="S199" s="40"/>
      <c r="AF199" s="16">
        <v>2</v>
      </c>
      <c r="AG199" s="16" t="s">
        <v>1264</v>
      </c>
      <c r="AH199" s="16" t="s">
        <v>1601</v>
      </c>
      <c r="AI199" s="16" t="s">
        <v>1631</v>
      </c>
      <c r="AJ199" s="16">
        <v>5</v>
      </c>
      <c r="AK199" s="16">
        <v>13</v>
      </c>
      <c r="AL199" s="20"/>
    </row>
    <row r="200" spans="1:38" x14ac:dyDescent="0.2">
      <c r="A200" s="26">
        <v>2</v>
      </c>
      <c r="B200" s="11" t="s">
        <v>1250</v>
      </c>
      <c r="C200" s="11" t="s">
        <v>1601</v>
      </c>
      <c r="D200" s="11" t="s">
        <v>1631</v>
      </c>
      <c r="E200" s="11">
        <v>5</v>
      </c>
      <c r="F200" s="11">
        <f>_xlfn.XLOOKUP(D200,Sheet3!$B:$B,Sheet3!$D:$D)</f>
        <v>3</v>
      </c>
      <c r="G200" s="11">
        <v>14</v>
      </c>
      <c r="H200" s="11" t="str">
        <f t="shared" si="7"/>
        <v>N</v>
      </c>
      <c r="S200" s="40"/>
      <c r="AF200" s="16">
        <v>2</v>
      </c>
      <c r="AG200" s="16" t="s">
        <v>1270</v>
      </c>
      <c r="AH200" s="16" t="s">
        <v>1601</v>
      </c>
      <c r="AI200" s="16" t="s">
        <v>1631</v>
      </c>
      <c r="AJ200" s="16">
        <v>5</v>
      </c>
      <c r="AK200" s="16">
        <v>14</v>
      </c>
      <c r="AL200" s="20"/>
    </row>
    <row r="201" spans="1:38" x14ac:dyDescent="0.2">
      <c r="A201" s="26">
        <v>2</v>
      </c>
      <c r="B201" s="11" t="s">
        <v>1251</v>
      </c>
      <c r="C201" s="11" t="s">
        <v>1601</v>
      </c>
      <c r="D201" s="11" t="s">
        <v>1631</v>
      </c>
      <c r="E201" s="11">
        <v>5</v>
      </c>
      <c r="F201" s="11">
        <f>_xlfn.XLOOKUP(D201,Sheet3!$B:$B,Sheet3!$D:$D)</f>
        <v>3</v>
      </c>
      <c r="G201" s="11">
        <v>16</v>
      </c>
      <c r="H201" s="11" t="str">
        <f t="shared" si="7"/>
        <v>N</v>
      </c>
      <c r="S201" s="40"/>
      <c r="AF201" s="16">
        <v>2</v>
      </c>
      <c r="AG201" s="16" t="s">
        <v>1274</v>
      </c>
      <c r="AH201" s="16" t="s">
        <v>1601</v>
      </c>
      <c r="AI201" s="16" t="s">
        <v>1631</v>
      </c>
      <c r="AJ201" s="16">
        <v>5</v>
      </c>
      <c r="AK201" s="16">
        <v>11</v>
      </c>
      <c r="AL201" s="20"/>
    </row>
    <row r="202" spans="1:38" x14ac:dyDescent="0.2">
      <c r="A202" s="26">
        <v>2</v>
      </c>
      <c r="B202" s="11" t="s">
        <v>1253</v>
      </c>
      <c r="C202" s="11" t="s">
        <v>1601</v>
      </c>
      <c r="D202" s="11" t="s">
        <v>1633</v>
      </c>
      <c r="E202" s="11">
        <v>5</v>
      </c>
      <c r="F202" s="11">
        <f>_xlfn.XLOOKUP(D202,Sheet3!$B:$B,Sheet3!$D:$D)</f>
        <v>3</v>
      </c>
      <c r="G202" s="11">
        <v>14</v>
      </c>
      <c r="H202" s="11" t="str">
        <f t="shared" si="7"/>
        <v>N</v>
      </c>
      <c r="S202" s="40"/>
      <c r="AF202" s="16">
        <v>2</v>
      </c>
      <c r="AG202" s="16" t="s">
        <v>1275</v>
      </c>
      <c r="AH202" s="16" t="s">
        <v>1601</v>
      </c>
      <c r="AI202" s="16" t="s">
        <v>1631</v>
      </c>
      <c r="AJ202" s="16">
        <v>5</v>
      </c>
      <c r="AK202" s="16">
        <v>15</v>
      </c>
      <c r="AL202" s="20"/>
    </row>
    <row r="203" spans="1:38" x14ac:dyDescent="0.2">
      <c r="A203" s="26">
        <v>2</v>
      </c>
      <c r="B203" s="11" t="s">
        <v>1255</v>
      </c>
      <c r="C203" s="11" t="s">
        <v>1601</v>
      </c>
      <c r="D203" s="11" t="s">
        <v>1633</v>
      </c>
      <c r="E203" s="11">
        <v>5</v>
      </c>
      <c r="F203" s="11">
        <f>_xlfn.XLOOKUP(D203,Sheet3!$B:$B,Sheet3!$D:$D)</f>
        <v>3</v>
      </c>
      <c r="G203" s="11">
        <v>14</v>
      </c>
      <c r="H203" s="11" t="str">
        <f t="shared" si="7"/>
        <v>N</v>
      </c>
      <c r="S203" s="40"/>
      <c r="AF203" s="16">
        <v>2</v>
      </c>
      <c r="AG203" s="16" t="s">
        <v>1276</v>
      </c>
      <c r="AH203" s="16" t="s">
        <v>1601</v>
      </c>
      <c r="AI203" s="16" t="s">
        <v>1633</v>
      </c>
      <c r="AJ203" s="16">
        <v>5</v>
      </c>
      <c r="AK203" s="16">
        <v>14</v>
      </c>
      <c r="AL203" s="20"/>
    </row>
    <row r="204" spans="1:38" x14ac:dyDescent="0.2">
      <c r="A204" s="26">
        <v>2</v>
      </c>
      <c r="B204" s="11" t="s">
        <v>1256</v>
      </c>
      <c r="C204" s="11" t="s">
        <v>1601</v>
      </c>
      <c r="D204" s="11" t="s">
        <v>1633</v>
      </c>
      <c r="E204" s="11">
        <v>5</v>
      </c>
      <c r="F204" s="11">
        <f>_xlfn.XLOOKUP(D204,Sheet3!$B:$B,Sheet3!$D:$D)</f>
        <v>3</v>
      </c>
      <c r="G204" s="11">
        <v>14</v>
      </c>
      <c r="H204" s="11" t="str">
        <f t="shared" si="7"/>
        <v>N</v>
      </c>
      <c r="S204" s="40"/>
      <c r="AF204" s="16">
        <v>2</v>
      </c>
      <c r="AG204" s="16" t="s">
        <v>1278</v>
      </c>
      <c r="AH204" s="16" t="s">
        <v>1601</v>
      </c>
      <c r="AI204" s="16" t="s">
        <v>1633</v>
      </c>
      <c r="AJ204" s="16">
        <v>5</v>
      </c>
      <c r="AK204" s="16">
        <v>18</v>
      </c>
      <c r="AL204" s="20"/>
    </row>
    <row r="205" spans="1:38" x14ac:dyDescent="0.2">
      <c r="A205" s="26">
        <v>2</v>
      </c>
      <c r="B205" s="11" t="s">
        <v>1258</v>
      </c>
      <c r="C205" s="11" t="s">
        <v>1601</v>
      </c>
      <c r="D205" s="11" t="s">
        <v>1631</v>
      </c>
      <c r="E205" s="11">
        <v>5</v>
      </c>
      <c r="F205" s="11">
        <f>_xlfn.XLOOKUP(D205,Sheet3!$B:$B,Sheet3!$D:$D)</f>
        <v>3</v>
      </c>
      <c r="G205" s="11">
        <v>13</v>
      </c>
      <c r="H205" s="11" t="str">
        <f t="shared" si="7"/>
        <v>N</v>
      </c>
      <c r="S205" s="40"/>
      <c r="AF205" s="16">
        <v>2</v>
      </c>
      <c r="AG205" s="16" t="s">
        <v>1281</v>
      </c>
      <c r="AH205" s="16" t="s">
        <v>1601</v>
      </c>
      <c r="AI205" s="16" t="s">
        <v>1631</v>
      </c>
      <c r="AJ205" s="16">
        <v>5</v>
      </c>
      <c r="AK205" s="16">
        <v>14</v>
      </c>
      <c r="AL205" s="20"/>
    </row>
    <row r="206" spans="1:38" x14ac:dyDescent="0.2">
      <c r="A206" s="26">
        <v>2</v>
      </c>
      <c r="B206" s="11" t="s">
        <v>1259</v>
      </c>
      <c r="C206" s="11" t="s">
        <v>1601</v>
      </c>
      <c r="D206" s="11" t="s">
        <v>1633</v>
      </c>
      <c r="E206" s="11">
        <v>5</v>
      </c>
      <c r="F206" s="11">
        <f>_xlfn.XLOOKUP(D206,Sheet3!$B:$B,Sheet3!$D:$D)</f>
        <v>3</v>
      </c>
      <c r="G206" s="11">
        <v>13</v>
      </c>
      <c r="H206" s="11" t="str">
        <f t="shared" si="7"/>
        <v>N</v>
      </c>
      <c r="S206" s="40"/>
      <c r="AF206" s="16">
        <v>2</v>
      </c>
      <c r="AG206" s="16" t="s">
        <v>1283</v>
      </c>
      <c r="AH206" s="16" t="s">
        <v>1601</v>
      </c>
      <c r="AI206" s="16" t="s">
        <v>1630</v>
      </c>
      <c r="AJ206" s="16">
        <v>5</v>
      </c>
      <c r="AK206" s="16">
        <v>13</v>
      </c>
      <c r="AL206" s="20"/>
    </row>
    <row r="207" spans="1:38" x14ac:dyDescent="0.2">
      <c r="A207" s="26">
        <v>2</v>
      </c>
      <c r="B207" s="11" t="s">
        <v>1260</v>
      </c>
      <c r="C207" s="11" t="s">
        <v>1601</v>
      </c>
      <c r="D207" s="11" t="s">
        <v>1633</v>
      </c>
      <c r="E207" s="11">
        <v>5</v>
      </c>
      <c r="F207" s="11">
        <f>_xlfn.XLOOKUP(D207,Sheet3!$B:$B,Sheet3!$D:$D)</f>
        <v>3</v>
      </c>
      <c r="G207" s="11">
        <v>13</v>
      </c>
      <c r="H207" s="11" t="str">
        <f t="shared" si="7"/>
        <v>N</v>
      </c>
      <c r="S207" s="40"/>
      <c r="AF207" s="16">
        <v>2</v>
      </c>
      <c r="AG207" s="16" t="s">
        <v>1284</v>
      </c>
      <c r="AH207" s="16" t="s">
        <v>1601</v>
      </c>
      <c r="AI207" s="16" t="s">
        <v>1631</v>
      </c>
      <c r="AJ207" s="16">
        <v>5</v>
      </c>
      <c r="AK207" s="16">
        <v>13</v>
      </c>
      <c r="AL207" s="20"/>
    </row>
    <row r="208" spans="1:38" x14ac:dyDescent="0.2">
      <c r="A208" s="26">
        <v>2</v>
      </c>
      <c r="B208" s="11" t="s">
        <v>1261</v>
      </c>
      <c r="C208" s="11" t="s">
        <v>1601</v>
      </c>
      <c r="D208" s="11" t="s">
        <v>1631</v>
      </c>
      <c r="E208" s="11">
        <v>5</v>
      </c>
      <c r="F208" s="11">
        <f>_xlfn.XLOOKUP(D208,Sheet3!$B:$B,Sheet3!$D:$D)</f>
        <v>3</v>
      </c>
      <c r="G208" s="11">
        <v>16</v>
      </c>
      <c r="H208" s="11" t="str">
        <f t="shared" si="7"/>
        <v>N</v>
      </c>
      <c r="S208" s="40"/>
      <c r="AF208" s="16">
        <v>2</v>
      </c>
      <c r="AG208" s="16" t="s">
        <v>1286</v>
      </c>
      <c r="AH208" s="16" t="s">
        <v>1601</v>
      </c>
      <c r="AI208" s="16" t="s">
        <v>1631</v>
      </c>
      <c r="AJ208" s="16">
        <v>5</v>
      </c>
      <c r="AK208" s="16">
        <v>13</v>
      </c>
      <c r="AL208" s="20"/>
    </row>
    <row r="209" spans="1:38" x14ac:dyDescent="0.2">
      <c r="A209" s="26">
        <v>2</v>
      </c>
      <c r="B209" s="11" t="s">
        <v>1264</v>
      </c>
      <c r="C209" s="11" t="s">
        <v>1601</v>
      </c>
      <c r="D209" s="11" t="s">
        <v>1631</v>
      </c>
      <c r="E209" s="11">
        <v>5</v>
      </c>
      <c r="F209" s="11">
        <f>_xlfn.XLOOKUP(D209,Sheet3!$B:$B,Sheet3!$D:$D)</f>
        <v>3</v>
      </c>
      <c r="G209" s="11">
        <v>13</v>
      </c>
      <c r="H209" s="11" t="str">
        <f t="shared" si="7"/>
        <v>N</v>
      </c>
      <c r="S209" s="40"/>
      <c r="AF209" s="16">
        <v>2</v>
      </c>
      <c r="AG209" s="16" t="s">
        <v>1287</v>
      </c>
      <c r="AH209" s="16" t="s">
        <v>1601</v>
      </c>
      <c r="AI209" s="16" t="s">
        <v>1631</v>
      </c>
      <c r="AJ209" s="16">
        <v>5</v>
      </c>
      <c r="AK209" s="16">
        <v>14</v>
      </c>
      <c r="AL209" s="20"/>
    </row>
    <row r="210" spans="1:38" x14ac:dyDescent="0.2">
      <c r="A210" s="26">
        <v>2</v>
      </c>
      <c r="B210" s="11" t="s">
        <v>1266</v>
      </c>
      <c r="C210" s="11" t="s">
        <v>1601</v>
      </c>
      <c r="D210" s="11" t="s">
        <v>1630</v>
      </c>
      <c r="E210" s="11">
        <v>5</v>
      </c>
      <c r="F210" s="11">
        <f>_xlfn.XLOOKUP(D210,Sheet3!$B:$B,Sheet3!$D:$D)</f>
        <v>3</v>
      </c>
      <c r="G210" s="11">
        <v>16</v>
      </c>
      <c r="H210" s="11" t="str">
        <f t="shared" si="7"/>
        <v>N</v>
      </c>
      <c r="S210" s="40"/>
      <c r="AF210" s="16">
        <v>2</v>
      </c>
      <c r="AG210" s="16" t="s">
        <v>1290</v>
      </c>
      <c r="AH210" s="16" t="s">
        <v>1601</v>
      </c>
      <c r="AI210" s="16" t="s">
        <v>1631</v>
      </c>
      <c r="AJ210" s="16">
        <v>5</v>
      </c>
      <c r="AK210" s="16">
        <v>14</v>
      </c>
      <c r="AL210" s="20"/>
    </row>
    <row r="211" spans="1:38" x14ac:dyDescent="0.2">
      <c r="A211" s="26">
        <v>2</v>
      </c>
      <c r="B211" s="11" t="s">
        <v>1270</v>
      </c>
      <c r="C211" s="11" t="s">
        <v>1601</v>
      </c>
      <c r="D211" s="11" t="s">
        <v>1631</v>
      </c>
      <c r="E211" s="11">
        <v>5</v>
      </c>
      <c r="F211" s="11">
        <f>_xlfn.XLOOKUP(D211,Sheet3!$B:$B,Sheet3!$D:$D)</f>
        <v>3</v>
      </c>
      <c r="G211" s="11">
        <v>14</v>
      </c>
      <c r="H211" s="11" t="str">
        <f t="shared" si="7"/>
        <v>N</v>
      </c>
      <c r="S211" s="40"/>
      <c r="AF211" s="16">
        <v>2</v>
      </c>
      <c r="AG211" s="16" t="s">
        <v>1292</v>
      </c>
      <c r="AH211" s="16" t="s">
        <v>1601</v>
      </c>
      <c r="AI211" s="16" t="s">
        <v>1631</v>
      </c>
      <c r="AJ211" s="16">
        <v>5</v>
      </c>
      <c r="AK211" s="16">
        <v>13</v>
      </c>
      <c r="AL211" s="20"/>
    </row>
    <row r="212" spans="1:38" x14ac:dyDescent="0.2">
      <c r="A212" s="26">
        <v>2</v>
      </c>
      <c r="B212" s="11" t="s">
        <v>1273</v>
      </c>
      <c r="C212" s="11" t="s">
        <v>1601</v>
      </c>
      <c r="D212" s="11" t="s">
        <v>1634</v>
      </c>
      <c r="E212" s="11">
        <v>5</v>
      </c>
      <c r="F212" s="11">
        <f>_xlfn.XLOOKUP(D212,Sheet3!$B:$B,Sheet3!$D:$D)</f>
        <v>3</v>
      </c>
      <c r="G212" s="11">
        <v>9</v>
      </c>
      <c r="H212" s="11" t="str">
        <f t="shared" si="7"/>
        <v>N</v>
      </c>
      <c r="S212" s="40"/>
      <c r="AF212" s="16">
        <v>2</v>
      </c>
      <c r="AG212" s="16" t="s">
        <v>1295</v>
      </c>
      <c r="AH212" s="16" t="s">
        <v>1601</v>
      </c>
      <c r="AI212" s="16" t="s">
        <v>1633</v>
      </c>
      <c r="AJ212" s="16">
        <v>5</v>
      </c>
      <c r="AK212" s="16">
        <v>13</v>
      </c>
      <c r="AL212" s="20"/>
    </row>
    <row r="213" spans="1:38" x14ac:dyDescent="0.2">
      <c r="A213" s="26">
        <v>2</v>
      </c>
      <c r="B213" s="11" t="s">
        <v>1274</v>
      </c>
      <c r="C213" s="11" t="s">
        <v>1601</v>
      </c>
      <c r="D213" s="11" t="s">
        <v>1631</v>
      </c>
      <c r="E213" s="11">
        <v>5</v>
      </c>
      <c r="F213" s="11">
        <f>_xlfn.XLOOKUP(D213,Sheet3!$B:$B,Sheet3!$D:$D)</f>
        <v>3</v>
      </c>
      <c r="G213" s="11">
        <v>11</v>
      </c>
      <c r="H213" s="11" t="str">
        <f t="shared" si="7"/>
        <v>N</v>
      </c>
      <c r="S213" s="40"/>
      <c r="AF213" s="16">
        <v>2</v>
      </c>
      <c r="AG213" s="16" t="s">
        <v>1297</v>
      </c>
      <c r="AH213" s="16" t="s">
        <v>1601</v>
      </c>
      <c r="AI213" s="16" t="s">
        <v>1633</v>
      </c>
      <c r="AJ213" s="16">
        <v>5</v>
      </c>
      <c r="AK213" s="16">
        <v>16</v>
      </c>
      <c r="AL213" s="20"/>
    </row>
    <row r="214" spans="1:38" x14ac:dyDescent="0.2">
      <c r="A214" s="26">
        <v>2</v>
      </c>
      <c r="B214" s="11" t="s">
        <v>1275</v>
      </c>
      <c r="C214" s="11" t="s">
        <v>1601</v>
      </c>
      <c r="D214" s="11" t="s">
        <v>1631</v>
      </c>
      <c r="E214" s="11">
        <v>5</v>
      </c>
      <c r="F214" s="11">
        <f>_xlfn.XLOOKUP(D214,Sheet3!$B:$B,Sheet3!$D:$D)</f>
        <v>3</v>
      </c>
      <c r="G214" s="11">
        <v>15</v>
      </c>
      <c r="H214" s="11" t="str">
        <f t="shared" si="7"/>
        <v>N</v>
      </c>
      <c r="S214" s="40"/>
      <c r="AF214" s="16">
        <v>2</v>
      </c>
      <c r="AG214" s="16" t="s">
        <v>1298</v>
      </c>
      <c r="AH214" s="16" t="s">
        <v>1601</v>
      </c>
      <c r="AI214" s="16" t="s">
        <v>1631</v>
      </c>
      <c r="AJ214" s="16">
        <v>5</v>
      </c>
      <c r="AK214" s="16">
        <v>15</v>
      </c>
      <c r="AL214" s="20"/>
    </row>
    <row r="215" spans="1:38" x14ac:dyDescent="0.2">
      <c r="A215" s="26">
        <v>2</v>
      </c>
      <c r="B215" s="11" t="s">
        <v>1276</v>
      </c>
      <c r="C215" s="11" t="s">
        <v>1601</v>
      </c>
      <c r="D215" s="11" t="s">
        <v>1633</v>
      </c>
      <c r="E215" s="11">
        <v>5</v>
      </c>
      <c r="F215" s="11">
        <f>_xlfn.XLOOKUP(D215,Sheet3!$B:$B,Sheet3!$D:$D)</f>
        <v>3</v>
      </c>
      <c r="G215" s="11">
        <v>14</v>
      </c>
      <c r="H215" s="11" t="str">
        <f t="shared" si="7"/>
        <v>N</v>
      </c>
      <c r="S215" s="40"/>
      <c r="AF215" s="16">
        <v>2</v>
      </c>
      <c r="AG215" s="16" t="s">
        <v>1303</v>
      </c>
      <c r="AH215" s="16" t="s">
        <v>1601</v>
      </c>
      <c r="AI215" s="16" t="s">
        <v>1631</v>
      </c>
      <c r="AJ215" s="16">
        <v>5</v>
      </c>
      <c r="AK215" s="16">
        <v>14</v>
      </c>
      <c r="AL215" s="20"/>
    </row>
    <row r="216" spans="1:38" x14ac:dyDescent="0.2">
      <c r="A216" s="26">
        <v>2</v>
      </c>
      <c r="B216" s="11" t="s">
        <v>1277</v>
      </c>
      <c r="C216" s="11" t="s">
        <v>1601</v>
      </c>
      <c r="D216" s="11" t="s">
        <v>1630</v>
      </c>
      <c r="E216" s="11">
        <v>5</v>
      </c>
      <c r="F216" s="11">
        <f>_xlfn.XLOOKUP(D216,Sheet3!$B:$B,Sheet3!$D:$D)</f>
        <v>3</v>
      </c>
      <c r="G216" s="11">
        <v>14</v>
      </c>
      <c r="H216" s="11" t="str">
        <f t="shared" si="7"/>
        <v>N</v>
      </c>
      <c r="S216" s="40"/>
      <c r="AF216" s="16">
        <v>2</v>
      </c>
      <c r="AG216" s="16" t="s">
        <v>1305</v>
      </c>
      <c r="AH216" s="16" t="s">
        <v>1601</v>
      </c>
      <c r="AI216" s="16" t="s">
        <v>1631</v>
      </c>
      <c r="AJ216" s="16">
        <v>5</v>
      </c>
      <c r="AK216" s="16">
        <v>13</v>
      </c>
      <c r="AL216" s="20"/>
    </row>
    <row r="217" spans="1:38" x14ac:dyDescent="0.2">
      <c r="A217" s="26">
        <v>2</v>
      </c>
      <c r="B217" s="11" t="s">
        <v>1278</v>
      </c>
      <c r="C217" s="11" t="s">
        <v>1601</v>
      </c>
      <c r="D217" s="11" t="s">
        <v>1633</v>
      </c>
      <c r="E217" s="11">
        <v>5</v>
      </c>
      <c r="F217" s="11">
        <f>_xlfn.XLOOKUP(D217,Sheet3!$B:$B,Sheet3!$D:$D)</f>
        <v>3</v>
      </c>
      <c r="G217" s="11">
        <v>18</v>
      </c>
      <c r="H217" s="11" t="str">
        <f t="shared" si="7"/>
        <v>N</v>
      </c>
      <c r="S217" s="40"/>
      <c r="AF217" s="16">
        <v>2</v>
      </c>
      <c r="AG217" s="16" t="s">
        <v>1306</v>
      </c>
      <c r="AH217" s="16" t="s">
        <v>1601</v>
      </c>
      <c r="AI217" s="16" t="s">
        <v>1634</v>
      </c>
      <c r="AJ217" s="16">
        <v>5</v>
      </c>
      <c r="AK217" s="16">
        <v>11</v>
      </c>
      <c r="AL217" s="20"/>
    </row>
    <row r="218" spans="1:38" x14ac:dyDescent="0.2">
      <c r="A218" s="26">
        <v>2</v>
      </c>
      <c r="B218" s="11" t="s">
        <v>1281</v>
      </c>
      <c r="C218" s="11" t="s">
        <v>1601</v>
      </c>
      <c r="D218" s="11" t="s">
        <v>1631</v>
      </c>
      <c r="E218" s="11">
        <v>5</v>
      </c>
      <c r="F218" s="11">
        <f>_xlfn.XLOOKUP(D218,Sheet3!$B:$B,Sheet3!$D:$D)</f>
        <v>3</v>
      </c>
      <c r="G218" s="11">
        <v>14</v>
      </c>
      <c r="H218" s="11" t="str">
        <f t="shared" si="7"/>
        <v>N</v>
      </c>
      <c r="S218" s="40"/>
      <c r="AF218" s="16">
        <v>2</v>
      </c>
      <c r="AG218" s="16" t="s">
        <v>1310</v>
      </c>
      <c r="AH218" s="16" t="s">
        <v>1601</v>
      </c>
      <c r="AI218" s="16" t="s">
        <v>1631</v>
      </c>
      <c r="AJ218" s="16">
        <v>5</v>
      </c>
      <c r="AK218" s="16">
        <v>13</v>
      </c>
      <c r="AL218" s="20"/>
    </row>
    <row r="219" spans="1:38" x14ac:dyDescent="0.2">
      <c r="A219" s="26">
        <v>2</v>
      </c>
      <c r="B219" s="11" t="s">
        <v>1283</v>
      </c>
      <c r="C219" s="11" t="s">
        <v>1601</v>
      </c>
      <c r="D219" s="11" t="s">
        <v>1630</v>
      </c>
      <c r="E219" s="11">
        <v>5</v>
      </c>
      <c r="F219" s="11">
        <f>_xlfn.XLOOKUP(D219,Sheet3!$B:$B,Sheet3!$D:$D)</f>
        <v>3</v>
      </c>
      <c r="G219" s="11">
        <v>13</v>
      </c>
      <c r="H219" s="11" t="str">
        <f t="shared" si="7"/>
        <v>N</v>
      </c>
      <c r="S219" s="40"/>
      <c r="AF219" s="16">
        <v>2</v>
      </c>
      <c r="AG219" s="16" t="s">
        <v>1311</v>
      </c>
      <c r="AH219" s="16" t="s">
        <v>1601</v>
      </c>
      <c r="AI219" s="16" t="s">
        <v>1631</v>
      </c>
      <c r="AJ219" s="16">
        <v>5</v>
      </c>
      <c r="AK219" s="16">
        <v>15</v>
      </c>
      <c r="AL219" s="20"/>
    </row>
    <row r="220" spans="1:38" x14ac:dyDescent="0.2">
      <c r="A220" s="26">
        <v>2</v>
      </c>
      <c r="B220" s="11" t="s">
        <v>1284</v>
      </c>
      <c r="C220" s="11" t="s">
        <v>1601</v>
      </c>
      <c r="D220" s="11" t="s">
        <v>1631</v>
      </c>
      <c r="E220" s="11">
        <v>5</v>
      </c>
      <c r="F220" s="11">
        <f>_xlfn.XLOOKUP(D220,Sheet3!$B:$B,Sheet3!$D:$D)</f>
        <v>3</v>
      </c>
      <c r="G220" s="11">
        <v>13</v>
      </c>
      <c r="H220" s="11" t="str">
        <f t="shared" si="7"/>
        <v>N</v>
      </c>
      <c r="S220" s="40"/>
      <c r="AF220" s="16">
        <v>2</v>
      </c>
      <c r="AG220" s="16" t="s">
        <v>1314</v>
      </c>
      <c r="AH220" s="16" t="s">
        <v>1601</v>
      </c>
      <c r="AI220" s="16" t="s">
        <v>1631</v>
      </c>
      <c r="AJ220" s="16">
        <v>5</v>
      </c>
      <c r="AK220" s="16">
        <v>13</v>
      </c>
      <c r="AL220" s="20"/>
    </row>
    <row r="221" spans="1:38" x14ac:dyDescent="0.2">
      <c r="A221" s="26">
        <v>2</v>
      </c>
      <c r="B221" s="11" t="s">
        <v>1286</v>
      </c>
      <c r="C221" s="11" t="s">
        <v>1601</v>
      </c>
      <c r="D221" s="11" t="s">
        <v>1631</v>
      </c>
      <c r="E221" s="11">
        <v>5</v>
      </c>
      <c r="F221" s="11">
        <f>_xlfn.XLOOKUP(D221,Sheet3!$B:$B,Sheet3!$D:$D)</f>
        <v>3</v>
      </c>
      <c r="G221" s="11">
        <v>13</v>
      </c>
      <c r="H221" s="11" t="str">
        <f t="shared" si="7"/>
        <v>N</v>
      </c>
      <c r="S221" s="40"/>
      <c r="AF221" s="16">
        <v>2</v>
      </c>
      <c r="AG221" s="16" t="s">
        <v>1315</v>
      </c>
      <c r="AH221" s="16" t="s">
        <v>1601</v>
      </c>
      <c r="AI221" s="16" t="s">
        <v>1633</v>
      </c>
      <c r="AJ221" s="16">
        <v>5</v>
      </c>
      <c r="AK221" s="16">
        <v>11</v>
      </c>
      <c r="AL221" s="20"/>
    </row>
    <row r="222" spans="1:38" x14ac:dyDescent="0.2">
      <c r="A222" s="26">
        <v>2</v>
      </c>
      <c r="B222" s="11" t="s">
        <v>1287</v>
      </c>
      <c r="C222" s="11" t="s">
        <v>1601</v>
      </c>
      <c r="D222" s="11" t="s">
        <v>1631</v>
      </c>
      <c r="E222" s="11">
        <v>5</v>
      </c>
      <c r="F222" s="11">
        <f>_xlfn.XLOOKUP(D222,Sheet3!$B:$B,Sheet3!$D:$D)</f>
        <v>3</v>
      </c>
      <c r="G222" s="11">
        <v>14</v>
      </c>
      <c r="H222" s="11" t="str">
        <f t="shared" si="7"/>
        <v>N</v>
      </c>
      <c r="S222" s="40"/>
      <c r="AF222" s="16">
        <v>2</v>
      </c>
      <c r="AG222" s="16" t="s">
        <v>1320</v>
      </c>
      <c r="AH222" s="16" t="s">
        <v>1601</v>
      </c>
      <c r="AI222" s="16" t="s">
        <v>1631</v>
      </c>
      <c r="AJ222" s="16">
        <v>5</v>
      </c>
      <c r="AK222" s="16">
        <v>14</v>
      </c>
      <c r="AL222" s="20"/>
    </row>
    <row r="223" spans="1:38" x14ac:dyDescent="0.2">
      <c r="A223" s="26">
        <v>2</v>
      </c>
      <c r="B223" s="11" t="s">
        <v>1290</v>
      </c>
      <c r="C223" s="11" t="s">
        <v>1601</v>
      </c>
      <c r="D223" s="11" t="s">
        <v>1631</v>
      </c>
      <c r="E223" s="11">
        <v>5</v>
      </c>
      <c r="F223" s="11">
        <f>_xlfn.XLOOKUP(D223,Sheet3!$B:$B,Sheet3!$D:$D)</f>
        <v>3</v>
      </c>
      <c r="G223" s="11">
        <v>14</v>
      </c>
      <c r="H223" s="11" t="str">
        <f t="shared" si="7"/>
        <v>N</v>
      </c>
      <c r="S223" s="40"/>
      <c r="AF223" s="16">
        <v>2</v>
      </c>
      <c r="AG223" s="16" t="s">
        <v>1343</v>
      </c>
      <c r="AH223" s="16" t="s">
        <v>1602</v>
      </c>
      <c r="AI223" s="16" t="s">
        <v>1638</v>
      </c>
      <c r="AJ223" s="16">
        <v>6</v>
      </c>
      <c r="AK223" s="16">
        <v>17</v>
      </c>
      <c r="AL223" s="20"/>
    </row>
    <row r="224" spans="1:38" x14ac:dyDescent="0.2">
      <c r="A224" s="26">
        <v>2</v>
      </c>
      <c r="B224" s="11" t="s">
        <v>1292</v>
      </c>
      <c r="C224" s="11" t="s">
        <v>1601</v>
      </c>
      <c r="D224" s="11" t="s">
        <v>1631</v>
      </c>
      <c r="E224" s="11">
        <v>5</v>
      </c>
      <c r="F224" s="11">
        <f>_xlfn.XLOOKUP(D224,Sheet3!$B:$B,Sheet3!$D:$D)</f>
        <v>3</v>
      </c>
      <c r="G224" s="11">
        <v>13</v>
      </c>
      <c r="H224" s="11" t="str">
        <f t="shared" si="7"/>
        <v>N</v>
      </c>
      <c r="S224" s="40"/>
      <c r="AF224" s="16">
        <v>2</v>
      </c>
      <c r="AG224" s="16" t="s">
        <v>1352</v>
      </c>
      <c r="AH224" s="16" t="s">
        <v>1603</v>
      </c>
      <c r="AI224" s="16" t="s">
        <v>1644</v>
      </c>
      <c r="AJ224" s="16">
        <v>7</v>
      </c>
      <c r="AK224" s="16">
        <v>16</v>
      </c>
      <c r="AL224" s="20"/>
    </row>
    <row r="225" spans="1:38" x14ac:dyDescent="0.2">
      <c r="A225" s="26">
        <v>2</v>
      </c>
      <c r="B225" s="11" t="s">
        <v>1295</v>
      </c>
      <c r="C225" s="11" t="s">
        <v>1601</v>
      </c>
      <c r="D225" s="11" t="s">
        <v>1633</v>
      </c>
      <c r="E225" s="11">
        <v>5</v>
      </c>
      <c r="F225" s="11">
        <f>_xlfn.XLOOKUP(D225,Sheet3!$B:$B,Sheet3!$D:$D)</f>
        <v>3</v>
      </c>
      <c r="G225" s="11">
        <v>13</v>
      </c>
      <c r="H225" s="11" t="str">
        <f t="shared" si="7"/>
        <v>N</v>
      </c>
      <c r="S225" s="40"/>
      <c r="AF225" s="16">
        <v>2</v>
      </c>
      <c r="AG225" s="16" t="s">
        <v>1353</v>
      </c>
      <c r="AH225" s="16" t="s">
        <v>1603</v>
      </c>
      <c r="AI225" s="16" t="s">
        <v>1645</v>
      </c>
      <c r="AJ225" s="16">
        <v>7</v>
      </c>
      <c r="AK225" s="16">
        <v>13</v>
      </c>
      <c r="AL225" s="20"/>
    </row>
    <row r="226" spans="1:38" x14ac:dyDescent="0.2">
      <c r="A226" s="26">
        <v>2</v>
      </c>
      <c r="B226" s="11" t="s">
        <v>1297</v>
      </c>
      <c r="C226" s="11" t="s">
        <v>1601</v>
      </c>
      <c r="D226" s="11" t="s">
        <v>1633</v>
      </c>
      <c r="E226" s="11">
        <v>5</v>
      </c>
      <c r="F226" s="11">
        <f>_xlfn.XLOOKUP(D226,Sheet3!$B:$B,Sheet3!$D:$D)</f>
        <v>3</v>
      </c>
      <c r="G226" s="11">
        <v>16</v>
      </c>
      <c r="H226" s="11" t="str">
        <f t="shared" si="7"/>
        <v>N</v>
      </c>
      <c r="S226" s="40"/>
      <c r="AF226" s="16">
        <v>2</v>
      </c>
      <c r="AG226" s="16" t="s">
        <v>1354</v>
      </c>
      <c r="AH226" s="16" t="s">
        <v>1603</v>
      </c>
      <c r="AI226" s="16" t="s">
        <v>1645</v>
      </c>
      <c r="AJ226" s="16">
        <v>7</v>
      </c>
      <c r="AK226" s="16">
        <v>13</v>
      </c>
      <c r="AL226" s="20"/>
    </row>
    <row r="227" spans="1:38" x14ac:dyDescent="0.2">
      <c r="A227" s="26">
        <v>2</v>
      </c>
      <c r="B227" s="11" t="s">
        <v>1298</v>
      </c>
      <c r="C227" s="11" t="s">
        <v>1601</v>
      </c>
      <c r="D227" s="11" t="s">
        <v>1631</v>
      </c>
      <c r="E227" s="11">
        <v>5</v>
      </c>
      <c r="F227" s="11">
        <f>_xlfn.XLOOKUP(D227,Sheet3!$B:$B,Sheet3!$D:$D)</f>
        <v>3</v>
      </c>
      <c r="G227" s="11">
        <v>15</v>
      </c>
      <c r="H227" s="11" t="str">
        <f t="shared" si="7"/>
        <v>N</v>
      </c>
      <c r="S227" s="40"/>
      <c r="AF227" s="16">
        <v>2</v>
      </c>
      <c r="AG227" s="16" t="s">
        <v>1359</v>
      </c>
      <c r="AH227" s="16" t="s">
        <v>1603</v>
      </c>
      <c r="AI227" s="16" t="s">
        <v>1645</v>
      </c>
      <c r="AJ227" s="16">
        <v>7</v>
      </c>
      <c r="AK227" s="16">
        <v>13</v>
      </c>
      <c r="AL227" s="20"/>
    </row>
    <row r="228" spans="1:38" x14ac:dyDescent="0.2">
      <c r="A228" s="26">
        <v>2</v>
      </c>
      <c r="B228" s="11" t="s">
        <v>1300</v>
      </c>
      <c r="C228" s="11" t="s">
        <v>1601</v>
      </c>
      <c r="D228" s="11" t="s">
        <v>1631</v>
      </c>
      <c r="E228" s="11">
        <v>5</v>
      </c>
      <c r="F228" s="11">
        <f>_xlfn.XLOOKUP(D228,Sheet3!$B:$B,Sheet3!$D:$D)</f>
        <v>3</v>
      </c>
      <c r="G228" s="11">
        <v>13</v>
      </c>
      <c r="H228" s="11" t="str">
        <f t="shared" si="7"/>
        <v>N</v>
      </c>
      <c r="S228" s="40"/>
      <c r="AF228" s="16">
        <v>2</v>
      </c>
      <c r="AG228" s="16" t="s">
        <v>1363</v>
      </c>
      <c r="AH228" s="16" t="s">
        <v>1603</v>
      </c>
      <c r="AI228" s="16" t="s">
        <v>1645</v>
      </c>
      <c r="AJ228" s="16">
        <v>7</v>
      </c>
      <c r="AK228" s="16">
        <v>13</v>
      </c>
      <c r="AL228" s="20"/>
    </row>
    <row r="229" spans="1:38" x14ac:dyDescent="0.2">
      <c r="A229" s="26">
        <v>2</v>
      </c>
      <c r="B229" s="11" t="s">
        <v>1301</v>
      </c>
      <c r="C229" s="11" t="s">
        <v>1601</v>
      </c>
      <c r="D229" s="11" t="s">
        <v>1630</v>
      </c>
      <c r="E229" s="11">
        <v>5</v>
      </c>
      <c r="F229" s="11">
        <f>_xlfn.XLOOKUP(D229,Sheet3!$B:$B,Sheet3!$D:$D)</f>
        <v>3</v>
      </c>
      <c r="G229" s="11">
        <v>14</v>
      </c>
      <c r="H229" s="11" t="str">
        <f t="shared" si="7"/>
        <v>N</v>
      </c>
      <c r="S229" s="40"/>
      <c r="AF229" s="16">
        <v>2</v>
      </c>
      <c r="AG229" s="16" t="s">
        <v>1369</v>
      </c>
      <c r="AH229" s="16" t="s">
        <v>1603</v>
      </c>
      <c r="AI229" s="16" t="s">
        <v>1645</v>
      </c>
      <c r="AJ229" s="16">
        <v>7</v>
      </c>
      <c r="AK229" s="16">
        <v>16</v>
      </c>
      <c r="AL229" s="20"/>
    </row>
    <row r="230" spans="1:38" x14ac:dyDescent="0.2">
      <c r="A230" s="26">
        <v>2</v>
      </c>
      <c r="B230" s="11" t="s">
        <v>1303</v>
      </c>
      <c r="C230" s="11" t="s">
        <v>1601</v>
      </c>
      <c r="D230" s="11" t="s">
        <v>1631</v>
      </c>
      <c r="E230" s="11">
        <v>5</v>
      </c>
      <c r="F230" s="11">
        <f>_xlfn.XLOOKUP(D230,Sheet3!$B:$B,Sheet3!$D:$D)</f>
        <v>3</v>
      </c>
      <c r="G230" s="11">
        <v>14</v>
      </c>
      <c r="H230" s="11" t="str">
        <f t="shared" si="7"/>
        <v>N</v>
      </c>
      <c r="S230" s="40"/>
      <c r="AF230" s="16">
        <v>2</v>
      </c>
      <c r="AG230" s="16" t="s">
        <v>1371</v>
      </c>
      <c r="AH230" s="16" t="s">
        <v>1603</v>
      </c>
      <c r="AI230" s="16" t="s">
        <v>1644</v>
      </c>
      <c r="AJ230" s="16">
        <v>7</v>
      </c>
      <c r="AK230" s="16">
        <v>11</v>
      </c>
      <c r="AL230" s="20"/>
    </row>
    <row r="231" spans="1:38" x14ac:dyDescent="0.2">
      <c r="A231" s="26">
        <v>2</v>
      </c>
      <c r="B231" s="11" t="s">
        <v>1305</v>
      </c>
      <c r="C231" s="11" t="s">
        <v>1601</v>
      </c>
      <c r="D231" s="11" t="s">
        <v>1631</v>
      </c>
      <c r="E231" s="11">
        <v>5</v>
      </c>
      <c r="F231" s="11">
        <f>_xlfn.XLOOKUP(D231,Sheet3!$B:$B,Sheet3!$D:$D)</f>
        <v>3</v>
      </c>
      <c r="G231" s="11">
        <v>13</v>
      </c>
      <c r="H231" s="11" t="str">
        <f t="shared" si="7"/>
        <v>N</v>
      </c>
      <c r="S231" s="40"/>
      <c r="AF231" s="16">
        <v>2</v>
      </c>
      <c r="AG231" s="16" t="s">
        <v>1381</v>
      </c>
      <c r="AH231" s="16" t="s">
        <v>1603</v>
      </c>
      <c r="AI231" s="16" t="s">
        <v>1647</v>
      </c>
      <c r="AJ231" s="16">
        <v>7</v>
      </c>
      <c r="AK231" s="16">
        <v>14</v>
      </c>
      <c r="AL231" s="20"/>
    </row>
    <row r="232" spans="1:38" x14ac:dyDescent="0.2">
      <c r="A232" s="26">
        <v>2</v>
      </c>
      <c r="B232" s="11" t="s">
        <v>1306</v>
      </c>
      <c r="C232" s="11" t="s">
        <v>1601</v>
      </c>
      <c r="D232" s="11" t="s">
        <v>1634</v>
      </c>
      <c r="E232" s="11">
        <v>5</v>
      </c>
      <c r="F232" s="11">
        <f>_xlfn.XLOOKUP(D232,Sheet3!$B:$B,Sheet3!$D:$D)</f>
        <v>3</v>
      </c>
      <c r="G232" s="11">
        <v>11</v>
      </c>
      <c r="H232" s="11" t="str">
        <f t="shared" si="7"/>
        <v>N</v>
      </c>
      <c r="S232" s="40"/>
      <c r="AF232" s="16">
        <v>2</v>
      </c>
      <c r="AG232" s="16" t="s">
        <v>1471</v>
      </c>
      <c r="AH232" s="16" t="s">
        <v>1604</v>
      </c>
      <c r="AI232" s="16" t="s">
        <v>1660</v>
      </c>
      <c r="AJ232" s="16">
        <v>8</v>
      </c>
      <c r="AK232" s="16">
        <v>10</v>
      </c>
      <c r="AL232" s="20"/>
    </row>
    <row r="233" spans="1:38" x14ac:dyDescent="0.2">
      <c r="A233" s="26">
        <v>2</v>
      </c>
      <c r="B233" s="11" t="s">
        <v>1310</v>
      </c>
      <c r="C233" s="11" t="s">
        <v>1601</v>
      </c>
      <c r="D233" s="11" t="s">
        <v>1631</v>
      </c>
      <c r="E233" s="11">
        <v>5</v>
      </c>
      <c r="F233" s="11">
        <f>_xlfn.XLOOKUP(D233,Sheet3!$B:$B,Sheet3!$D:$D)</f>
        <v>3</v>
      </c>
      <c r="G233" s="11">
        <v>13</v>
      </c>
      <c r="H233" s="11" t="str">
        <f t="shared" si="7"/>
        <v>N</v>
      </c>
      <c r="S233" s="40"/>
      <c r="AF233" s="16">
        <v>2</v>
      </c>
      <c r="AG233" s="16" t="s">
        <v>1509</v>
      </c>
      <c r="AH233" s="16" t="s">
        <v>1606</v>
      </c>
      <c r="AI233" s="16" t="s">
        <v>1666</v>
      </c>
      <c r="AJ233" s="16">
        <v>10</v>
      </c>
      <c r="AK233" s="16">
        <v>15</v>
      </c>
      <c r="AL233" s="20"/>
    </row>
    <row r="234" spans="1:38" x14ac:dyDescent="0.2">
      <c r="A234" s="26">
        <v>2</v>
      </c>
      <c r="B234" s="11" t="s">
        <v>1311</v>
      </c>
      <c r="C234" s="11" t="s">
        <v>1601</v>
      </c>
      <c r="D234" s="11" t="s">
        <v>1631</v>
      </c>
      <c r="E234" s="11">
        <v>5</v>
      </c>
      <c r="F234" s="11">
        <f>_xlfn.XLOOKUP(D234,Sheet3!$B:$B,Sheet3!$D:$D)</f>
        <v>3</v>
      </c>
      <c r="G234" s="11">
        <v>15</v>
      </c>
      <c r="H234" s="11" t="str">
        <f t="shared" si="7"/>
        <v>N</v>
      </c>
      <c r="S234" s="40"/>
      <c r="AF234" s="16">
        <v>2</v>
      </c>
      <c r="AG234" s="16" t="s">
        <v>1510</v>
      </c>
      <c r="AH234" s="16" t="s">
        <v>1606</v>
      </c>
      <c r="AI234" s="16" t="s">
        <v>1667</v>
      </c>
      <c r="AJ234" s="16">
        <v>10</v>
      </c>
      <c r="AK234" s="16">
        <v>13</v>
      </c>
      <c r="AL234" s="20"/>
    </row>
    <row r="235" spans="1:38" x14ac:dyDescent="0.2">
      <c r="A235" s="26">
        <v>2</v>
      </c>
      <c r="B235" s="11" t="s">
        <v>1314</v>
      </c>
      <c r="C235" s="11" t="s">
        <v>1601</v>
      </c>
      <c r="D235" s="11" t="s">
        <v>1631</v>
      </c>
      <c r="E235" s="11">
        <v>5</v>
      </c>
      <c r="F235" s="11">
        <f>_xlfn.XLOOKUP(D235,Sheet3!$B:$B,Sheet3!$D:$D)</f>
        <v>3</v>
      </c>
      <c r="G235" s="11">
        <v>13</v>
      </c>
      <c r="H235" s="11" t="str">
        <f t="shared" si="7"/>
        <v>N</v>
      </c>
      <c r="S235" s="40"/>
      <c r="AF235" s="16">
        <v>2</v>
      </c>
      <c r="AG235" s="16" t="s">
        <v>1511</v>
      </c>
      <c r="AH235" s="16" t="s">
        <v>1606</v>
      </c>
      <c r="AI235" s="16" t="s">
        <v>1666</v>
      </c>
      <c r="AJ235" s="16">
        <v>10</v>
      </c>
      <c r="AK235" s="16">
        <v>10</v>
      </c>
      <c r="AL235" s="20"/>
    </row>
    <row r="236" spans="1:38" x14ac:dyDescent="0.2">
      <c r="A236" s="26">
        <v>2</v>
      </c>
      <c r="B236" s="11" t="s">
        <v>1315</v>
      </c>
      <c r="C236" s="11" t="s">
        <v>1601</v>
      </c>
      <c r="D236" s="11" t="s">
        <v>1633</v>
      </c>
      <c r="E236" s="11">
        <v>5</v>
      </c>
      <c r="F236" s="11">
        <f>_xlfn.XLOOKUP(D236,Sheet3!$B:$B,Sheet3!$D:$D)</f>
        <v>3</v>
      </c>
      <c r="G236" s="11">
        <v>11</v>
      </c>
      <c r="H236" s="11" t="str">
        <f t="shared" si="7"/>
        <v>N</v>
      </c>
      <c r="S236" s="40"/>
      <c r="AF236" s="16">
        <v>2</v>
      </c>
      <c r="AG236" s="16" t="s">
        <v>1512</v>
      </c>
      <c r="AH236" s="16" t="s">
        <v>1606</v>
      </c>
      <c r="AI236" s="16" t="s">
        <v>1666</v>
      </c>
      <c r="AJ236" s="16">
        <v>10</v>
      </c>
      <c r="AK236" s="16">
        <v>7</v>
      </c>
      <c r="AL236" s="20"/>
    </row>
    <row r="237" spans="1:38" x14ac:dyDescent="0.2">
      <c r="A237" s="26">
        <v>2</v>
      </c>
      <c r="B237" s="11" t="s">
        <v>1319</v>
      </c>
      <c r="C237" s="11" t="s">
        <v>1601</v>
      </c>
      <c r="D237" s="11" t="s">
        <v>1633</v>
      </c>
      <c r="E237" s="11">
        <v>5</v>
      </c>
      <c r="F237" s="11">
        <f>_xlfn.XLOOKUP(D237,Sheet3!$B:$B,Sheet3!$D:$D)</f>
        <v>3</v>
      </c>
      <c r="G237" s="11">
        <v>9</v>
      </c>
      <c r="H237" s="11" t="str">
        <f t="shared" si="7"/>
        <v>N</v>
      </c>
      <c r="S237" s="40"/>
      <c r="AF237" s="16">
        <v>2</v>
      </c>
      <c r="AG237" s="16" t="s">
        <v>1515</v>
      </c>
      <c r="AH237" s="16" t="s">
        <v>1606</v>
      </c>
      <c r="AI237" s="16" t="s">
        <v>1666</v>
      </c>
      <c r="AJ237" s="16">
        <v>10</v>
      </c>
      <c r="AK237" s="16">
        <v>7</v>
      </c>
      <c r="AL237" s="20"/>
    </row>
    <row r="238" spans="1:38" x14ac:dyDescent="0.2">
      <c r="A238" s="26">
        <v>2</v>
      </c>
      <c r="B238" s="11" t="s">
        <v>1320</v>
      </c>
      <c r="C238" s="11" t="s">
        <v>1601</v>
      </c>
      <c r="D238" s="11" t="s">
        <v>1631</v>
      </c>
      <c r="E238" s="11">
        <v>5</v>
      </c>
      <c r="F238" s="11">
        <f>_xlfn.XLOOKUP(D238,Sheet3!$B:$B,Sheet3!$D:$D)</f>
        <v>3</v>
      </c>
      <c r="G238" s="11">
        <v>14</v>
      </c>
      <c r="H238" s="11" t="str">
        <f t="shared" si="7"/>
        <v>N</v>
      </c>
      <c r="S238" s="40"/>
      <c r="AF238" s="16">
        <v>2</v>
      </c>
      <c r="AG238" s="16" t="s">
        <v>1527</v>
      </c>
      <c r="AH238" s="16" t="s">
        <v>1606</v>
      </c>
      <c r="AI238" s="16" t="s">
        <v>1666</v>
      </c>
      <c r="AJ238" s="16">
        <v>10</v>
      </c>
      <c r="AK238" s="16">
        <v>7</v>
      </c>
      <c r="AL238" s="20"/>
    </row>
    <row r="239" spans="1:38" x14ac:dyDescent="0.2">
      <c r="A239" s="26">
        <v>2</v>
      </c>
      <c r="B239" s="11" t="s">
        <v>1323</v>
      </c>
      <c r="C239" s="11" t="s">
        <v>1602</v>
      </c>
      <c r="D239" s="11" t="s">
        <v>1637</v>
      </c>
      <c r="E239" s="11">
        <v>6</v>
      </c>
      <c r="F239" s="11">
        <f>_xlfn.XLOOKUP(D239,Sheet3!$B:$B,Sheet3!$D:$D)</f>
        <v>6</v>
      </c>
      <c r="G239" s="11">
        <v>14</v>
      </c>
      <c r="H239" s="11" t="str">
        <f t="shared" si="7"/>
        <v>N</v>
      </c>
      <c r="S239" s="40"/>
      <c r="AF239" s="16">
        <v>2</v>
      </c>
      <c r="AG239" s="16" t="s">
        <v>1531</v>
      </c>
      <c r="AH239" s="16" t="s">
        <v>1606</v>
      </c>
      <c r="AI239" s="16" t="s">
        <v>1666</v>
      </c>
      <c r="AJ239" s="16">
        <v>10</v>
      </c>
      <c r="AK239" s="16">
        <v>14</v>
      </c>
      <c r="AL239" s="20"/>
    </row>
    <row r="240" spans="1:38" x14ac:dyDescent="0.2">
      <c r="A240" s="26">
        <v>2</v>
      </c>
      <c r="B240" s="11" t="s">
        <v>1343</v>
      </c>
      <c r="C240" s="11" t="s">
        <v>1602</v>
      </c>
      <c r="D240" s="11" t="s">
        <v>1638</v>
      </c>
      <c r="E240" s="11">
        <v>6</v>
      </c>
      <c r="F240" s="11">
        <f>_xlfn.XLOOKUP(D240,Sheet3!$B:$B,Sheet3!$D:$D)</f>
        <v>6</v>
      </c>
      <c r="G240" s="11">
        <v>17</v>
      </c>
      <c r="H240" s="11" t="str">
        <f t="shared" si="7"/>
        <v>Y</v>
      </c>
      <c r="S240" s="40"/>
      <c r="AF240" s="16">
        <v>2</v>
      </c>
      <c r="AG240" s="16" t="s">
        <v>1535</v>
      </c>
      <c r="AH240" s="16" t="s">
        <v>1606</v>
      </c>
      <c r="AI240" s="16" t="s">
        <v>1666</v>
      </c>
      <c r="AJ240" s="16">
        <v>10</v>
      </c>
      <c r="AK240" s="16">
        <v>13</v>
      </c>
      <c r="AL240" s="20"/>
    </row>
    <row r="241" spans="1:38" x14ac:dyDescent="0.2">
      <c r="A241" s="26">
        <v>2</v>
      </c>
      <c r="B241" s="11" t="s">
        <v>1352</v>
      </c>
      <c r="C241" s="11" t="s">
        <v>1603</v>
      </c>
      <c r="D241" s="11" t="s">
        <v>1644</v>
      </c>
      <c r="E241" s="11">
        <v>7</v>
      </c>
      <c r="F241" s="11">
        <f>_xlfn.XLOOKUP(D241,Sheet3!$B:$B,Sheet3!$D:$D)</f>
        <v>4</v>
      </c>
      <c r="G241" s="11">
        <v>16</v>
      </c>
      <c r="H241" s="11" t="str">
        <f t="shared" si="7"/>
        <v>N</v>
      </c>
      <c r="S241" s="40"/>
      <c r="AF241" s="16">
        <v>2</v>
      </c>
      <c r="AG241" s="16" t="s">
        <v>1536</v>
      </c>
      <c r="AH241" s="16" t="s">
        <v>1606</v>
      </c>
      <c r="AI241" s="16" t="s">
        <v>1666</v>
      </c>
      <c r="AJ241" s="16">
        <v>10</v>
      </c>
      <c r="AK241" s="16">
        <v>7</v>
      </c>
      <c r="AL241" s="20"/>
    </row>
    <row r="242" spans="1:38" x14ac:dyDescent="0.2">
      <c r="A242" s="26">
        <v>2</v>
      </c>
      <c r="B242" s="11" t="s">
        <v>1353</v>
      </c>
      <c r="C242" s="11" t="s">
        <v>1603</v>
      </c>
      <c r="D242" s="11" t="s">
        <v>1645</v>
      </c>
      <c r="E242" s="11">
        <v>7</v>
      </c>
      <c r="F242" s="11">
        <f>_xlfn.XLOOKUP(D242,Sheet3!$B:$B,Sheet3!$D:$D)</f>
        <v>4</v>
      </c>
      <c r="G242" s="11">
        <v>13</v>
      </c>
      <c r="H242" s="11" t="str">
        <f t="shared" si="7"/>
        <v>N</v>
      </c>
      <c r="S242" s="40"/>
      <c r="AF242" s="16">
        <v>2</v>
      </c>
      <c r="AG242" s="16" t="s">
        <v>1547</v>
      </c>
      <c r="AH242" s="16" t="s">
        <v>1606</v>
      </c>
      <c r="AI242" s="16" t="s">
        <v>1666</v>
      </c>
      <c r="AJ242" s="16">
        <v>10</v>
      </c>
      <c r="AK242" s="16">
        <v>6</v>
      </c>
      <c r="AL242" s="20"/>
    </row>
    <row r="243" spans="1:38" x14ac:dyDescent="0.2">
      <c r="A243" s="26">
        <v>2</v>
      </c>
      <c r="B243" s="11" t="s">
        <v>1354</v>
      </c>
      <c r="C243" s="11" t="s">
        <v>1603</v>
      </c>
      <c r="D243" s="11" t="s">
        <v>1645</v>
      </c>
      <c r="E243" s="11">
        <v>7</v>
      </c>
      <c r="F243" s="11">
        <f>_xlfn.XLOOKUP(D243,Sheet3!$B:$B,Sheet3!$D:$D)</f>
        <v>4</v>
      </c>
      <c r="G243" s="11">
        <v>13</v>
      </c>
      <c r="H243" s="11" t="str">
        <f t="shared" si="7"/>
        <v>N</v>
      </c>
      <c r="S243" s="40"/>
      <c r="AF243" s="16">
        <v>2</v>
      </c>
      <c r="AG243" s="16" t="s">
        <v>1555</v>
      </c>
      <c r="AH243" s="16" t="s">
        <v>1606</v>
      </c>
      <c r="AI243" s="16" t="s">
        <v>1666</v>
      </c>
      <c r="AJ243" s="16">
        <v>10</v>
      </c>
      <c r="AK243" s="16">
        <v>9</v>
      </c>
      <c r="AL243" s="20"/>
    </row>
    <row r="244" spans="1:38" x14ac:dyDescent="0.2">
      <c r="A244" s="26">
        <v>2</v>
      </c>
      <c r="B244" s="11" t="s">
        <v>1356</v>
      </c>
      <c r="C244" s="11" t="s">
        <v>1603</v>
      </c>
      <c r="D244" s="11" t="s">
        <v>1647</v>
      </c>
      <c r="E244" s="11">
        <v>7</v>
      </c>
      <c r="F244" s="11">
        <f>_xlfn.XLOOKUP(D244,Sheet3!$B:$B,Sheet3!$D:$D)</f>
        <v>4</v>
      </c>
      <c r="G244" s="11">
        <v>18</v>
      </c>
      <c r="H244" s="11" t="str">
        <f t="shared" si="7"/>
        <v>Y</v>
      </c>
      <c r="S244" s="40"/>
      <c r="AF244" s="16">
        <v>2</v>
      </c>
      <c r="AG244" s="16" t="s">
        <v>1560</v>
      </c>
      <c r="AH244" s="16" t="s">
        <v>1606</v>
      </c>
      <c r="AI244" s="16" t="s">
        <v>1666</v>
      </c>
      <c r="AJ244" s="16">
        <v>10</v>
      </c>
      <c r="AK244" s="16">
        <v>14</v>
      </c>
      <c r="AL244" s="20"/>
    </row>
    <row r="245" spans="1:38" x14ac:dyDescent="0.2">
      <c r="A245" s="26">
        <v>2</v>
      </c>
      <c r="B245" s="11" t="s">
        <v>1359</v>
      </c>
      <c r="C245" s="11" t="s">
        <v>1603</v>
      </c>
      <c r="D245" s="11" t="s">
        <v>1645</v>
      </c>
      <c r="E245" s="11">
        <v>7</v>
      </c>
      <c r="F245" s="11">
        <f>_xlfn.XLOOKUP(D245,Sheet3!$B:$B,Sheet3!$D:$D)</f>
        <v>4</v>
      </c>
      <c r="G245" s="11">
        <v>13</v>
      </c>
      <c r="H245" s="11" t="str">
        <f t="shared" ref="H245:H277" si="8">IF((F245&lt;&gt;$R$9)*((G245&lt;$U$9)+(G245&gt;$V$9)),"Y","N")</f>
        <v>N</v>
      </c>
      <c r="S245" s="40"/>
      <c r="AF245" s="16">
        <v>2</v>
      </c>
      <c r="AG245" s="16" t="s">
        <v>1562</v>
      </c>
      <c r="AH245" s="16" t="s">
        <v>1606</v>
      </c>
      <c r="AI245" s="16" t="s">
        <v>1666</v>
      </c>
      <c r="AJ245" s="16">
        <v>10</v>
      </c>
      <c r="AK245" s="16">
        <v>7</v>
      </c>
      <c r="AL245" s="20"/>
    </row>
    <row r="246" spans="1:38" x14ac:dyDescent="0.2">
      <c r="A246" s="26">
        <v>2</v>
      </c>
      <c r="B246" s="11" t="s">
        <v>1363</v>
      </c>
      <c r="C246" s="11" t="s">
        <v>1603</v>
      </c>
      <c r="D246" s="11" t="s">
        <v>1645</v>
      </c>
      <c r="E246" s="11">
        <v>7</v>
      </c>
      <c r="F246" s="11">
        <f>_xlfn.XLOOKUP(D246,Sheet3!$B:$B,Sheet3!$D:$D)</f>
        <v>4</v>
      </c>
      <c r="G246" s="11">
        <v>13</v>
      </c>
      <c r="H246" s="11" t="str">
        <f t="shared" si="8"/>
        <v>N</v>
      </c>
      <c r="S246" s="40"/>
      <c r="AF246" s="16">
        <v>2</v>
      </c>
      <c r="AG246" s="16" t="s">
        <v>1563</v>
      </c>
      <c r="AH246" s="16" t="s">
        <v>1606</v>
      </c>
      <c r="AI246" s="16" t="s">
        <v>1666</v>
      </c>
      <c r="AJ246" s="16">
        <v>10</v>
      </c>
      <c r="AK246" s="16">
        <v>16</v>
      </c>
      <c r="AL246" s="20"/>
    </row>
    <row r="247" spans="1:38" x14ac:dyDescent="0.2">
      <c r="A247" s="26">
        <v>2</v>
      </c>
      <c r="B247" s="11" t="s">
        <v>1367</v>
      </c>
      <c r="C247" s="11" t="s">
        <v>1603</v>
      </c>
      <c r="D247" s="11" t="s">
        <v>1648</v>
      </c>
      <c r="E247" s="11">
        <v>7</v>
      </c>
      <c r="F247" s="11">
        <f>_xlfn.XLOOKUP(D247,Sheet3!$B:$B,Sheet3!$D:$D)</f>
        <v>4</v>
      </c>
      <c r="G247" s="11">
        <v>17</v>
      </c>
      <c r="H247" s="11" t="str">
        <f t="shared" si="8"/>
        <v>Y</v>
      </c>
      <c r="S247" s="40"/>
      <c r="AF247" s="16">
        <v>2</v>
      </c>
      <c r="AG247" s="16" t="s">
        <v>1564</v>
      </c>
      <c r="AH247" s="16" t="s">
        <v>1606</v>
      </c>
      <c r="AI247" s="16" t="s">
        <v>1666</v>
      </c>
      <c r="AJ247" s="16">
        <v>10</v>
      </c>
      <c r="AK247" s="16">
        <v>16</v>
      </c>
      <c r="AL247" s="20"/>
    </row>
    <row r="248" spans="1:38" x14ac:dyDescent="0.2">
      <c r="A248" s="26">
        <v>2</v>
      </c>
      <c r="B248" s="11" t="s">
        <v>1369</v>
      </c>
      <c r="C248" s="11" t="s">
        <v>1603</v>
      </c>
      <c r="D248" s="11" t="s">
        <v>1645</v>
      </c>
      <c r="E248" s="11">
        <v>7</v>
      </c>
      <c r="F248" s="11">
        <f>_xlfn.XLOOKUP(D248,Sheet3!$B:$B,Sheet3!$D:$D)</f>
        <v>4</v>
      </c>
      <c r="G248" s="11">
        <v>16</v>
      </c>
      <c r="H248" s="11" t="str">
        <f t="shared" si="8"/>
        <v>N</v>
      </c>
      <c r="S248" s="40"/>
      <c r="AF248" s="16">
        <v>2</v>
      </c>
      <c r="AG248" s="16" t="s">
        <v>1566</v>
      </c>
      <c r="AH248" s="16" t="s">
        <v>1606</v>
      </c>
      <c r="AI248" s="16" t="s">
        <v>1666</v>
      </c>
      <c r="AJ248" s="16">
        <v>10</v>
      </c>
      <c r="AK248" s="16">
        <v>7</v>
      </c>
      <c r="AL248" s="20"/>
    </row>
    <row r="249" spans="1:38" x14ac:dyDescent="0.2">
      <c r="A249" s="26">
        <v>2</v>
      </c>
      <c r="B249" s="11" t="s">
        <v>1371</v>
      </c>
      <c r="C249" s="11" t="s">
        <v>1603</v>
      </c>
      <c r="D249" s="11" t="s">
        <v>1644</v>
      </c>
      <c r="E249" s="11">
        <v>7</v>
      </c>
      <c r="F249" s="11">
        <f>_xlfn.XLOOKUP(D249,Sheet3!$B:$B,Sheet3!$D:$D)</f>
        <v>4</v>
      </c>
      <c r="G249" s="11">
        <v>11</v>
      </c>
      <c r="H249" s="11" t="str">
        <f t="shared" si="8"/>
        <v>N</v>
      </c>
      <c r="S249" s="40"/>
      <c r="AF249" s="16">
        <v>2</v>
      </c>
      <c r="AG249" s="16" t="s">
        <v>1570</v>
      </c>
      <c r="AH249" s="16" t="s">
        <v>1606</v>
      </c>
      <c r="AI249" s="16" t="s">
        <v>1666</v>
      </c>
      <c r="AJ249" s="16">
        <v>10</v>
      </c>
      <c r="AK249" s="16">
        <v>4</v>
      </c>
      <c r="AL249" s="20"/>
    </row>
    <row r="250" spans="1:38" x14ac:dyDescent="0.2">
      <c r="A250" s="26">
        <v>2</v>
      </c>
      <c r="B250" s="11" t="s">
        <v>1381</v>
      </c>
      <c r="C250" s="11" t="s">
        <v>1603</v>
      </c>
      <c r="D250" s="11" t="s">
        <v>1647</v>
      </c>
      <c r="E250" s="11">
        <v>7</v>
      </c>
      <c r="F250" s="11">
        <f>_xlfn.XLOOKUP(D250,Sheet3!$B:$B,Sheet3!$D:$D)</f>
        <v>4</v>
      </c>
      <c r="G250" s="11">
        <v>14</v>
      </c>
      <c r="H250" s="11" t="str">
        <f t="shared" si="8"/>
        <v>N</v>
      </c>
      <c r="S250" s="40"/>
      <c r="AF250" s="16">
        <v>2</v>
      </c>
      <c r="AG250" s="16" t="s">
        <v>1578</v>
      </c>
      <c r="AH250" s="16" t="s">
        <v>1607</v>
      </c>
      <c r="AI250" s="16" t="s">
        <v>1668</v>
      </c>
      <c r="AJ250" s="16">
        <v>11</v>
      </c>
      <c r="AK250" s="16">
        <v>16</v>
      </c>
      <c r="AL250" s="20"/>
    </row>
    <row r="251" spans="1:38" x14ac:dyDescent="0.2">
      <c r="A251" s="26">
        <v>2</v>
      </c>
      <c r="B251" s="11" t="s">
        <v>1405</v>
      </c>
      <c r="C251" s="11" t="s">
        <v>1603</v>
      </c>
      <c r="D251" s="11" t="s">
        <v>1652</v>
      </c>
      <c r="E251" s="11">
        <v>7</v>
      </c>
      <c r="F251" s="11">
        <f>_xlfn.XLOOKUP(D251,Sheet3!$B:$B,Sheet3!$D:$D)</f>
        <v>4</v>
      </c>
      <c r="G251" s="11">
        <v>13</v>
      </c>
      <c r="H251" s="11" t="str">
        <f t="shared" si="8"/>
        <v>N</v>
      </c>
      <c r="S251" s="40"/>
      <c r="AF251" s="16">
        <v>2</v>
      </c>
      <c r="AG251" s="16" t="s">
        <v>1584</v>
      </c>
      <c r="AH251" s="16" t="s">
        <v>1607</v>
      </c>
      <c r="AI251" s="16" t="s">
        <v>1670</v>
      </c>
      <c r="AJ251" s="16">
        <v>11</v>
      </c>
      <c r="AK251" s="16">
        <v>11</v>
      </c>
      <c r="AL251" s="20"/>
    </row>
    <row r="252" spans="1:38" x14ac:dyDescent="0.2">
      <c r="A252" s="26">
        <v>2</v>
      </c>
      <c r="B252" s="11" t="s">
        <v>1467</v>
      </c>
      <c r="C252" s="11" t="s">
        <v>1604</v>
      </c>
      <c r="D252" s="11" t="s">
        <v>1658</v>
      </c>
      <c r="E252" s="11">
        <v>8</v>
      </c>
      <c r="F252" s="11">
        <f>_xlfn.XLOOKUP(D252,Sheet3!$B:$B,Sheet3!$D:$D)</f>
        <v>6</v>
      </c>
      <c r="G252" s="11">
        <v>15</v>
      </c>
      <c r="H252" s="11" t="str">
        <f t="shared" si="8"/>
        <v>N</v>
      </c>
      <c r="S252" s="40"/>
      <c r="AF252" s="16">
        <v>2</v>
      </c>
      <c r="AG252" s="16" t="s">
        <v>1586</v>
      </c>
      <c r="AH252" s="16" t="s">
        <v>1607</v>
      </c>
      <c r="AI252" s="16" t="s">
        <v>1668</v>
      </c>
      <c r="AJ252" s="16">
        <v>11</v>
      </c>
      <c r="AK252" s="16">
        <v>10</v>
      </c>
      <c r="AL252" s="20"/>
    </row>
    <row r="253" spans="1:38" x14ac:dyDescent="0.2">
      <c r="A253" s="26">
        <v>2</v>
      </c>
      <c r="B253" s="11" t="s">
        <v>1471</v>
      </c>
      <c r="C253" s="11" t="s">
        <v>1604</v>
      </c>
      <c r="D253" s="11" t="s">
        <v>1660</v>
      </c>
      <c r="E253" s="11">
        <v>8</v>
      </c>
      <c r="F253" s="11">
        <f>_xlfn.XLOOKUP(D253,Sheet3!$B:$B,Sheet3!$D:$D)</f>
        <v>6</v>
      </c>
      <c r="G253" s="11">
        <v>10</v>
      </c>
      <c r="H253" s="11" t="str">
        <f t="shared" si="8"/>
        <v>Y</v>
      </c>
      <c r="S253" s="40"/>
      <c r="AF253" s="16">
        <v>2</v>
      </c>
      <c r="AG253" s="16" t="s">
        <v>1587</v>
      </c>
      <c r="AH253" s="16" t="s">
        <v>1607</v>
      </c>
      <c r="AI253" s="16" t="s">
        <v>1671</v>
      </c>
      <c r="AJ253" s="16">
        <v>11</v>
      </c>
      <c r="AK253" s="16">
        <v>16</v>
      </c>
      <c r="AL253" s="20"/>
    </row>
    <row r="254" spans="1:38" x14ac:dyDescent="0.2">
      <c r="A254" s="26">
        <v>2</v>
      </c>
      <c r="B254" s="11" t="s">
        <v>1509</v>
      </c>
      <c r="C254" s="11" t="s">
        <v>1606</v>
      </c>
      <c r="D254" s="11" t="s">
        <v>1666</v>
      </c>
      <c r="E254" s="11">
        <v>10</v>
      </c>
      <c r="F254" s="11">
        <f>_xlfn.XLOOKUP(D254,Sheet3!$B:$B,Sheet3!$D:$D)</f>
        <v>5</v>
      </c>
      <c r="G254" s="11">
        <v>15</v>
      </c>
      <c r="H254" s="11" t="str">
        <f t="shared" si="8"/>
        <v>N</v>
      </c>
      <c r="S254" s="40"/>
      <c r="AF254" s="16">
        <v>2</v>
      </c>
      <c r="AG254" s="16" t="s">
        <v>1593</v>
      </c>
      <c r="AH254" s="16" t="s">
        <v>1607</v>
      </c>
      <c r="AI254" s="16" t="s">
        <v>1670</v>
      </c>
      <c r="AJ254" s="16">
        <v>11</v>
      </c>
      <c r="AK254" s="16">
        <v>16</v>
      </c>
      <c r="AL254" s="20"/>
    </row>
    <row r="255" spans="1:38" x14ac:dyDescent="0.2">
      <c r="A255" s="26">
        <v>2</v>
      </c>
      <c r="B255" s="11" t="s">
        <v>1510</v>
      </c>
      <c r="C255" s="11" t="s">
        <v>1606</v>
      </c>
      <c r="D255" s="11" t="s">
        <v>1667</v>
      </c>
      <c r="E255" s="11">
        <v>10</v>
      </c>
      <c r="F255" s="11">
        <f>_xlfn.XLOOKUP(D255,Sheet3!$B:$B,Sheet3!$D:$D)</f>
        <v>5</v>
      </c>
      <c r="G255" s="11">
        <v>13</v>
      </c>
      <c r="H255" s="11" t="str">
        <f t="shared" si="8"/>
        <v>N</v>
      </c>
      <c r="S255" s="40"/>
      <c r="AF255" s="16">
        <v>2</v>
      </c>
      <c r="AG255" s="16" t="s">
        <v>1596</v>
      </c>
      <c r="AH255" s="16" t="s">
        <v>1607</v>
      </c>
      <c r="AI255" s="16" t="s">
        <v>1670</v>
      </c>
      <c r="AJ255" s="16">
        <v>11</v>
      </c>
      <c r="AK255" s="16">
        <v>15</v>
      </c>
      <c r="AL255" s="20"/>
    </row>
    <row r="256" spans="1:38" x14ac:dyDescent="0.2">
      <c r="A256" s="26">
        <v>2</v>
      </c>
      <c r="B256" s="11" t="s">
        <v>1511</v>
      </c>
      <c r="C256" s="11" t="s">
        <v>1606</v>
      </c>
      <c r="D256" s="11" t="s">
        <v>1666</v>
      </c>
      <c r="E256" s="11">
        <v>10</v>
      </c>
      <c r="F256" s="11">
        <f>_xlfn.XLOOKUP(D256,Sheet3!$B:$B,Sheet3!$D:$D)</f>
        <v>5</v>
      </c>
      <c r="G256" s="11">
        <v>10</v>
      </c>
      <c r="H256" s="11" t="str">
        <f t="shared" si="8"/>
        <v>Y</v>
      </c>
      <c r="S256" s="40"/>
      <c r="AF256" s="16">
        <v>2</v>
      </c>
      <c r="AG256" s="16" t="s">
        <v>1237</v>
      </c>
      <c r="AH256" s="16" t="s">
        <v>1601</v>
      </c>
      <c r="AI256" s="16" t="s">
        <v>1631</v>
      </c>
      <c r="AJ256" s="16">
        <v>5</v>
      </c>
      <c r="AK256" s="16">
        <v>11</v>
      </c>
      <c r="AL256" s="20"/>
    </row>
    <row r="257" spans="1:38" x14ac:dyDescent="0.2">
      <c r="A257" s="26">
        <v>2</v>
      </c>
      <c r="B257" s="11" t="s">
        <v>1512</v>
      </c>
      <c r="C257" s="11" t="s">
        <v>1606</v>
      </c>
      <c r="D257" s="11" t="s">
        <v>1666</v>
      </c>
      <c r="E257" s="11">
        <v>10</v>
      </c>
      <c r="F257" s="11">
        <f>_xlfn.XLOOKUP(D257,Sheet3!$B:$B,Sheet3!$D:$D)</f>
        <v>5</v>
      </c>
      <c r="G257" s="11">
        <v>7</v>
      </c>
      <c r="H257" s="11" t="str">
        <f t="shared" si="8"/>
        <v>Y</v>
      </c>
      <c r="S257" s="40"/>
      <c r="AF257" s="17">
        <v>3</v>
      </c>
      <c r="AG257" s="17" t="s">
        <v>1215</v>
      </c>
      <c r="AH257" s="17" t="s">
        <v>1600</v>
      </c>
      <c r="AI257" s="17" t="s">
        <v>1629</v>
      </c>
      <c r="AJ257" s="17">
        <v>4</v>
      </c>
      <c r="AK257" s="17">
        <v>8</v>
      </c>
      <c r="AL257" s="20">
        <f>AVERAGE(AK257:AK331)</f>
        <v>8.36</v>
      </c>
    </row>
    <row r="258" spans="1:38" x14ac:dyDescent="0.2">
      <c r="A258" s="26">
        <v>2</v>
      </c>
      <c r="B258" s="11" t="s">
        <v>1515</v>
      </c>
      <c r="C258" s="11" t="s">
        <v>1606</v>
      </c>
      <c r="D258" s="11" t="s">
        <v>1666</v>
      </c>
      <c r="E258" s="11">
        <v>10</v>
      </c>
      <c r="F258" s="11">
        <f>_xlfn.XLOOKUP(D258,Sheet3!$B:$B,Sheet3!$D:$D)</f>
        <v>5</v>
      </c>
      <c r="G258" s="11">
        <v>7</v>
      </c>
      <c r="H258" s="11" t="str">
        <f t="shared" si="8"/>
        <v>Y</v>
      </c>
      <c r="S258" s="40"/>
      <c r="AF258" s="17">
        <v>3</v>
      </c>
      <c r="AG258" s="17" t="s">
        <v>1409</v>
      </c>
      <c r="AH258" s="17" t="s">
        <v>1604</v>
      </c>
      <c r="AI258" s="17" t="s">
        <v>1656</v>
      </c>
      <c r="AJ258" s="17">
        <v>8</v>
      </c>
      <c r="AK258" s="17">
        <v>12</v>
      </c>
      <c r="AL258" s="20"/>
    </row>
    <row r="259" spans="1:38" x14ac:dyDescent="0.2">
      <c r="A259" s="26">
        <v>2</v>
      </c>
      <c r="B259" s="11" t="s">
        <v>1527</v>
      </c>
      <c r="C259" s="11" t="s">
        <v>1606</v>
      </c>
      <c r="D259" s="11" t="s">
        <v>1666</v>
      </c>
      <c r="E259" s="11">
        <v>10</v>
      </c>
      <c r="F259" s="11">
        <f>_xlfn.XLOOKUP(D259,Sheet3!$B:$B,Sheet3!$D:$D)</f>
        <v>5</v>
      </c>
      <c r="G259" s="11">
        <v>7</v>
      </c>
      <c r="H259" s="11" t="str">
        <f t="shared" si="8"/>
        <v>Y</v>
      </c>
      <c r="S259" s="40"/>
      <c r="AF259" s="17">
        <v>3</v>
      </c>
      <c r="AG259" s="17" t="s">
        <v>1479</v>
      </c>
      <c r="AH259" s="17" t="s">
        <v>1604</v>
      </c>
      <c r="AI259" s="17" t="s">
        <v>1660</v>
      </c>
      <c r="AJ259" s="17">
        <v>8</v>
      </c>
      <c r="AK259" s="17">
        <v>7</v>
      </c>
      <c r="AL259" s="20"/>
    </row>
    <row r="260" spans="1:38" x14ac:dyDescent="0.2">
      <c r="A260" s="26">
        <v>2</v>
      </c>
      <c r="B260" s="11" t="s">
        <v>1531</v>
      </c>
      <c r="C260" s="11" t="s">
        <v>1606</v>
      </c>
      <c r="D260" s="11" t="s">
        <v>1666</v>
      </c>
      <c r="E260" s="11">
        <v>10</v>
      </c>
      <c r="F260" s="11">
        <f>_xlfn.XLOOKUP(D260,Sheet3!$B:$B,Sheet3!$D:$D)</f>
        <v>5</v>
      </c>
      <c r="G260" s="11">
        <v>14</v>
      </c>
      <c r="H260" s="11" t="str">
        <f t="shared" si="8"/>
        <v>N</v>
      </c>
      <c r="S260" s="40"/>
      <c r="AF260" s="17">
        <v>3</v>
      </c>
      <c r="AG260" s="17" t="s">
        <v>1206</v>
      </c>
      <c r="AH260" s="17" t="s">
        <v>1600</v>
      </c>
      <c r="AI260" s="17" t="s">
        <v>1628</v>
      </c>
      <c r="AJ260" s="17">
        <v>4</v>
      </c>
      <c r="AK260" s="17">
        <v>8</v>
      </c>
      <c r="AL260" s="20"/>
    </row>
    <row r="261" spans="1:38" x14ac:dyDescent="0.2">
      <c r="A261" s="26">
        <v>2</v>
      </c>
      <c r="B261" s="11" t="s">
        <v>1535</v>
      </c>
      <c r="C261" s="11" t="s">
        <v>1606</v>
      </c>
      <c r="D261" s="11" t="s">
        <v>1666</v>
      </c>
      <c r="E261" s="11">
        <v>10</v>
      </c>
      <c r="F261" s="11">
        <f>_xlfn.XLOOKUP(D261,Sheet3!$B:$B,Sheet3!$D:$D)</f>
        <v>5</v>
      </c>
      <c r="G261" s="11">
        <v>13</v>
      </c>
      <c r="H261" s="11" t="str">
        <f t="shared" si="8"/>
        <v>N</v>
      </c>
      <c r="S261" s="40"/>
      <c r="AF261" s="17">
        <v>3</v>
      </c>
      <c r="AG261" s="17" t="s">
        <v>1209</v>
      </c>
      <c r="AH261" s="17" t="s">
        <v>1600</v>
      </c>
      <c r="AI261" s="17" t="s">
        <v>1629</v>
      </c>
      <c r="AJ261" s="17">
        <v>4</v>
      </c>
      <c r="AK261" s="17">
        <v>6</v>
      </c>
      <c r="AL261" s="20"/>
    </row>
    <row r="262" spans="1:38" x14ac:dyDescent="0.2">
      <c r="A262" s="26">
        <v>2</v>
      </c>
      <c r="B262" s="11" t="s">
        <v>1536</v>
      </c>
      <c r="C262" s="11" t="s">
        <v>1606</v>
      </c>
      <c r="D262" s="11" t="s">
        <v>1666</v>
      </c>
      <c r="E262" s="11">
        <v>10</v>
      </c>
      <c r="F262" s="11">
        <f>_xlfn.XLOOKUP(D262,Sheet3!$B:$B,Sheet3!$D:$D)</f>
        <v>5</v>
      </c>
      <c r="G262" s="11">
        <v>7</v>
      </c>
      <c r="H262" s="11" t="str">
        <f t="shared" si="8"/>
        <v>Y</v>
      </c>
      <c r="S262" s="40"/>
      <c r="AF262" s="17">
        <v>3</v>
      </c>
      <c r="AG262" s="17" t="s">
        <v>1213</v>
      </c>
      <c r="AH262" s="17" t="s">
        <v>1600</v>
      </c>
      <c r="AI262" s="17" t="s">
        <v>1628</v>
      </c>
      <c r="AJ262" s="17">
        <v>4</v>
      </c>
      <c r="AK262" s="17">
        <v>5</v>
      </c>
      <c r="AL262" s="20"/>
    </row>
    <row r="263" spans="1:38" x14ac:dyDescent="0.2">
      <c r="A263" s="26">
        <v>2</v>
      </c>
      <c r="B263" s="11" t="s">
        <v>1547</v>
      </c>
      <c r="C263" s="11" t="s">
        <v>1606</v>
      </c>
      <c r="D263" s="11" t="s">
        <v>1666</v>
      </c>
      <c r="E263" s="11">
        <v>10</v>
      </c>
      <c r="F263" s="11">
        <f>_xlfn.XLOOKUP(D263,Sheet3!$B:$B,Sheet3!$D:$D)</f>
        <v>5</v>
      </c>
      <c r="G263" s="11">
        <v>6</v>
      </c>
      <c r="H263" s="11" t="str">
        <f t="shared" si="8"/>
        <v>Y</v>
      </c>
      <c r="S263" s="40"/>
      <c r="AF263" s="17">
        <v>3</v>
      </c>
      <c r="AG263" s="17" t="s">
        <v>1397</v>
      </c>
      <c r="AH263" s="17" t="s">
        <v>1603</v>
      </c>
      <c r="AI263" s="17" t="s">
        <v>1653</v>
      </c>
      <c r="AJ263" s="17">
        <v>7</v>
      </c>
      <c r="AK263" s="17">
        <v>7</v>
      </c>
      <c r="AL263" s="20"/>
    </row>
    <row r="264" spans="1:38" x14ac:dyDescent="0.2">
      <c r="A264" s="26">
        <v>2</v>
      </c>
      <c r="B264" s="11" t="s">
        <v>1555</v>
      </c>
      <c r="C264" s="11" t="s">
        <v>1606</v>
      </c>
      <c r="D264" s="11" t="s">
        <v>1666</v>
      </c>
      <c r="E264" s="11">
        <v>10</v>
      </c>
      <c r="F264" s="11">
        <f>_xlfn.XLOOKUP(D264,Sheet3!$B:$B,Sheet3!$D:$D)</f>
        <v>5</v>
      </c>
      <c r="G264" s="11">
        <v>9</v>
      </c>
      <c r="H264" s="11" t="str">
        <f t="shared" si="8"/>
        <v>Y</v>
      </c>
      <c r="S264" s="40"/>
      <c r="AF264" s="17">
        <v>3</v>
      </c>
      <c r="AG264" s="17" t="s">
        <v>1431</v>
      </c>
      <c r="AH264" s="17" t="s">
        <v>1604</v>
      </c>
      <c r="AI264" s="17" t="s">
        <v>1657</v>
      </c>
      <c r="AJ264" s="17">
        <v>8</v>
      </c>
      <c r="AK264" s="17">
        <v>10</v>
      </c>
      <c r="AL264" s="20"/>
    </row>
    <row r="265" spans="1:38" x14ac:dyDescent="0.2">
      <c r="A265" s="26">
        <v>2</v>
      </c>
      <c r="B265" s="11" t="s">
        <v>1560</v>
      </c>
      <c r="C265" s="11" t="s">
        <v>1606</v>
      </c>
      <c r="D265" s="11" t="s">
        <v>1666</v>
      </c>
      <c r="E265" s="11">
        <v>10</v>
      </c>
      <c r="F265" s="11">
        <f>_xlfn.XLOOKUP(D265,Sheet3!$B:$B,Sheet3!$D:$D)</f>
        <v>5</v>
      </c>
      <c r="G265" s="11">
        <v>14</v>
      </c>
      <c r="H265" s="11" t="str">
        <f t="shared" si="8"/>
        <v>N</v>
      </c>
      <c r="S265" s="40"/>
      <c r="AF265" s="17">
        <v>3</v>
      </c>
      <c r="AG265" s="17" t="s">
        <v>1490</v>
      </c>
      <c r="AH265" s="17" t="s">
        <v>1605</v>
      </c>
      <c r="AI265" s="17" t="s">
        <v>1661</v>
      </c>
      <c r="AJ265" s="17">
        <v>9</v>
      </c>
      <c r="AK265" s="17">
        <v>13</v>
      </c>
      <c r="AL265" s="20"/>
    </row>
    <row r="266" spans="1:38" x14ac:dyDescent="0.2">
      <c r="A266" s="26">
        <v>2</v>
      </c>
      <c r="B266" s="11" t="s">
        <v>1562</v>
      </c>
      <c r="C266" s="11" t="s">
        <v>1606</v>
      </c>
      <c r="D266" s="11" t="s">
        <v>1666</v>
      </c>
      <c r="E266" s="11">
        <v>10</v>
      </c>
      <c r="F266" s="11">
        <f>_xlfn.XLOOKUP(D266,Sheet3!$B:$B,Sheet3!$D:$D)</f>
        <v>5</v>
      </c>
      <c r="G266" s="11">
        <v>7</v>
      </c>
      <c r="H266" s="11" t="str">
        <f t="shared" si="8"/>
        <v>Y</v>
      </c>
      <c r="S266" s="40"/>
      <c r="AF266" s="17">
        <v>3</v>
      </c>
      <c r="AG266" s="17" t="s">
        <v>1505</v>
      </c>
      <c r="AH266" s="17" t="s">
        <v>1605</v>
      </c>
      <c r="AI266" s="17" t="s">
        <v>1665</v>
      </c>
      <c r="AJ266" s="17">
        <v>9</v>
      </c>
      <c r="AK266" s="17">
        <v>9</v>
      </c>
      <c r="AL266" s="20"/>
    </row>
    <row r="267" spans="1:38" x14ac:dyDescent="0.2">
      <c r="A267" s="26">
        <v>2</v>
      </c>
      <c r="B267" s="11" t="s">
        <v>1563</v>
      </c>
      <c r="C267" s="11" t="s">
        <v>1606</v>
      </c>
      <c r="D267" s="11" t="s">
        <v>1666</v>
      </c>
      <c r="E267" s="11">
        <v>10</v>
      </c>
      <c r="F267" s="11">
        <f>_xlfn.XLOOKUP(D267,Sheet3!$B:$B,Sheet3!$D:$D)</f>
        <v>5</v>
      </c>
      <c r="G267" s="11">
        <v>16</v>
      </c>
      <c r="H267" s="11" t="str">
        <f t="shared" si="8"/>
        <v>N</v>
      </c>
      <c r="S267" s="40"/>
      <c r="AF267" s="17">
        <v>3</v>
      </c>
      <c r="AG267" s="17" t="s">
        <v>1085</v>
      </c>
      <c r="AH267" s="17" t="s">
        <v>1597</v>
      </c>
      <c r="AI267" s="17" t="s">
        <v>1610</v>
      </c>
      <c r="AJ267" s="17">
        <v>1</v>
      </c>
      <c r="AK267" s="17">
        <v>6</v>
      </c>
      <c r="AL267" s="20"/>
    </row>
    <row r="268" spans="1:38" x14ac:dyDescent="0.2">
      <c r="A268" s="26">
        <v>2</v>
      </c>
      <c r="B268" s="11" t="s">
        <v>1564</v>
      </c>
      <c r="C268" s="11" t="s">
        <v>1606</v>
      </c>
      <c r="D268" s="11" t="s">
        <v>1666</v>
      </c>
      <c r="E268" s="11">
        <v>10</v>
      </c>
      <c r="F268" s="11">
        <f>_xlfn.XLOOKUP(D268,Sheet3!$B:$B,Sheet3!$D:$D)</f>
        <v>5</v>
      </c>
      <c r="G268" s="11">
        <v>16</v>
      </c>
      <c r="H268" s="11" t="str">
        <f t="shared" si="8"/>
        <v>N</v>
      </c>
      <c r="S268" s="40"/>
      <c r="AF268" s="17">
        <v>3</v>
      </c>
      <c r="AG268" s="17" t="s">
        <v>1090</v>
      </c>
      <c r="AH268" s="17" t="s">
        <v>1597</v>
      </c>
      <c r="AI268" s="17" t="s">
        <v>1610</v>
      </c>
      <c r="AJ268" s="17">
        <v>1</v>
      </c>
      <c r="AK268" s="17">
        <v>6</v>
      </c>
      <c r="AL268" s="20"/>
    </row>
    <row r="269" spans="1:38" x14ac:dyDescent="0.2">
      <c r="A269" s="26">
        <v>2</v>
      </c>
      <c r="B269" s="11" t="s">
        <v>1566</v>
      </c>
      <c r="C269" s="11" t="s">
        <v>1606</v>
      </c>
      <c r="D269" s="11" t="s">
        <v>1666</v>
      </c>
      <c r="E269" s="11">
        <v>10</v>
      </c>
      <c r="F269" s="11">
        <f>_xlfn.XLOOKUP(D269,Sheet3!$B:$B,Sheet3!$D:$D)</f>
        <v>5</v>
      </c>
      <c r="G269" s="11">
        <v>7</v>
      </c>
      <c r="H269" s="11" t="str">
        <f t="shared" si="8"/>
        <v>Y</v>
      </c>
      <c r="S269" s="40"/>
      <c r="AF269" s="17">
        <v>3</v>
      </c>
      <c r="AG269" s="17" t="s">
        <v>1098</v>
      </c>
      <c r="AH269" s="17" t="s">
        <v>1597</v>
      </c>
      <c r="AI269" s="17" t="s">
        <v>1610</v>
      </c>
      <c r="AJ269" s="17">
        <v>1</v>
      </c>
      <c r="AK269" s="17">
        <v>7</v>
      </c>
      <c r="AL269" s="20"/>
    </row>
    <row r="270" spans="1:38" x14ac:dyDescent="0.2">
      <c r="A270" s="26">
        <v>2</v>
      </c>
      <c r="B270" s="11" t="s">
        <v>1567</v>
      </c>
      <c r="C270" s="11" t="s">
        <v>1606</v>
      </c>
      <c r="D270" s="11" t="s">
        <v>1666</v>
      </c>
      <c r="E270" s="11">
        <v>10</v>
      </c>
      <c r="F270" s="11">
        <f>_xlfn.XLOOKUP(D270,Sheet3!$B:$B,Sheet3!$D:$D)</f>
        <v>5</v>
      </c>
      <c r="G270" s="11">
        <v>16</v>
      </c>
      <c r="H270" s="11" t="str">
        <f t="shared" si="8"/>
        <v>N</v>
      </c>
      <c r="S270" s="40"/>
      <c r="AF270" s="17">
        <v>3</v>
      </c>
      <c r="AG270" s="17" t="s">
        <v>1100</v>
      </c>
      <c r="AH270" s="17" t="s">
        <v>1597</v>
      </c>
      <c r="AI270" s="17" t="s">
        <v>1610</v>
      </c>
      <c r="AJ270" s="17">
        <v>1</v>
      </c>
      <c r="AK270" s="17">
        <v>5</v>
      </c>
      <c r="AL270" s="20"/>
    </row>
    <row r="271" spans="1:38" x14ac:dyDescent="0.2">
      <c r="A271" s="26">
        <v>2</v>
      </c>
      <c r="B271" s="11" t="s">
        <v>1570</v>
      </c>
      <c r="C271" s="11" t="s">
        <v>1606</v>
      </c>
      <c r="D271" s="11" t="s">
        <v>1666</v>
      </c>
      <c r="E271" s="11">
        <v>10</v>
      </c>
      <c r="F271" s="11">
        <f>_xlfn.XLOOKUP(D271,Sheet3!$B:$B,Sheet3!$D:$D)</f>
        <v>5</v>
      </c>
      <c r="G271" s="11">
        <v>4</v>
      </c>
      <c r="H271" s="11" t="str">
        <f t="shared" si="8"/>
        <v>Y</v>
      </c>
      <c r="S271" s="40"/>
      <c r="AF271" s="17">
        <v>3</v>
      </c>
      <c r="AG271" s="17" t="s">
        <v>1102</v>
      </c>
      <c r="AH271" s="17" t="s">
        <v>1597</v>
      </c>
      <c r="AI271" s="17" t="s">
        <v>1610</v>
      </c>
      <c r="AJ271" s="17">
        <v>1</v>
      </c>
      <c r="AK271" s="17">
        <v>5</v>
      </c>
      <c r="AL271" s="20"/>
    </row>
    <row r="272" spans="1:38" x14ac:dyDescent="0.2">
      <c r="A272" s="26">
        <v>2</v>
      </c>
      <c r="B272" s="11" t="s">
        <v>1578</v>
      </c>
      <c r="C272" s="11" t="s">
        <v>1607</v>
      </c>
      <c r="D272" s="11" t="s">
        <v>1668</v>
      </c>
      <c r="E272" s="11">
        <v>11</v>
      </c>
      <c r="F272" s="11">
        <f>_xlfn.XLOOKUP(D272,Sheet3!$B:$B,Sheet3!$D:$D)</f>
        <v>2</v>
      </c>
      <c r="G272" s="11">
        <v>16</v>
      </c>
      <c r="H272" s="11" t="str">
        <f t="shared" si="8"/>
        <v>N</v>
      </c>
      <c r="S272" s="40"/>
      <c r="AF272" s="17">
        <v>3</v>
      </c>
      <c r="AG272" s="17" t="s">
        <v>1103</v>
      </c>
      <c r="AH272" s="17" t="s">
        <v>1597</v>
      </c>
      <c r="AI272" s="17" t="s">
        <v>1610</v>
      </c>
      <c r="AJ272" s="17">
        <v>1</v>
      </c>
      <c r="AK272" s="17">
        <v>7</v>
      </c>
      <c r="AL272" s="20"/>
    </row>
    <row r="273" spans="1:38" x14ac:dyDescent="0.2">
      <c r="A273" s="26">
        <v>2</v>
      </c>
      <c r="B273" s="11" t="s">
        <v>1584</v>
      </c>
      <c r="C273" s="11" t="s">
        <v>1607</v>
      </c>
      <c r="D273" s="11" t="s">
        <v>1670</v>
      </c>
      <c r="E273" s="11">
        <v>11</v>
      </c>
      <c r="F273" s="11">
        <f>_xlfn.XLOOKUP(D273,Sheet3!$B:$B,Sheet3!$D:$D)</f>
        <v>2</v>
      </c>
      <c r="G273" s="11">
        <v>11</v>
      </c>
      <c r="H273" s="11" t="str">
        <f t="shared" si="8"/>
        <v>N</v>
      </c>
      <c r="S273" s="40"/>
      <c r="AF273" s="17">
        <v>3</v>
      </c>
      <c r="AG273" s="17" t="s">
        <v>1105</v>
      </c>
      <c r="AH273" s="17" t="s">
        <v>1597</v>
      </c>
      <c r="AI273" s="17" t="s">
        <v>1610</v>
      </c>
      <c r="AJ273" s="17">
        <v>1</v>
      </c>
      <c r="AK273" s="17">
        <v>5</v>
      </c>
      <c r="AL273" s="20"/>
    </row>
    <row r="274" spans="1:38" x14ac:dyDescent="0.2">
      <c r="A274" s="26">
        <v>2</v>
      </c>
      <c r="B274" s="11" t="s">
        <v>1586</v>
      </c>
      <c r="C274" s="11" t="s">
        <v>1607</v>
      </c>
      <c r="D274" s="11" t="s">
        <v>1668</v>
      </c>
      <c r="E274" s="11">
        <v>11</v>
      </c>
      <c r="F274" s="11">
        <f>_xlfn.XLOOKUP(D274,Sheet3!$B:$B,Sheet3!$D:$D)</f>
        <v>2</v>
      </c>
      <c r="G274" s="11">
        <v>10</v>
      </c>
      <c r="H274" s="11" t="str">
        <f t="shared" si="8"/>
        <v>Y</v>
      </c>
      <c r="S274" s="40"/>
      <c r="AF274" s="17">
        <v>3</v>
      </c>
      <c r="AG274" s="17" t="s">
        <v>1109</v>
      </c>
      <c r="AH274" s="17" t="s">
        <v>1597</v>
      </c>
      <c r="AI274" s="17" t="s">
        <v>1609</v>
      </c>
      <c r="AJ274" s="17">
        <v>1</v>
      </c>
      <c r="AK274" s="17">
        <v>8</v>
      </c>
      <c r="AL274" s="20"/>
    </row>
    <row r="275" spans="1:38" x14ac:dyDescent="0.2">
      <c r="A275" s="26">
        <v>2</v>
      </c>
      <c r="B275" s="11" t="s">
        <v>1587</v>
      </c>
      <c r="C275" s="11" t="s">
        <v>1607</v>
      </c>
      <c r="D275" s="11" t="s">
        <v>1671</v>
      </c>
      <c r="E275" s="11">
        <v>11</v>
      </c>
      <c r="F275" s="11">
        <f>_xlfn.XLOOKUP(D275,Sheet3!$B:$B,Sheet3!$D:$D)</f>
        <v>2</v>
      </c>
      <c r="G275" s="11">
        <v>16</v>
      </c>
      <c r="H275" s="11" t="str">
        <f t="shared" si="8"/>
        <v>N</v>
      </c>
      <c r="S275" s="40"/>
      <c r="AF275" s="17">
        <v>3</v>
      </c>
      <c r="AG275" s="17" t="s">
        <v>1110</v>
      </c>
      <c r="AH275" s="17" t="s">
        <v>1597</v>
      </c>
      <c r="AI275" s="17" t="s">
        <v>1610</v>
      </c>
      <c r="AJ275" s="17">
        <v>1</v>
      </c>
      <c r="AK275" s="17">
        <v>6</v>
      </c>
      <c r="AL275" s="20"/>
    </row>
    <row r="276" spans="1:38" x14ac:dyDescent="0.2">
      <c r="A276" s="26">
        <v>2</v>
      </c>
      <c r="B276" s="11" t="s">
        <v>1593</v>
      </c>
      <c r="C276" s="11" t="s">
        <v>1607</v>
      </c>
      <c r="D276" s="11" t="s">
        <v>1670</v>
      </c>
      <c r="E276" s="11">
        <v>11</v>
      </c>
      <c r="F276" s="11">
        <f>_xlfn.XLOOKUP(D276,Sheet3!$B:$B,Sheet3!$D:$D)</f>
        <v>2</v>
      </c>
      <c r="G276" s="11">
        <v>16</v>
      </c>
      <c r="H276" s="11" t="str">
        <f t="shared" si="8"/>
        <v>N</v>
      </c>
      <c r="S276" s="40"/>
      <c r="AF276" s="17">
        <v>3</v>
      </c>
      <c r="AG276" s="17" t="s">
        <v>1110</v>
      </c>
      <c r="AH276" s="17" t="s">
        <v>1597</v>
      </c>
      <c r="AI276" s="17" t="s">
        <v>1610</v>
      </c>
      <c r="AJ276" s="17">
        <v>1</v>
      </c>
      <c r="AK276" s="17">
        <v>6</v>
      </c>
      <c r="AL276" s="20"/>
    </row>
    <row r="277" spans="1:38" x14ac:dyDescent="0.2">
      <c r="A277" s="26">
        <v>2</v>
      </c>
      <c r="B277" s="11" t="s">
        <v>1596</v>
      </c>
      <c r="C277" s="11" t="s">
        <v>1607</v>
      </c>
      <c r="D277" s="11" t="s">
        <v>1670</v>
      </c>
      <c r="E277" s="11">
        <v>11</v>
      </c>
      <c r="F277" s="11">
        <f>_xlfn.XLOOKUP(D277,Sheet3!$B:$B,Sheet3!$D:$D)</f>
        <v>2</v>
      </c>
      <c r="G277" s="11">
        <v>15</v>
      </c>
      <c r="H277" s="11" t="str">
        <f t="shared" si="8"/>
        <v>N</v>
      </c>
      <c r="S277" s="40"/>
      <c r="AF277" s="17">
        <v>3</v>
      </c>
      <c r="AG277" s="17" t="s">
        <v>1115</v>
      </c>
      <c r="AH277" s="17" t="s">
        <v>1598</v>
      </c>
      <c r="AI277" s="17" t="s">
        <v>1613</v>
      </c>
      <c r="AJ277" s="17">
        <v>2</v>
      </c>
      <c r="AK277" s="17">
        <v>3</v>
      </c>
      <c r="AL277" s="20"/>
    </row>
    <row r="278" spans="1:38" x14ac:dyDescent="0.2">
      <c r="A278" s="27">
        <v>3</v>
      </c>
      <c r="B278" s="12" t="s">
        <v>1084</v>
      </c>
      <c r="C278" s="12" t="s">
        <v>1597</v>
      </c>
      <c r="D278" s="12" t="s">
        <v>1609</v>
      </c>
      <c r="E278" s="12">
        <v>1</v>
      </c>
      <c r="F278" s="12">
        <f>_xlfn.XLOOKUP(D278,Sheet3!$B:$B,Sheet3!$D:$D)</f>
        <v>6</v>
      </c>
      <c r="G278" s="12">
        <v>8</v>
      </c>
      <c r="H278" s="12" t="str">
        <f>IF((F278&lt;&gt;$R$10)*((G278&lt;$U$10)+(G278&gt;$V$10)),"Y","N")</f>
        <v>N</v>
      </c>
      <c r="S278" s="40"/>
      <c r="AF278" s="17">
        <v>3</v>
      </c>
      <c r="AG278" s="17" t="s">
        <v>1117</v>
      </c>
      <c r="AH278" s="17" t="s">
        <v>1598</v>
      </c>
      <c r="AI278" s="17" t="s">
        <v>1615</v>
      </c>
      <c r="AJ278" s="17">
        <v>2</v>
      </c>
      <c r="AK278" s="17">
        <v>11</v>
      </c>
      <c r="AL278" s="20"/>
    </row>
    <row r="279" spans="1:38" x14ac:dyDescent="0.2">
      <c r="A279" s="27">
        <v>3</v>
      </c>
      <c r="B279" s="12" t="s">
        <v>1086</v>
      </c>
      <c r="C279" s="12" t="s">
        <v>1597</v>
      </c>
      <c r="D279" s="12" t="s">
        <v>1609</v>
      </c>
      <c r="E279" s="12">
        <v>1</v>
      </c>
      <c r="F279" s="12">
        <f>_xlfn.XLOOKUP(D279,Sheet3!$B:$B,Sheet3!$D:$D)</f>
        <v>6</v>
      </c>
      <c r="G279" s="12">
        <v>15</v>
      </c>
      <c r="H279" s="12" t="str">
        <f t="shared" ref="H279:H342" si="9">IF((F279&lt;&gt;$R$10)*((G279&lt;$U$10)+(G279&gt;$V$10)),"Y","N")</f>
        <v>N</v>
      </c>
      <c r="S279" s="40"/>
      <c r="AF279" s="17">
        <v>3</v>
      </c>
      <c r="AG279" s="17" t="s">
        <v>1119</v>
      </c>
      <c r="AH279" s="17" t="s">
        <v>1598</v>
      </c>
      <c r="AI279" s="17" t="s">
        <v>1615</v>
      </c>
      <c r="AJ279" s="17">
        <v>2</v>
      </c>
      <c r="AK279" s="17">
        <v>13</v>
      </c>
      <c r="AL279" s="20"/>
    </row>
    <row r="280" spans="1:38" x14ac:dyDescent="0.2">
      <c r="A280" s="27">
        <v>3</v>
      </c>
      <c r="B280" s="12" t="s">
        <v>1094</v>
      </c>
      <c r="C280" s="12" t="s">
        <v>1597</v>
      </c>
      <c r="D280" s="12" t="s">
        <v>1610</v>
      </c>
      <c r="E280" s="12">
        <v>1</v>
      </c>
      <c r="F280" s="12">
        <f>_xlfn.XLOOKUP(D280,Sheet3!$B:$B,Sheet3!$D:$D)</f>
        <v>6</v>
      </c>
      <c r="G280" s="12">
        <v>13</v>
      </c>
      <c r="H280" s="12" t="str">
        <f t="shared" si="9"/>
        <v>N</v>
      </c>
      <c r="S280" s="40"/>
      <c r="AF280" s="17">
        <v>3</v>
      </c>
      <c r="AG280" s="17" t="s">
        <v>1122</v>
      </c>
      <c r="AH280" s="17" t="s">
        <v>1598</v>
      </c>
      <c r="AI280" s="17" t="s">
        <v>1615</v>
      </c>
      <c r="AJ280" s="17">
        <v>2</v>
      </c>
      <c r="AK280" s="17">
        <v>8</v>
      </c>
      <c r="AL280" s="20"/>
    </row>
    <row r="281" spans="1:38" x14ac:dyDescent="0.2">
      <c r="A281" s="27">
        <v>3</v>
      </c>
      <c r="B281" s="12" t="s">
        <v>1094</v>
      </c>
      <c r="C281" s="12" t="s">
        <v>1597</v>
      </c>
      <c r="D281" s="12" t="s">
        <v>1610</v>
      </c>
      <c r="E281" s="12">
        <v>1</v>
      </c>
      <c r="F281" s="12">
        <f>_xlfn.XLOOKUP(D281,Sheet3!$B:$B,Sheet3!$D:$D)</f>
        <v>6</v>
      </c>
      <c r="G281" s="12">
        <v>13</v>
      </c>
      <c r="H281" s="12" t="str">
        <f t="shared" si="9"/>
        <v>N</v>
      </c>
      <c r="S281" s="40"/>
      <c r="AF281" s="17">
        <v>3</v>
      </c>
      <c r="AG281" s="17" t="s">
        <v>1128</v>
      </c>
      <c r="AH281" s="17" t="s">
        <v>1598</v>
      </c>
      <c r="AI281" s="17" t="s">
        <v>1615</v>
      </c>
      <c r="AJ281" s="17">
        <v>2</v>
      </c>
      <c r="AK281" s="17">
        <v>8</v>
      </c>
      <c r="AL281" s="20"/>
    </row>
    <row r="282" spans="1:38" x14ac:dyDescent="0.2">
      <c r="A282" s="27">
        <v>3</v>
      </c>
      <c r="B282" s="12" t="s">
        <v>1097</v>
      </c>
      <c r="C282" s="12" t="s">
        <v>1597</v>
      </c>
      <c r="D282" s="12" t="s">
        <v>1610</v>
      </c>
      <c r="E282" s="12">
        <v>1</v>
      </c>
      <c r="F282" s="12">
        <f>_xlfn.XLOOKUP(D282,Sheet3!$B:$B,Sheet3!$D:$D)</f>
        <v>6</v>
      </c>
      <c r="G282" s="12">
        <v>7</v>
      </c>
      <c r="H282" s="12" t="str">
        <f t="shared" si="9"/>
        <v>N</v>
      </c>
      <c r="S282" s="40"/>
      <c r="AF282" s="17">
        <v>3</v>
      </c>
      <c r="AG282" s="17" t="s">
        <v>1132</v>
      </c>
      <c r="AH282" s="17" t="s">
        <v>1598</v>
      </c>
      <c r="AI282" s="17" t="s">
        <v>1619</v>
      </c>
      <c r="AJ282" s="17">
        <v>2</v>
      </c>
      <c r="AK282" s="17">
        <v>7</v>
      </c>
      <c r="AL282" s="20"/>
    </row>
    <row r="283" spans="1:38" x14ac:dyDescent="0.2">
      <c r="A283" s="27">
        <v>3</v>
      </c>
      <c r="B283" s="12" t="s">
        <v>1113</v>
      </c>
      <c r="C283" s="12" t="s">
        <v>1597</v>
      </c>
      <c r="D283" s="12" t="s">
        <v>1612</v>
      </c>
      <c r="E283" s="12">
        <v>1</v>
      </c>
      <c r="F283" s="12">
        <f>_xlfn.XLOOKUP(D283,Sheet3!$B:$B,Sheet3!$D:$D)</f>
        <v>6</v>
      </c>
      <c r="G283" s="12">
        <v>13</v>
      </c>
      <c r="H283" s="12" t="str">
        <f t="shared" si="9"/>
        <v>N</v>
      </c>
      <c r="S283" s="40"/>
      <c r="AF283" s="17">
        <v>3</v>
      </c>
      <c r="AG283" s="17" t="s">
        <v>1135</v>
      </c>
      <c r="AH283" s="17" t="s">
        <v>1598</v>
      </c>
      <c r="AI283" s="17" t="s">
        <v>1613</v>
      </c>
      <c r="AJ283" s="17">
        <v>2</v>
      </c>
      <c r="AK283" s="17">
        <v>8</v>
      </c>
      <c r="AL283" s="20"/>
    </row>
    <row r="284" spans="1:38" x14ac:dyDescent="0.2">
      <c r="A284" s="27">
        <v>3</v>
      </c>
      <c r="B284" s="12" t="s">
        <v>1118</v>
      </c>
      <c r="C284" s="12" t="s">
        <v>1598</v>
      </c>
      <c r="D284" s="12" t="s">
        <v>1615</v>
      </c>
      <c r="E284" s="12">
        <v>2</v>
      </c>
      <c r="F284" s="12">
        <f>_xlfn.XLOOKUP(D284,Sheet3!$B:$B,Sheet3!$D:$D)</f>
        <v>1</v>
      </c>
      <c r="G284" s="12">
        <v>13</v>
      </c>
      <c r="H284" s="12" t="str">
        <f t="shared" si="9"/>
        <v>N</v>
      </c>
      <c r="S284" s="40"/>
      <c r="AF284" s="17">
        <v>3</v>
      </c>
      <c r="AG284" s="17" t="s">
        <v>1136</v>
      </c>
      <c r="AH284" s="17" t="s">
        <v>1598</v>
      </c>
      <c r="AI284" s="17" t="s">
        <v>1615</v>
      </c>
      <c r="AJ284" s="17">
        <v>2</v>
      </c>
      <c r="AK284" s="17">
        <v>15</v>
      </c>
      <c r="AL284" s="20"/>
    </row>
    <row r="285" spans="1:38" x14ac:dyDescent="0.2">
      <c r="A285" s="27">
        <v>3</v>
      </c>
      <c r="B285" s="12" t="s">
        <v>1121</v>
      </c>
      <c r="C285" s="12" t="s">
        <v>1598</v>
      </c>
      <c r="D285" s="12" t="s">
        <v>1616</v>
      </c>
      <c r="E285" s="12">
        <v>2</v>
      </c>
      <c r="F285" s="12">
        <f>_xlfn.XLOOKUP(D285,Sheet3!$B:$B,Sheet3!$D:$D)</f>
        <v>1</v>
      </c>
      <c r="G285" s="12">
        <v>13</v>
      </c>
      <c r="H285" s="12" t="str">
        <f t="shared" si="9"/>
        <v>N</v>
      </c>
      <c r="S285" s="40"/>
      <c r="AF285" s="17">
        <v>3</v>
      </c>
      <c r="AG285" s="17" t="s">
        <v>1142</v>
      </c>
      <c r="AH285" s="17" t="s">
        <v>1598</v>
      </c>
      <c r="AI285" s="17" t="s">
        <v>1615</v>
      </c>
      <c r="AJ285" s="17">
        <v>2</v>
      </c>
      <c r="AK285" s="17">
        <v>5</v>
      </c>
      <c r="AL285" s="20"/>
    </row>
    <row r="286" spans="1:38" x14ac:dyDescent="0.2">
      <c r="A286" s="27">
        <v>3</v>
      </c>
      <c r="B286" s="12" t="s">
        <v>1123</v>
      </c>
      <c r="C286" s="12" t="s">
        <v>1598</v>
      </c>
      <c r="D286" s="12" t="s">
        <v>1613</v>
      </c>
      <c r="E286" s="12">
        <v>2</v>
      </c>
      <c r="F286" s="12">
        <f>_xlfn.XLOOKUP(D286,Sheet3!$B:$B,Sheet3!$D:$D)</f>
        <v>1</v>
      </c>
      <c r="G286" s="12">
        <v>12</v>
      </c>
      <c r="H286" s="12" t="str">
        <f t="shared" si="9"/>
        <v>N</v>
      </c>
      <c r="S286" s="40"/>
      <c r="AF286" s="17">
        <v>3</v>
      </c>
      <c r="AG286" s="17" t="s">
        <v>1144</v>
      </c>
      <c r="AH286" s="17" t="s">
        <v>1598</v>
      </c>
      <c r="AI286" s="17" t="s">
        <v>1615</v>
      </c>
      <c r="AJ286" s="17">
        <v>2</v>
      </c>
      <c r="AK286" s="17">
        <v>12</v>
      </c>
      <c r="AL286" s="20"/>
    </row>
    <row r="287" spans="1:38" x14ac:dyDescent="0.2">
      <c r="A287" s="27">
        <v>3</v>
      </c>
      <c r="B287" s="12" t="s">
        <v>1124</v>
      </c>
      <c r="C287" s="12" t="s">
        <v>1598</v>
      </c>
      <c r="D287" s="12" t="s">
        <v>1616</v>
      </c>
      <c r="E287" s="12">
        <v>2</v>
      </c>
      <c r="F287" s="12">
        <f>_xlfn.XLOOKUP(D287,Sheet3!$B:$B,Sheet3!$D:$D)</f>
        <v>1</v>
      </c>
      <c r="G287" s="12">
        <v>16</v>
      </c>
      <c r="H287" s="12" t="str">
        <f t="shared" si="9"/>
        <v>Y</v>
      </c>
      <c r="S287" s="40"/>
      <c r="AF287" s="17">
        <v>3</v>
      </c>
      <c r="AG287" s="17" t="s">
        <v>1146</v>
      </c>
      <c r="AH287" s="17" t="s">
        <v>1598</v>
      </c>
      <c r="AI287" s="17" t="s">
        <v>1619</v>
      </c>
      <c r="AJ287" s="17">
        <v>2</v>
      </c>
      <c r="AK287" s="17">
        <v>7</v>
      </c>
      <c r="AL287" s="20"/>
    </row>
    <row r="288" spans="1:38" x14ac:dyDescent="0.2">
      <c r="A288" s="27">
        <v>3</v>
      </c>
      <c r="B288" s="12" t="s">
        <v>1127</v>
      </c>
      <c r="C288" s="12" t="s">
        <v>1598</v>
      </c>
      <c r="D288" s="12" t="s">
        <v>1617</v>
      </c>
      <c r="E288" s="12">
        <v>2</v>
      </c>
      <c r="F288" s="12">
        <f>_xlfn.XLOOKUP(D288,Sheet3!$B:$B,Sheet3!$D:$D)</f>
        <v>1</v>
      </c>
      <c r="G288" s="12">
        <v>12</v>
      </c>
      <c r="H288" s="12" t="str">
        <f t="shared" si="9"/>
        <v>N</v>
      </c>
      <c r="S288" s="40"/>
      <c r="AF288" s="17">
        <v>3</v>
      </c>
      <c r="AG288" s="17" t="s">
        <v>1150</v>
      </c>
      <c r="AH288" s="17" t="s">
        <v>1598</v>
      </c>
      <c r="AI288" s="17" t="s">
        <v>1618</v>
      </c>
      <c r="AJ288" s="17">
        <v>2</v>
      </c>
      <c r="AK288" s="17">
        <v>7</v>
      </c>
      <c r="AL288" s="20"/>
    </row>
    <row r="289" spans="1:38" x14ac:dyDescent="0.2">
      <c r="A289" s="27">
        <v>3</v>
      </c>
      <c r="B289" s="12" t="s">
        <v>1131</v>
      </c>
      <c r="C289" s="12" t="s">
        <v>1598</v>
      </c>
      <c r="D289" s="12" t="s">
        <v>1613</v>
      </c>
      <c r="E289" s="12">
        <v>2</v>
      </c>
      <c r="F289" s="12">
        <f>_xlfn.XLOOKUP(D289,Sheet3!$B:$B,Sheet3!$D:$D)</f>
        <v>1</v>
      </c>
      <c r="G289" s="12">
        <v>16</v>
      </c>
      <c r="H289" s="12" t="str">
        <f t="shared" si="9"/>
        <v>Y</v>
      </c>
      <c r="S289" s="40"/>
      <c r="AF289" s="17">
        <v>3</v>
      </c>
      <c r="AG289" s="17" t="s">
        <v>1152</v>
      </c>
      <c r="AH289" s="17" t="s">
        <v>1598</v>
      </c>
      <c r="AI289" s="17" t="s">
        <v>1620</v>
      </c>
      <c r="AJ289" s="17">
        <v>2</v>
      </c>
      <c r="AK289" s="17">
        <v>6</v>
      </c>
      <c r="AL289" s="20"/>
    </row>
    <row r="290" spans="1:38" x14ac:dyDescent="0.2">
      <c r="A290" s="27">
        <v>3</v>
      </c>
      <c r="B290" s="12" t="s">
        <v>1133</v>
      </c>
      <c r="C290" s="12" t="s">
        <v>1598</v>
      </c>
      <c r="D290" s="12" t="s">
        <v>1617</v>
      </c>
      <c r="E290" s="12">
        <v>2</v>
      </c>
      <c r="F290" s="12">
        <f>_xlfn.XLOOKUP(D290,Sheet3!$B:$B,Sheet3!$D:$D)</f>
        <v>1</v>
      </c>
      <c r="G290" s="12">
        <v>17</v>
      </c>
      <c r="H290" s="12" t="str">
        <f t="shared" si="9"/>
        <v>Y</v>
      </c>
      <c r="S290" s="40"/>
      <c r="AF290" s="17">
        <v>3</v>
      </c>
      <c r="AG290" s="17" t="s">
        <v>1157</v>
      </c>
      <c r="AH290" s="17" t="s">
        <v>1598</v>
      </c>
      <c r="AI290" s="17" t="s">
        <v>1615</v>
      </c>
      <c r="AJ290" s="17">
        <v>2</v>
      </c>
      <c r="AK290" s="17">
        <v>6</v>
      </c>
      <c r="AL290" s="20"/>
    </row>
    <row r="291" spans="1:38" x14ac:dyDescent="0.2">
      <c r="A291" s="27">
        <v>3</v>
      </c>
      <c r="B291" s="12" t="s">
        <v>1154</v>
      </c>
      <c r="C291" s="12" t="s">
        <v>1598</v>
      </c>
      <c r="D291" s="12" t="s">
        <v>1617</v>
      </c>
      <c r="E291" s="12">
        <v>2</v>
      </c>
      <c r="F291" s="12">
        <f>_xlfn.XLOOKUP(D291,Sheet3!$B:$B,Sheet3!$D:$D)</f>
        <v>1</v>
      </c>
      <c r="G291" s="12">
        <v>14</v>
      </c>
      <c r="H291" s="12" t="str">
        <f t="shared" si="9"/>
        <v>N</v>
      </c>
      <c r="S291" s="40"/>
      <c r="AF291" s="17">
        <v>3</v>
      </c>
      <c r="AG291" s="17" t="s">
        <v>1163</v>
      </c>
      <c r="AH291" s="17" t="s">
        <v>1598</v>
      </c>
      <c r="AI291" s="17" t="s">
        <v>1622</v>
      </c>
      <c r="AJ291" s="17">
        <v>2</v>
      </c>
      <c r="AK291" s="17">
        <v>11</v>
      </c>
      <c r="AL291" s="20"/>
    </row>
    <row r="292" spans="1:38" x14ac:dyDescent="0.2">
      <c r="A292" s="27">
        <v>3</v>
      </c>
      <c r="B292" s="12" t="s">
        <v>1158</v>
      </c>
      <c r="C292" s="12" t="s">
        <v>1598</v>
      </c>
      <c r="D292" s="12" t="s">
        <v>1623</v>
      </c>
      <c r="E292" s="12">
        <v>2</v>
      </c>
      <c r="F292" s="12">
        <f>_xlfn.XLOOKUP(D292,Sheet3!$B:$B,Sheet3!$D:$D)</f>
        <v>1</v>
      </c>
      <c r="G292" s="12">
        <v>11</v>
      </c>
      <c r="H292" s="12" t="str">
        <f t="shared" si="9"/>
        <v>N</v>
      </c>
      <c r="S292" s="40"/>
      <c r="AF292" s="17">
        <v>3</v>
      </c>
      <c r="AG292" s="17" t="s">
        <v>1165</v>
      </c>
      <c r="AH292" s="17" t="s">
        <v>1598</v>
      </c>
      <c r="AI292" s="17" t="s">
        <v>1615</v>
      </c>
      <c r="AJ292" s="17">
        <v>2</v>
      </c>
      <c r="AK292" s="17">
        <v>6</v>
      </c>
      <c r="AL292" s="20"/>
    </row>
    <row r="293" spans="1:38" x14ac:dyDescent="0.2">
      <c r="A293" s="27">
        <v>3</v>
      </c>
      <c r="B293" s="12" t="s">
        <v>1161</v>
      </c>
      <c r="C293" s="12" t="s">
        <v>1598</v>
      </c>
      <c r="D293" s="12" t="s">
        <v>1617</v>
      </c>
      <c r="E293" s="12">
        <v>2</v>
      </c>
      <c r="F293" s="12">
        <f>_xlfn.XLOOKUP(D293,Sheet3!$B:$B,Sheet3!$D:$D)</f>
        <v>1</v>
      </c>
      <c r="G293" s="12">
        <v>11</v>
      </c>
      <c r="H293" s="12" t="str">
        <f t="shared" si="9"/>
        <v>N</v>
      </c>
      <c r="S293" s="40"/>
      <c r="AF293" s="17">
        <v>3</v>
      </c>
      <c r="AG293" s="17" t="s">
        <v>1177</v>
      </c>
      <c r="AH293" s="17" t="s">
        <v>1598</v>
      </c>
      <c r="AI293" s="17" t="s">
        <v>1618</v>
      </c>
      <c r="AJ293" s="17">
        <v>2</v>
      </c>
      <c r="AK293" s="17">
        <v>9</v>
      </c>
      <c r="AL293" s="20"/>
    </row>
    <row r="294" spans="1:38" x14ac:dyDescent="0.2">
      <c r="A294" s="27">
        <v>3</v>
      </c>
      <c r="B294" s="12" t="s">
        <v>1168</v>
      </c>
      <c r="C294" s="12" t="s">
        <v>1598</v>
      </c>
      <c r="D294" s="12" t="s">
        <v>1617</v>
      </c>
      <c r="E294" s="12">
        <v>2</v>
      </c>
      <c r="F294" s="12">
        <f>_xlfn.XLOOKUP(D294,Sheet3!$B:$B,Sheet3!$D:$D)</f>
        <v>1</v>
      </c>
      <c r="G294" s="12">
        <v>9</v>
      </c>
      <c r="H294" s="12" t="str">
        <f t="shared" si="9"/>
        <v>N</v>
      </c>
      <c r="S294" s="40"/>
      <c r="AF294" s="17">
        <v>3</v>
      </c>
      <c r="AG294" s="17" t="s">
        <v>1180</v>
      </c>
      <c r="AH294" s="17" t="s">
        <v>1598</v>
      </c>
      <c r="AI294" s="17" t="s">
        <v>1615</v>
      </c>
      <c r="AJ294" s="17">
        <v>2</v>
      </c>
      <c r="AK294" s="17">
        <v>8</v>
      </c>
      <c r="AL294" s="20"/>
    </row>
    <row r="295" spans="1:38" x14ac:dyDescent="0.2">
      <c r="A295" s="27">
        <v>3</v>
      </c>
      <c r="B295" s="12" t="s">
        <v>1168</v>
      </c>
      <c r="C295" s="12" t="s">
        <v>1598</v>
      </c>
      <c r="D295" s="12" t="s">
        <v>1617</v>
      </c>
      <c r="E295" s="12">
        <v>2</v>
      </c>
      <c r="F295" s="12">
        <f>_xlfn.XLOOKUP(D295,Sheet3!$B:$B,Sheet3!$D:$D)</f>
        <v>1</v>
      </c>
      <c r="G295" s="12">
        <v>9</v>
      </c>
      <c r="H295" s="12" t="str">
        <f t="shared" si="9"/>
        <v>N</v>
      </c>
      <c r="S295" s="40"/>
      <c r="AF295" s="17">
        <v>3</v>
      </c>
      <c r="AG295" s="17" t="s">
        <v>1188</v>
      </c>
      <c r="AH295" s="17" t="s">
        <v>1599</v>
      </c>
      <c r="AI295" s="17" t="s">
        <v>1626</v>
      </c>
      <c r="AJ295" s="17">
        <v>3</v>
      </c>
      <c r="AK295" s="17">
        <v>6</v>
      </c>
      <c r="AL295" s="20"/>
    </row>
    <row r="296" spans="1:38" x14ac:dyDescent="0.2">
      <c r="A296" s="27">
        <v>3</v>
      </c>
      <c r="B296" s="12" t="s">
        <v>1169</v>
      </c>
      <c r="C296" s="12" t="s">
        <v>1598</v>
      </c>
      <c r="D296" s="12" t="s">
        <v>1613</v>
      </c>
      <c r="E296" s="12">
        <v>2</v>
      </c>
      <c r="F296" s="12">
        <f>_xlfn.XLOOKUP(D296,Sheet3!$B:$B,Sheet3!$D:$D)</f>
        <v>1</v>
      </c>
      <c r="G296" s="12">
        <v>8</v>
      </c>
      <c r="H296" s="12" t="str">
        <f t="shared" si="9"/>
        <v>N</v>
      </c>
      <c r="S296" s="40"/>
      <c r="AF296" s="17">
        <v>3</v>
      </c>
      <c r="AG296" s="17" t="s">
        <v>1198</v>
      </c>
      <c r="AH296" s="17" t="s">
        <v>1599</v>
      </c>
      <c r="AI296" s="17" t="s">
        <v>1624</v>
      </c>
      <c r="AJ296" s="17">
        <v>3</v>
      </c>
      <c r="AK296" s="17">
        <v>6</v>
      </c>
      <c r="AL296" s="20"/>
    </row>
    <row r="297" spans="1:38" x14ac:dyDescent="0.2">
      <c r="A297" s="27">
        <v>3</v>
      </c>
      <c r="B297" s="12" t="s">
        <v>1176</v>
      </c>
      <c r="C297" s="12" t="s">
        <v>1598</v>
      </c>
      <c r="D297" s="12" t="s">
        <v>1616</v>
      </c>
      <c r="E297" s="12">
        <v>2</v>
      </c>
      <c r="F297" s="12">
        <f>_xlfn.XLOOKUP(D297,Sheet3!$B:$B,Sheet3!$D:$D)</f>
        <v>1</v>
      </c>
      <c r="G297" s="12">
        <v>8</v>
      </c>
      <c r="H297" s="12" t="str">
        <f t="shared" si="9"/>
        <v>N</v>
      </c>
      <c r="S297" s="40"/>
      <c r="AF297" s="17">
        <v>3</v>
      </c>
      <c r="AG297" s="17" t="s">
        <v>1200</v>
      </c>
      <c r="AH297" s="17" t="s">
        <v>1600</v>
      </c>
      <c r="AI297" s="17" t="s">
        <v>1628</v>
      </c>
      <c r="AJ297" s="17">
        <v>4</v>
      </c>
      <c r="AK297" s="17">
        <v>2</v>
      </c>
      <c r="AL297" s="20"/>
    </row>
    <row r="298" spans="1:38" x14ac:dyDescent="0.2">
      <c r="A298" s="27">
        <v>3</v>
      </c>
      <c r="B298" s="12" t="s">
        <v>1182</v>
      </c>
      <c r="C298" s="12" t="s">
        <v>1599</v>
      </c>
      <c r="D298" s="12" t="s">
        <v>1624</v>
      </c>
      <c r="E298" s="12">
        <v>3</v>
      </c>
      <c r="F298" s="12">
        <f>_xlfn.XLOOKUP(D298,Sheet3!$B:$B,Sheet3!$D:$D)</f>
        <v>1</v>
      </c>
      <c r="G298" s="12">
        <v>13</v>
      </c>
      <c r="H298" s="12" t="str">
        <f t="shared" si="9"/>
        <v>N</v>
      </c>
      <c r="S298" s="40"/>
      <c r="AF298" s="17">
        <v>3</v>
      </c>
      <c r="AG298" s="17" t="s">
        <v>1210</v>
      </c>
      <c r="AH298" s="17" t="s">
        <v>1600</v>
      </c>
      <c r="AI298" s="17" t="s">
        <v>1629</v>
      </c>
      <c r="AJ298" s="17">
        <v>4</v>
      </c>
      <c r="AK298" s="17">
        <v>6</v>
      </c>
      <c r="AL298" s="20"/>
    </row>
    <row r="299" spans="1:38" x14ac:dyDescent="0.2">
      <c r="A299" s="27">
        <v>3</v>
      </c>
      <c r="B299" s="12" t="s">
        <v>1184</v>
      </c>
      <c r="C299" s="12" t="s">
        <v>1599</v>
      </c>
      <c r="D299" s="12" t="s">
        <v>1624</v>
      </c>
      <c r="E299" s="12">
        <v>3</v>
      </c>
      <c r="F299" s="12">
        <f>_xlfn.XLOOKUP(D299,Sheet3!$B:$B,Sheet3!$D:$D)</f>
        <v>1</v>
      </c>
      <c r="G299" s="12">
        <v>14</v>
      </c>
      <c r="H299" s="12" t="str">
        <f t="shared" si="9"/>
        <v>N</v>
      </c>
      <c r="S299" s="40"/>
      <c r="AF299" s="17">
        <v>3</v>
      </c>
      <c r="AG299" s="17" t="s">
        <v>1212</v>
      </c>
      <c r="AH299" s="17" t="s">
        <v>1600</v>
      </c>
      <c r="AI299" s="17" t="s">
        <v>1629</v>
      </c>
      <c r="AJ299" s="17">
        <v>4</v>
      </c>
      <c r="AK299" s="17">
        <v>12</v>
      </c>
      <c r="AL299" s="20"/>
    </row>
    <row r="300" spans="1:38" x14ac:dyDescent="0.2">
      <c r="A300" s="27">
        <v>3</v>
      </c>
      <c r="B300" s="12" t="s">
        <v>1187</v>
      </c>
      <c r="C300" s="12" t="s">
        <v>1599</v>
      </c>
      <c r="D300" s="12" t="s">
        <v>1625</v>
      </c>
      <c r="E300" s="12">
        <v>3</v>
      </c>
      <c r="F300" s="12">
        <f>_xlfn.XLOOKUP(D300,Sheet3!$B:$B,Sheet3!$D:$D)</f>
        <v>1</v>
      </c>
      <c r="G300" s="12">
        <v>8</v>
      </c>
      <c r="H300" s="12" t="str">
        <f t="shared" si="9"/>
        <v>N</v>
      </c>
      <c r="S300" s="40"/>
      <c r="AF300" s="17">
        <v>3</v>
      </c>
      <c r="AG300" s="17" t="s">
        <v>1218</v>
      </c>
      <c r="AH300" s="17" t="s">
        <v>1600</v>
      </c>
      <c r="AI300" s="17" t="s">
        <v>1628</v>
      </c>
      <c r="AJ300" s="17">
        <v>4</v>
      </c>
      <c r="AK300" s="17">
        <v>11</v>
      </c>
      <c r="AL300" s="20"/>
    </row>
    <row r="301" spans="1:38" x14ac:dyDescent="0.2">
      <c r="A301" s="27">
        <v>3</v>
      </c>
      <c r="B301" s="12" t="s">
        <v>1187</v>
      </c>
      <c r="C301" s="12" t="s">
        <v>1599</v>
      </c>
      <c r="D301" s="12" t="s">
        <v>1625</v>
      </c>
      <c r="E301" s="12">
        <v>3</v>
      </c>
      <c r="F301" s="12">
        <f>_xlfn.XLOOKUP(D301,Sheet3!$B:$B,Sheet3!$D:$D)</f>
        <v>1</v>
      </c>
      <c r="G301" s="12">
        <v>8</v>
      </c>
      <c r="H301" s="12" t="str">
        <f t="shared" si="9"/>
        <v>N</v>
      </c>
      <c r="S301" s="40"/>
      <c r="AF301" s="17">
        <v>3</v>
      </c>
      <c r="AG301" s="17" t="s">
        <v>1220</v>
      </c>
      <c r="AH301" s="17" t="s">
        <v>1600</v>
      </c>
      <c r="AI301" s="17" t="s">
        <v>1629</v>
      </c>
      <c r="AJ301" s="17">
        <v>4</v>
      </c>
      <c r="AK301" s="17">
        <v>6</v>
      </c>
      <c r="AL301" s="20"/>
    </row>
    <row r="302" spans="1:38" x14ac:dyDescent="0.2">
      <c r="A302" s="27">
        <v>3</v>
      </c>
      <c r="B302" s="12" t="s">
        <v>1190</v>
      </c>
      <c r="C302" s="12" t="s">
        <v>1599</v>
      </c>
      <c r="D302" s="12" t="s">
        <v>1626</v>
      </c>
      <c r="E302" s="12">
        <v>3</v>
      </c>
      <c r="F302" s="12">
        <f>_xlfn.XLOOKUP(D302,Sheet3!$B:$B,Sheet3!$D:$D)</f>
        <v>1</v>
      </c>
      <c r="G302" s="12">
        <v>17</v>
      </c>
      <c r="H302" s="12" t="str">
        <f t="shared" si="9"/>
        <v>Y</v>
      </c>
      <c r="S302" s="40"/>
      <c r="AF302" s="17">
        <v>3</v>
      </c>
      <c r="AG302" s="17" t="s">
        <v>1243</v>
      </c>
      <c r="AH302" s="17" t="s">
        <v>1601</v>
      </c>
      <c r="AI302" s="17" t="s">
        <v>1633</v>
      </c>
      <c r="AJ302" s="17">
        <v>5</v>
      </c>
      <c r="AK302" s="17">
        <v>13</v>
      </c>
      <c r="AL302" s="20"/>
    </row>
    <row r="303" spans="1:38" x14ac:dyDescent="0.2">
      <c r="A303" s="27">
        <v>3</v>
      </c>
      <c r="B303" s="12" t="s">
        <v>1192</v>
      </c>
      <c r="C303" s="12" t="s">
        <v>1599</v>
      </c>
      <c r="D303" s="12" t="s">
        <v>1624</v>
      </c>
      <c r="E303" s="12">
        <v>3</v>
      </c>
      <c r="F303" s="12">
        <f>_xlfn.XLOOKUP(D303,Sheet3!$B:$B,Sheet3!$D:$D)</f>
        <v>1</v>
      </c>
      <c r="G303" s="12">
        <v>11</v>
      </c>
      <c r="H303" s="12" t="str">
        <f t="shared" si="9"/>
        <v>N</v>
      </c>
      <c r="S303" s="40"/>
      <c r="AF303" s="17">
        <v>3</v>
      </c>
      <c r="AG303" s="17" t="s">
        <v>1267</v>
      </c>
      <c r="AH303" s="17" t="s">
        <v>1601</v>
      </c>
      <c r="AI303" s="17" t="s">
        <v>1633</v>
      </c>
      <c r="AJ303" s="17">
        <v>5</v>
      </c>
      <c r="AK303" s="17">
        <v>10</v>
      </c>
      <c r="AL303" s="20"/>
    </row>
    <row r="304" spans="1:38" x14ac:dyDescent="0.2">
      <c r="A304" s="27">
        <v>3</v>
      </c>
      <c r="B304" s="12" t="s">
        <v>1195</v>
      </c>
      <c r="C304" s="12" t="s">
        <v>1599</v>
      </c>
      <c r="D304" s="12" t="s">
        <v>1624</v>
      </c>
      <c r="E304" s="12">
        <v>3</v>
      </c>
      <c r="F304" s="12">
        <f>_xlfn.XLOOKUP(D304,Sheet3!$B:$B,Sheet3!$D:$D)</f>
        <v>1</v>
      </c>
      <c r="G304" s="12">
        <v>8</v>
      </c>
      <c r="H304" s="12" t="str">
        <f t="shared" si="9"/>
        <v>N</v>
      </c>
      <c r="S304" s="40"/>
      <c r="AF304" s="17">
        <v>3</v>
      </c>
      <c r="AG304" s="17" t="s">
        <v>1299</v>
      </c>
      <c r="AH304" s="17" t="s">
        <v>1601</v>
      </c>
      <c r="AI304" s="17" t="s">
        <v>1631</v>
      </c>
      <c r="AJ304" s="17">
        <v>5</v>
      </c>
      <c r="AK304" s="17">
        <v>13</v>
      </c>
      <c r="AL304" s="20"/>
    </row>
    <row r="305" spans="1:38" x14ac:dyDescent="0.2">
      <c r="A305" s="27">
        <v>3</v>
      </c>
      <c r="B305" s="12" t="s">
        <v>1205</v>
      </c>
      <c r="C305" s="12" t="s">
        <v>1600</v>
      </c>
      <c r="D305" s="12" t="s">
        <v>1628</v>
      </c>
      <c r="E305" s="12">
        <v>4</v>
      </c>
      <c r="F305" s="12">
        <f>_xlfn.XLOOKUP(D305,Sheet3!$B:$B,Sheet3!$D:$D)</f>
        <v>2</v>
      </c>
      <c r="G305" s="12">
        <v>16</v>
      </c>
      <c r="H305" s="12" t="str">
        <f t="shared" si="9"/>
        <v>Y</v>
      </c>
      <c r="S305" s="40"/>
      <c r="AF305" s="17">
        <v>3</v>
      </c>
      <c r="AG305" s="17" t="s">
        <v>1309</v>
      </c>
      <c r="AH305" s="17" t="s">
        <v>1601</v>
      </c>
      <c r="AI305" s="17" t="s">
        <v>1634</v>
      </c>
      <c r="AJ305" s="17">
        <v>5</v>
      </c>
      <c r="AK305" s="17">
        <v>7</v>
      </c>
      <c r="AL305" s="20"/>
    </row>
    <row r="306" spans="1:38" x14ac:dyDescent="0.2">
      <c r="A306" s="27">
        <v>3</v>
      </c>
      <c r="B306" s="12" t="s">
        <v>1206</v>
      </c>
      <c r="C306" s="12" t="s">
        <v>1600</v>
      </c>
      <c r="D306" s="12" t="s">
        <v>1628</v>
      </c>
      <c r="E306" s="12">
        <v>4</v>
      </c>
      <c r="F306" s="12">
        <f>_xlfn.XLOOKUP(D306,Sheet3!$B:$B,Sheet3!$D:$D)</f>
        <v>2</v>
      </c>
      <c r="G306" s="12">
        <v>8</v>
      </c>
      <c r="H306" s="12" t="str">
        <f t="shared" si="9"/>
        <v>N</v>
      </c>
      <c r="S306" s="40"/>
      <c r="AF306" s="17">
        <v>3</v>
      </c>
      <c r="AG306" s="17" t="s">
        <v>1312</v>
      </c>
      <c r="AH306" s="17" t="s">
        <v>1601</v>
      </c>
      <c r="AI306" s="17" t="s">
        <v>1631</v>
      </c>
      <c r="AJ306" s="17">
        <v>5</v>
      </c>
      <c r="AK306" s="17">
        <v>12</v>
      </c>
      <c r="AL306" s="20"/>
    </row>
    <row r="307" spans="1:38" x14ac:dyDescent="0.2">
      <c r="A307" s="27">
        <v>3</v>
      </c>
      <c r="B307" s="12" t="s">
        <v>1209</v>
      </c>
      <c r="C307" s="12" t="s">
        <v>1600</v>
      </c>
      <c r="D307" s="12" t="s">
        <v>1629</v>
      </c>
      <c r="E307" s="12">
        <v>4</v>
      </c>
      <c r="F307" s="12">
        <f>_xlfn.XLOOKUP(D307,Sheet3!$B:$B,Sheet3!$D:$D)</f>
        <v>2</v>
      </c>
      <c r="G307" s="12">
        <v>6</v>
      </c>
      <c r="H307" s="12" t="str">
        <f t="shared" si="9"/>
        <v>Y</v>
      </c>
      <c r="S307" s="40"/>
      <c r="AF307" s="17">
        <v>3</v>
      </c>
      <c r="AG307" s="17" t="s">
        <v>1324</v>
      </c>
      <c r="AH307" s="17" t="s">
        <v>1602</v>
      </c>
      <c r="AI307" s="17" t="s">
        <v>1638</v>
      </c>
      <c r="AJ307" s="17">
        <v>6</v>
      </c>
      <c r="AK307" s="17">
        <v>8</v>
      </c>
      <c r="AL307" s="20"/>
    </row>
    <row r="308" spans="1:38" x14ac:dyDescent="0.2">
      <c r="A308" s="27">
        <v>3</v>
      </c>
      <c r="B308" s="12" t="s">
        <v>1213</v>
      </c>
      <c r="C308" s="12" t="s">
        <v>1600</v>
      </c>
      <c r="D308" s="12" t="s">
        <v>1628</v>
      </c>
      <c r="E308" s="12">
        <v>4</v>
      </c>
      <c r="F308" s="12">
        <f>_xlfn.XLOOKUP(D308,Sheet3!$B:$B,Sheet3!$D:$D)</f>
        <v>2</v>
      </c>
      <c r="G308" s="12">
        <v>5</v>
      </c>
      <c r="H308" s="12" t="str">
        <f t="shared" si="9"/>
        <v>Y</v>
      </c>
      <c r="S308" s="40"/>
      <c r="AF308" s="17">
        <v>3</v>
      </c>
      <c r="AG308" s="17" t="s">
        <v>1346</v>
      </c>
      <c r="AH308" s="17" t="s">
        <v>1602</v>
      </c>
      <c r="AI308" s="17" t="s">
        <v>1639</v>
      </c>
      <c r="AJ308" s="17">
        <v>6</v>
      </c>
      <c r="AK308" s="17">
        <v>8</v>
      </c>
      <c r="AL308" s="20"/>
    </row>
    <row r="309" spans="1:38" x14ac:dyDescent="0.2">
      <c r="A309" s="27">
        <v>3</v>
      </c>
      <c r="B309" s="12" t="s">
        <v>1231</v>
      </c>
      <c r="C309" s="12" t="s">
        <v>1601</v>
      </c>
      <c r="D309" s="12" t="s">
        <v>1630</v>
      </c>
      <c r="E309" s="12">
        <v>5</v>
      </c>
      <c r="F309" s="12">
        <f>_xlfn.XLOOKUP(D309,Sheet3!$B:$B,Sheet3!$D:$D)</f>
        <v>3</v>
      </c>
      <c r="G309" s="12">
        <v>16</v>
      </c>
      <c r="H309" s="12" t="str">
        <f t="shared" si="9"/>
        <v>Y</v>
      </c>
      <c r="S309" s="40"/>
      <c r="AF309" s="17">
        <v>3</v>
      </c>
      <c r="AG309" s="17" t="s">
        <v>1347</v>
      </c>
      <c r="AH309" s="17" t="s">
        <v>1602</v>
      </c>
      <c r="AI309" s="17" t="s">
        <v>1638</v>
      </c>
      <c r="AJ309" s="17">
        <v>6</v>
      </c>
      <c r="AK309" s="17">
        <v>12</v>
      </c>
      <c r="AL309" s="20"/>
    </row>
    <row r="310" spans="1:38" x14ac:dyDescent="0.2">
      <c r="A310" s="27">
        <v>3</v>
      </c>
      <c r="B310" s="12" t="s">
        <v>1254</v>
      </c>
      <c r="C310" s="12" t="s">
        <v>1601</v>
      </c>
      <c r="D310" s="12" t="s">
        <v>1630</v>
      </c>
      <c r="E310" s="12">
        <v>5</v>
      </c>
      <c r="F310" s="12">
        <f>_xlfn.XLOOKUP(D310,Sheet3!$B:$B,Sheet3!$D:$D)</f>
        <v>3</v>
      </c>
      <c r="G310" s="12">
        <v>13</v>
      </c>
      <c r="H310" s="12" t="str">
        <f t="shared" si="9"/>
        <v>N</v>
      </c>
      <c r="S310" s="40"/>
      <c r="AF310" s="17">
        <v>3</v>
      </c>
      <c r="AG310" s="17" t="s">
        <v>1349</v>
      </c>
      <c r="AH310" s="17" t="s">
        <v>1603</v>
      </c>
      <c r="AI310" s="17" t="s">
        <v>1642</v>
      </c>
      <c r="AJ310" s="17">
        <v>7</v>
      </c>
      <c r="AK310" s="17">
        <v>17</v>
      </c>
      <c r="AL310" s="20"/>
    </row>
    <row r="311" spans="1:38" x14ac:dyDescent="0.2">
      <c r="A311" s="27">
        <v>3</v>
      </c>
      <c r="B311" s="12" t="s">
        <v>1263</v>
      </c>
      <c r="C311" s="12" t="s">
        <v>1601</v>
      </c>
      <c r="D311" s="12" t="s">
        <v>1630</v>
      </c>
      <c r="E311" s="12">
        <v>5</v>
      </c>
      <c r="F311" s="12">
        <f>_xlfn.XLOOKUP(D311,Sheet3!$B:$B,Sheet3!$D:$D)</f>
        <v>3</v>
      </c>
      <c r="G311" s="12">
        <v>14</v>
      </c>
      <c r="H311" s="12" t="str">
        <f t="shared" si="9"/>
        <v>N</v>
      </c>
      <c r="S311" s="40"/>
      <c r="AF311" s="17">
        <v>3</v>
      </c>
      <c r="AG311" s="17" t="s">
        <v>1350</v>
      </c>
      <c r="AH311" s="17" t="s">
        <v>1603</v>
      </c>
      <c r="AI311" s="17" t="s">
        <v>1642</v>
      </c>
      <c r="AJ311" s="17">
        <v>7</v>
      </c>
      <c r="AK311" s="17">
        <v>21</v>
      </c>
      <c r="AL311" s="20"/>
    </row>
    <row r="312" spans="1:38" x14ac:dyDescent="0.2">
      <c r="A312" s="27">
        <v>3</v>
      </c>
      <c r="B312" s="12" t="s">
        <v>1269</v>
      </c>
      <c r="C312" s="12" t="s">
        <v>1601</v>
      </c>
      <c r="D312" s="12" t="s">
        <v>1630</v>
      </c>
      <c r="E312" s="12">
        <v>5</v>
      </c>
      <c r="F312" s="12">
        <f>_xlfn.XLOOKUP(D312,Sheet3!$B:$B,Sheet3!$D:$D)</f>
        <v>3</v>
      </c>
      <c r="G312" s="12">
        <v>12</v>
      </c>
      <c r="H312" s="12" t="str">
        <f t="shared" si="9"/>
        <v>N</v>
      </c>
      <c r="S312" s="40"/>
      <c r="AF312" s="17">
        <v>3</v>
      </c>
      <c r="AG312" s="17" t="s">
        <v>1368</v>
      </c>
      <c r="AH312" s="17" t="s">
        <v>1603</v>
      </c>
      <c r="AI312" s="17" t="s">
        <v>1646</v>
      </c>
      <c r="AJ312" s="17">
        <v>7</v>
      </c>
      <c r="AK312" s="17">
        <v>10</v>
      </c>
      <c r="AL312" s="20"/>
    </row>
    <row r="313" spans="1:38" x14ac:dyDescent="0.2">
      <c r="A313" s="27">
        <v>3</v>
      </c>
      <c r="B313" s="12" t="s">
        <v>1272</v>
      </c>
      <c r="C313" s="12" t="s">
        <v>1601</v>
      </c>
      <c r="D313" s="12" t="s">
        <v>1630</v>
      </c>
      <c r="E313" s="12">
        <v>5</v>
      </c>
      <c r="F313" s="12">
        <f>_xlfn.XLOOKUP(D313,Sheet3!$B:$B,Sheet3!$D:$D)</f>
        <v>3</v>
      </c>
      <c r="G313" s="12">
        <v>7</v>
      </c>
      <c r="H313" s="12" t="str">
        <f t="shared" si="9"/>
        <v>Y</v>
      </c>
      <c r="S313" s="40"/>
      <c r="AF313" s="17">
        <v>3</v>
      </c>
      <c r="AG313" s="17" t="s">
        <v>1372</v>
      </c>
      <c r="AH313" s="17" t="s">
        <v>1603</v>
      </c>
      <c r="AI313" s="17" t="s">
        <v>1642</v>
      </c>
      <c r="AJ313" s="17">
        <v>7</v>
      </c>
      <c r="AK313" s="17">
        <v>5</v>
      </c>
      <c r="AL313" s="20"/>
    </row>
    <row r="314" spans="1:38" x14ac:dyDescent="0.2">
      <c r="A314" s="27">
        <v>3</v>
      </c>
      <c r="B314" s="12" t="s">
        <v>1285</v>
      </c>
      <c r="C314" s="12" t="s">
        <v>1601</v>
      </c>
      <c r="D314" s="12" t="s">
        <v>1634</v>
      </c>
      <c r="E314" s="12">
        <v>5</v>
      </c>
      <c r="F314" s="12">
        <f>_xlfn.XLOOKUP(D314,Sheet3!$B:$B,Sheet3!$D:$D)</f>
        <v>3</v>
      </c>
      <c r="G314" s="12">
        <v>10</v>
      </c>
      <c r="H314" s="12" t="str">
        <f t="shared" si="9"/>
        <v>N</v>
      </c>
      <c r="S314" s="40"/>
      <c r="AF314" s="17">
        <v>3</v>
      </c>
      <c r="AG314" s="17" t="s">
        <v>1374</v>
      </c>
      <c r="AH314" s="17" t="s">
        <v>1603</v>
      </c>
      <c r="AI314" s="17" t="s">
        <v>1642</v>
      </c>
      <c r="AJ314" s="17">
        <v>7</v>
      </c>
      <c r="AK314" s="17">
        <v>8</v>
      </c>
      <c r="AL314" s="20"/>
    </row>
    <row r="315" spans="1:38" x14ac:dyDescent="0.2">
      <c r="A315" s="27">
        <v>3</v>
      </c>
      <c r="B315" s="12" t="s">
        <v>1291</v>
      </c>
      <c r="C315" s="12" t="s">
        <v>1601</v>
      </c>
      <c r="D315" s="12" t="s">
        <v>1631</v>
      </c>
      <c r="E315" s="12">
        <v>5</v>
      </c>
      <c r="F315" s="12">
        <f>_xlfn.XLOOKUP(D315,Sheet3!$B:$B,Sheet3!$D:$D)</f>
        <v>3</v>
      </c>
      <c r="G315" s="12">
        <v>13</v>
      </c>
      <c r="H315" s="12" t="str">
        <f t="shared" si="9"/>
        <v>N</v>
      </c>
      <c r="S315" s="40"/>
      <c r="AF315" s="17">
        <v>3</v>
      </c>
      <c r="AG315" s="17" t="s">
        <v>1383</v>
      </c>
      <c r="AH315" s="17" t="s">
        <v>1603</v>
      </c>
      <c r="AI315" s="17" t="s">
        <v>1648</v>
      </c>
      <c r="AJ315" s="17">
        <v>7</v>
      </c>
      <c r="AK315" s="17">
        <v>7</v>
      </c>
      <c r="AL315" s="20"/>
    </row>
    <row r="316" spans="1:38" x14ac:dyDescent="0.2">
      <c r="A316" s="27">
        <v>3</v>
      </c>
      <c r="B316" s="12" t="s">
        <v>1322</v>
      </c>
      <c r="C316" s="12" t="s">
        <v>1602</v>
      </c>
      <c r="D316" s="12" t="s">
        <v>1637</v>
      </c>
      <c r="E316" s="12">
        <v>6</v>
      </c>
      <c r="F316" s="12">
        <f>_xlfn.XLOOKUP(D316,Sheet3!$B:$B,Sheet3!$D:$D)</f>
        <v>6</v>
      </c>
      <c r="G316" s="12">
        <v>9</v>
      </c>
      <c r="H316" s="12" t="str">
        <f t="shared" si="9"/>
        <v>N</v>
      </c>
      <c r="S316" s="40"/>
      <c r="AF316" s="17">
        <v>3</v>
      </c>
      <c r="AG316" s="17" t="s">
        <v>1388</v>
      </c>
      <c r="AH316" s="17" t="s">
        <v>1603</v>
      </c>
      <c r="AI316" s="17" t="s">
        <v>1653</v>
      </c>
      <c r="AJ316" s="17">
        <v>7</v>
      </c>
      <c r="AK316" s="17">
        <v>9</v>
      </c>
      <c r="AL316" s="20"/>
    </row>
    <row r="317" spans="1:38" x14ac:dyDescent="0.2">
      <c r="A317" s="27">
        <v>3</v>
      </c>
      <c r="B317" s="12" t="s">
        <v>1333</v>
      </c>
      <c r="C317" s="12" t="s">
        <v>1602</v>
      </c>
      <c r="D317" s="12" t="s">
        <v>1641</v>
      </c>
      <c r="E317" s="12">
        <v>6</v>
      </c>
      <c r="F317" s="12">
        <f>_xlfn.XLOOKUP(D317,Sheet3!$B:$B,Sheet3!$D:$D)</f>
        <v>6</v>
      </c>
      <c r="G317" s="12">
        <v>8</v>
      </c>
      <c r="H317" s="12" t="str">
        <f t="shared" si="9"/>
        <v>N</v>
      </c>
      <c r="S317" s="40"/>
      <c r="AF317" s="17">
        <v>3</v>
      </c>
      <c r="AG317" s="17" t="s">
        <v>1389</v>
      </c>
      <c r="AH317" s="17" t="s">
        <v>1603</v>
      </c>
      <c r="AI317" s="17" t="s">
        <v>1642</v>
      </c>
      <c r="AJ317" s="17">
        <v>7</v>
      </c>
      <c r="AK317" s="17">
        <v>5</v>
      </c>
      <c r="AL317" s="20"/>
    </row>
    <row r="318" spans="1:38" x14ac:dyDescent="0.2">
      <c r="A318" s="27">
        <v>3</v>
      </c>
      <c r="B318" s="12" t="s">
        <v>1335</v>
      </c>
      <c r="C318" s="12" t="s">
        <v>1602</v>
      </c>
      <c r="D318" s="12" t="s">
        <v>1639</v>
      </c>
      <c r="E318" s="12">
        <v>6</v>
      </c>
      <c r="F318" s="12">
        <f>_xlfn.XLOOKUP(D318,Sheet3!$B:$B,Sheet3!$D:$D)</f>
        <v>6</v>
      </c>
      <c r="G318" s="12">
        <v>8</v>
      </c>
      <c r="H318" s="12" t="str">
        <f t="shared" si="9"/>
        <v>N</v>
      </c>
      <c r="S318" s="40"/>
      <c r="AF318" s="17">
        <v>3</v>
      </c>
      <c r="AG318" s="17" t="s">
        <v>1392</v>
      </c>
      <c r="AH318" s="17" t="s">
        <v>1603</v>
      </c>
      <c r="AI318" s="17" t="s">
        <v>1643</v>
      </c>
      <c r="AJ318" s="17">
        <v>7</v>
      </c>
      <c r="AK318" s="17">
        <v>9</v>
      </c>
      <c r="AL318" s="20"/>
    </row>
    <row r="319" spans="1:38" x14ac:dyDescent="0.2">
      <c r="A319" s="27">
        <v>3</v>
      </c>
      <c r="B319" s="12" t="s">
        <v>1336</v>
      </c>
      <c r="C319" s="12" t="s">
        <v>1602</v>
      </c>
      <c r="D319" s="12" t="s">
        <v>1636</v>
      </c>
      <c r="E319" s="12">
        <v>6</v>
      </c>
      <c r="F319" s="12">
        <f>_xlfn.XLOOKUP(D319,Sheet3!$B:$B,Sheet3!$D:$D)</f>
        <v>6</v>
      </c>
      <c r="G319" s="12">
        <v>11</v>
      </c>
      <c r="H319" s="12" t="str">
        <f t="shared" si="9"/>
        <v>N</v>
      </c>
      <c r="S319" s="40"/>
      <c r="AF319" s="17">
        <v>3</v>
      </c>
      <c r="AG319" s="17" t="s">
        <v>1394</v>
      </c>
      <c r="AH319" s="17" t="s">
        <v>1603</v>
      </c>
      <c r="AI319" s="17" t="s">
        <v>1642</v>
      </c>
      <c r="AJ319" s="17">
        <v>7</v>
      </c>
      <c r="AK319" s="17">
        <v>8</v>
      </c>
      <c r="AL319" s="20"/>
    </row>
    <row r="320" spans="1:38" x14ac:dyDescent="0.2">
      <c r="A320" s="27">
        <v>3</v>
      </c>
      <c r="B320" s="12" t="s">
        <v>1344</v>
      </c>
      <c r="C320" s="12" t="s">
        <v>1602</v>
      </c>
      <c r="D320" s="12" t="s">
        <v>1640</v>
      </c>
      <c r="E320" s="12">
        <v>6</v>
      </c>
      <c r="F320" s="12">
        <f>_xlfn.XLOOKUP(D320,Sheet3!$B:$B,Sheet3!$D:$D)</f>
        <v>6</v>
      </c>
      <c r="G320" s="12">
        <v>7</v>
      </c>
      <c r="H320" s="12" t="str">
        <f t="shared" si="9"/>
        <v>N</v>
      </c>
      <c r="S320" s="40"/>
      <c r="AF320" s="17">
        <v>3</v>
      </c>
      <c r="AG320" s="17" t="s">
        <v>1403</v>
      </c>
      <c r="AH320" s="17" t="s">
        <v>1603</v>
      </c>
      <c r="AI320" s="17" t="s">
        <v>1653</v>
      </c>
      <c r="AJ320" s="17">
        <v>7</v>
      </c>
      <c r="AK320" s="17">
        <v>8</v>
      </c>
      <c r="AL320" s="20"/>
    </row>
    <row r="321" spans="1:38" x14ac:dyDescent="0.2">
      <c r="A321" s="27">
        <v>3</v>
      </c>
      <c r="B321" s="12" t="s">
        <v>1348</v>
      </c>
      <c r="C321" s="12" t="s">
        <v>1602</v>
      </c>
      <c r="D321" s="12" t="s">
        <v>1639</v>
      </c>
      <c r="E321" s="12">
        <v>6</v>
      </c>
      <c r="F321" s="12">
        <f>_xlfn.XLOOKUP(D321,Sheet3!$B:$B,Sheet3!$D:$D)</f>
        <v>6</v>
      </c>
      <c r="G321" s="12">
        <v>13</v>
      </c>
      <c r="H321" s="12" t="str">
        <f t="shared" si="9"/>
        <v>N</v>
      </c>
      <c r="S321" s="40"/>
      <c r="AF321" s="17">
        <v>3</v>
      </c>
      <c r="AG321" s="17" t="s">
        <v>1404</v>
      </c>
      <c r="AH321" s="17" t="s">
        <v>1603</v>
      </c>
      <c r="AI321" s="17" t="s">
        <v>1642</v>
      </c>
      <c r="AJ321" s="17">
        <v>7</v>
      </c>
      <c r="AK321" s="17">
        <v>8</v>
      </c>
      <c r="AL321" s="20"/>
    </row>
    <row r="322" spans="1:38" x14ac:dyDescent="0.2">
      <c r="A322" s="27">
        <v>3</v>
      </c>
      <c r="B322" s="12" t="s">
        <v>1351</v>
      </c>
      <c r="C322" s="12" t="s">
        <v>1603</v>
      </c>
      <c r="D322" s="12" t="s">
        <v>1643</v>
      </c>
      <c r="E322" s="12">
        <v>7</v>
      </c>
      <c r="F322" s="12">
        <f>_xlfn.XLOOKUP(D322,Sheet3!$B:$B,Sheet3!$D:$D)</f>
        <v>4</v>
      </c>
      <c r="G322" s="12">
        <v>12</v>
      </c>
      <c r="H322" s="12" t="str">
        <f t="shared" si="9"/>
        <v>N</v>
      </c>
      <c r="S322" s="40"/>
      <c r="AF322" s="17">
        <v>3</v>
      </c>
      <c r="AG322" s="17" t="s">
        <v>1430</v>
      </c>
      <c r="AH322" s="17" t="s">
        <v>1604</v>
      </c>
      <c r="AI322" s="17" t="s">
        <v>1660</v>
      </c>
      <c r="AJ322" s="17">
        <v>8</v>
      </c>
      <c r="AK322" s="17">
        <v>8</v>
      </c>
      <c r="AL322" s="20"/>
    </row>
    <row r="323" spans="1:38" x14ac:dyDescent="0.2">
      <c r="A323" s="27">
        <v>3</v>
      </c>
      <c r="B323" s="12" t="s">
        <v>1357</v>
      </c>
      <c r="C323" s="12" t="s">
        <v>1603</v>
      </c>
      <c r="D323" s="12" t="s">
        <v>1646</v>
      </c>
      <c r="E323" s="12">
        <v>7</v>
      </c>
      <c r="F323" s="12">
        <f>_xlfn.XLOOKUP(D323,Sheet3!$B:$B,Sheet3!$D:$D)</f>
        <v>4</v>
      </c>
      <c r="G323" s="12">
        <v>14</v>
      </c>
      <c r="H323" s="12" t="str">
        <f t="shared" si="9"/>
        <v>N</v>
      </c>
      <c r="S323" s="40"/>
      <c r="AF323" s="17">
        <v>3</v>
      </c>
      <c r="AG323" s="17" t="s">
        <v>1439</v>
      </c>
      <c r="AH323" s="17" t="s">
        <v>1604</v>
      </c>
      <c r="AI323" s="17" t="s">
        <v>1660</v>
      </c>
      <c r="AJ323" s="17">
        <v>8</v>
      </c>
      <c r="AK323" s="17">
        <v>13</v>
      </c>
      <c r="AL323" s="20"/>
    </row>
    <row r="324" spans="1:38" x14ac:dyDescent="0.2">
      <c r="A324" s="27">
        <v>3</v>
      </c>
      <c r="B324" s="12" t="s">
        <v>1361</v>
      </c>
      <c r="C324" s="12" t="s">
        <v>1603</v>
      </c>
      <c r="D324" s="12" t="s">
        <v>1646</v>
      </c>
      <c r="E324" s="12">
        <v>7</v>
      </c>
      <c r="F324" s="12">
        <f>_xlfn.XLOOKUP(D324,Sheet3!$B:$B,Sheet3!$D:$D)</f>
        <v>4</v>
      </c>
      <c r="G324" s="12">
        <v>15</v>
      </c>
      <c r="H324" s="12" t="str">
        <f t="shared" si="9"/>
        <v>Y</v>
      </c>
      <c r="S324" s="40"/>
      <c r="AF324" s="17">
        <v>3</v>
      </c>
      <c r="AG324" s="17" t="s">
        <v>1446</v>
      </c>
      <c r="AH324" s="17" t="s">
        <v>1604</v>
      </c>
      <c r="AI324" s="17" t="s">
        <v>1657</v>
      </c>
      <c r="AJ324" s="17">
        <v>8</v>
      </c>
      <c r="AK324" s="17">
        <v>10</v>
      </c>
      <c r="AL324" s="20"/>
    </row>
    <row r="325" spans="1:38" x14ac:dyDescent="0.2">
      <c r="A325" s="27">
        <v>3</v>
      </c>
      <c r="B325" s="12" t="s">
        <v>1362</v>
      </c>
      <c r="C325" s="12" t="s">
        <v>1603</v>
      </c>
      <c r="D325" s="12" t="s">
        <v>1646</v>
      </c>
      <c r="E325" s="12">
        <v>7</v>
      </c>
      <c r="F325" s="12">
        <f>_xlfn.XLOOKUP(D325,Sheet3!$B:$B,Sheet3!$D:$D)</f>
        <v>4</v>
      </c>
      <c r="G325" s="12">
        <v>14</v>
      </c>
      <c r="H325" s="12" t="str">
        <f t="shared" si="9"/>
        <v>N</v>
      </c>
      <c r="S325" s="40"/>
      <c r="AF325" s="17">
        <v>3</v>
      </c>
      <c r="AG325" s="17" t="s">
        <v>1484</v>
      </c>
      <c r="AH325" s="17" t="s">
        <v>1604</v>
      </c>
      <c r="AI325" s="17" t="s">
        <v>1656</v>
      </c>
      <c r="AJ325" s="17">
        <v>8</v>
      </c>
      <c r="AK325" s="17">
        <v>11</v>
      </c>
      <c r="AL325" s="20"/>
    </row>
    <row r="326" spans="1:38" x14ac:dyDescent="0.2">
      <c r="A326" s="27">
        <v>3</v>
      </c>
      <c r="B326" s="12" t="s">
        <v>1364</v>
      </c>
      <c r="C326" s="12" t="s">
        <v>1603</v>
      </c>
      <c r="D326" s="12" t="s">
        <v>1646</v>
      </c>
      <c r="E326" s="12">
        <v>7</v>
      </c>
      <c r="F326" s="12">
        <f>_xlfn.XLOOKUP(D326,Sheet3!$B:$B,Sheet3!$D:$D)</f>
        <v>4</v>
      </c>
      <c r="G326" s="12">
        <v>14</v>
      </c>
      <c r="H326" s="12" t="str">
        <f t="shared" si="9"/>
        <v>N</v>
      </c>
      <c r="S326" s="40"/>
      <c r="AF326" s="17">
        <v>3</v>
      </c>
      <c r="AG326" s="17" t="s">
        <v>1498</v>
      </c>
      <c r="AH326" s="17" t="s">
        <v>1605</v>
      </c>
      <c r="AI326" s="17" t="s">
        <v>1662</v>
      </c>
      <c r="AJ326" s="17">
        <v>9</v>
      </c>
      <c r="AK326" s="17">
        <v>7</v>
      </c>
      <c r="AL326" s="20"/>
    </row>
    <row r="327" spans="1:38" x14ac:dyDescent="0.2">
      <c r="A327" s="27">
        <v>3</v>
      </c>
      <c r="B327" s="12" t="s">
        <v>1365</v>
      </c>
      <c r="C327" s="12" t="s">
        <v>1603</v>
      </c>
      <c r="D327" s="12" t="s">
        <v>1648</v>
      </c>
      <c r="E327" s="12">
        <v>7</v>
      </c>
      <c r="F327" s="12">
        <f>_xlfn.XLOOKUP(D327,Sheet3!$B:$B,Sheet3!$D:$D)</f>
        <v>4</v>
      </c>
      <c r="G327" s="12">
        <v>14</v>
      </c>
      <c r="H327" s="12" t="str">
        <f t="shared" si="9"/>
        <v>N</v>
      </c>
      <c r="S327" s="40"/>
      <c r="AF327" s="17">
        <v>3</v>
      </c>
      <c r="AG327" s="17" t="s">
        <v>1499</v>
      </c>
      <c r="AH327" s="17" t="s">
        <v>1605</v>
      </c>
      <c r="AI327" s="17" t="s">
        <v>1661</v>
      </c>
      <c r="AJ327" s="17">
        <v>9</v>
      </c>
      <c r="AK327" s="17">
        <v>4</v>
      </c>
      <c r="AL327" s="20"/>
    </row>
    <row r="328" spans="1:38" x14ac:dyDescent="0.2">
      <c r="A328" s="27">
        <v>3</v>
      </c>
      <c r="B328" s="12" t="s">
        <v>1366</v>
      </c>
      <c r="C328" s="12" t="s">
        <v>1603</v>
      </c>
      <c r="D328" s="12" t="s">
        <v>1649</v>
      </c>
      <c r="E328" s="12">
        <v>7</v>
      </c>
      <c r="F328" s="12">
        <f>_xlfn.XLOOKUP(D328,Sheet3!$B:$B,Sheet3!$D:$D)</f>
        <v>4</v>
      </c>
      <c r="G328" s="12">
        <v>16</v>
      </c>
      <c r="H328" s="12" t="str">
        <f t="shared" si="9"/>
        <v>Y</v>
      </c>
      <c r="S328" s="40"/>
      <c r="AF328" s="17">
        <v>3</v>
      </c>
      <c r="AG328" s="17" t="s">
        <v>1501</v>
      </c>
      <c r="AH328" s="17" t="s">
        <v>1605</v>
      </c>
      <c r="AI328" s="17" t="s">
        <v>1663</v>
      </c>
      <c r="AJ328" s="17">
        <v>9</v>
      </c>
      <c r="AK328" s="17">
        <v>10</v>
      </c>
      <c r="AL328" s="20"/>
    </row>
    <row r="329" spans="1:38" x14ac:dyDescent="0.2">
      <c r="A329" s="27">
        <v>3</v>
      </c>
      <c r="B329" s="12" t="s">
        <v>1373</v>
      </c>
      <c r="C329" s="12" t="s">
        <v>1603</v>
      </c>
      <c r="D329" s="12" t="s">
        <v>1648</v>
      </c>
      <c r="E329" s="12">
        <v>7</v>
      </c>
      <c r="F329" s="12">
        <f>_xlfn.XLOOKUP(D329,Sheet3!$B:$B,Sheet3!$D:$D)</f>
        <v>4</v>
      </c>
      <c r="G329" s="12">
        <v>10</v>
      </c>
      <c r="H329" s="12" t="str">
        <f t="shared" si="9"/>
        <v>N</v>
      </c>
      <c r="S329" s="40"/>
      <c r="AF329" s="17">
        <v>3</v>
      </c>
      <c r="AG329" s="17" t="s">
        <v>1518</v>
      </c>
      <c r="AH329" s="17" t="s">
        <v>1606</v>
      </c>
      <c r="AI329" s="17" t="s">
        <v>1666</v>
      </c>
      <c r="AJ329" s="17">
        <v>10</v>
      </c>
      <c r="AK329" s="17">
        <v>6</v>
      </c>
      <c r="AL329" s="20"/>
    </row>
    <row r="330" spans="1:38" x14ac:dyDescent="0.2">
      <c r="A330" s="27">
        <v>3</v>
      </c>
      <c r="B330" s="12" t="s">
        <v>1375</v>
      </c>
      <c r="C330" s="12" t="s">
        <v>1603</v>
      </c>
      <c r="D330" s="12" t="s">
        <v>1650</v>
      </c>
      <c r="E330" s="12">
        <v>7</v>
      </c>
      <c r="F330" s="12">
        <f>_xlfn.XLOOKUP(D330,Sheet3!$B:$B,Sheet3!$D:$D)</f>
        <v>4</v>
      </c>
      <c r="G330" s="12">
        <v>10</v>
      </c>
      <c r="H330" s="12" t="str">
        <f t="shared" si="9"/>
        <v>N</v>
      </c>
      <c r="S330" s="40"/>
      <c r="AF330" s="17">
        <v>3</v>
      </c>
      <c r="AG330" s="17" t="s">
        <v>1530</v>
      </c>
      <c r="AH330" s="17" t="s">
        <v>1606</v>
      </c>
      <c r="AI330" s="17" t="s">
        <v>1666</v>
      </c>
      <c r="AJ330" s="17">
        <v>10</v>
      </c>
      <c r="AK330" s="17">
        <v>8</v>
      </c>
      <c r="AL330" s="20"/>
    </row>
    <row r="331" spans="1:38" x14ac:dyDescent="0.2">
      <c r="A331" s="27">
        <v>3</v>
      </c>
      <c r="B331" s="12" t="s">
        <v>1379</v>
      </c>
      <c r="C331" s="12" t="s">
        <v>1603</v>
      </c>
      <c r="D331" s="12" t="s">
        <v>1648</v>
      </c>
      <c r="E331" s="12">
        <v>7</v>
      </c>
      <c r="F331" s="12">
        <f>_xlfn.XLOOKUP(D331,Sheet3!$B:$B,Sheet3!$D:$D)</f>
        <v>4</v>
      </c>
      <c r="G331" s="12">
        <v>8</v>
      </c>
      <c r="H331" s="12" t="str">
        <f t="shared" si="9"/>
        <v>N</v>
      </c>
      <c r="S331" s="40"/>
      <c r="AF331" s="17">
        <v>3</v>
      </c>
      <c r="AG331" s="17" t="s">
        <v>1554</v>
      </c>
      <c r="AH331" s="17" t="s">
        <v>1606</v>
      </c>
      <c r="AI331" s="17" t="s">
        <v>1666</v>
      </c>
      <c r="AJ331" s="17">
        <v>10</v>
      </c>
      <c r="AK331" s="17">
        <v>7</v>
      </c>
      <c r="AL331" s="20"/>
    </row>
    <row r="332" spans="1:38" x14ac:dyDescent="0.2">
      <c r="A332" s="27">
        <v>3</v>
      </c>
      <c r="B332" s="12" t="s">
        <v>1384</v>
      </c>
      <c r="C332" s="12" t="s">
        <v>1603</v>
      </c>
      <c r="D332" s="12" t="s">
        <v>1653</v>
      </c>
      <c r="E332" s="12">
        <v>7</v>
      </c>
      <c r="F332" s="12">
        <f>_xlfn.XLOOKUP(D332,Sheet3!$B:$B,Sheet3!$D:$D)</f>
        <v>4</v>
      </c>
      <c r="G332" s="12">
        <v>9</v>
      </c>
      <c r="H332" s="12" t="str">
        <f t="shared" si="9"/>
        <v>N</v>
      </c>
      <c r="S332" s="40"/>
      <c r="AF332" s="13">
        <v>4</v>
      </c>
      <c r="AG332" s="13" t="s">
        <v>1217</v>
      </c>
      <c r="AH332" s="13" t="s">
        <v>1600</v>
      </c>
      <c r="AI332" s="13" t="s">
        <v>1629</v>
      </c>
      <c r="AJ332" s="13">
        <v>4</v>
      </c>
      <c r="AK332" s="13">
        <v>9</v>
      </c>
      <c r="AL332" s="20">
        <f>AVERAGE(AK332:AK445)</f>
        <v>11.956140350877194</v>
      </c>
    </row>
    <row r="333" spans="1:38" x14ac:dyDescent="0.2">
      <c r="A333" s="27">
        <v>3</v>
      </c>
      <c r="B333" s="12" t="s">
        <v>1386</v>
      </c>
      <c r="C333" s="12" t="s">
        <v>1603</v>
      </c>
      <c r="D333" s="12" t="s">
        <v>1644</v>
      </c>
      <c r="E333" s="12">
        <v>7</v>
      </c>
      <c r="F333" s="12">
        <f>_xlfn.XLOOKUP(D333,Sheet3!$B:$B,Sheet3!$D:$D)</f>
        <v>4</v>
      </c>
      <c r="G333" s="12">
        <v>7</v>
      </c>
      <c r="H333" s="12" t="str">
        <f t="shared" si="9"/>
        <v>Y</v>
      </c>
      <c r="S333" s="40"/>
      <c r="AF333" s="13">
        <v>4</v>
      </c>
      <c r="AG333" s="13" t="s">
        <v>1222</v>
      </c>
      <c r="AH333" s="13" t="s">
        <v>1601</v>
      </c>
      <c r="AI333" s="13" t="s">
        <v>1630</v>
      </c>
      <c r="AJ333" s="13">
        <v>5</v>
      </c>
      <c r="AK333" s="13">
        <v>15</v>
      </c>
      <c r="AL333" s="20"/>
    </row>
    <row r="334" spans="1:38" x14ac:dyDescent="0.2">
      <c r="A334" s="27">
        <v>3</v>
      </c>
      <c r="B334" s="12" t="s">
        <v>1387</v>
      </c>
      <c r="C334" s="12" t="s">
        <v>1603</v>
      </c>
      <c r="D334" s="12" t="s">
        <v>1651</v>
      </c>
      <c r="E334" s="12">
        <v>7</v>
      </c>
      <c r="F334" s="12">
        <f>_xlfn.XLOOKUP(D334,Sheet3!$B:$B,Sheet3!$D:$D)</f>
        <v>4</v>
      </c>
      <c r="G334" s="12">
        <v>7</v>
      </c>
      <c r="H334" s="12" t="str">
        <f t="shared" si="9"/>
        <v>Y</v>
      </c>
      <c r="S334" s="40"/>
      <c r="AF334" s="13">
        <v>4</v>
      </c>
      <c r="AG334" s="13" t="s">
        <v>1242</v>
      </c>
      <c r="AH334" s="13" t="s">
        <v>1601</v>
      </c>
      <c r="AI334" s="13" t="s">
        <v>1630</v>
      </c>
      <c r="AJ334" s="13">
        <v>5</v>
      </c>
      <c r="AK334" s="13">
        <v>16</v>
      </c>
      <c r="AL334" s="20"/>
    </row>
    <row r="335" spans="1:38" x14ac:dyDescent="0.2">
      <c r="A335" s="27">
        <v>3</v>
      </c>
      <c r="B335" s="12" t="s">
        <v>1395</v>
      </c>
      <c r="C335" s="12" t="s">
        <v>1603</v>
      </c>
      <c r="D335" s="12" t="s">
        <v>1654</v>
      </c>
      <c r="E335" s="12">
        <v>7</v>
      </c>
      <c r="F335" s="12">
        <f>_xlfn.XLOOKUP(D335,Sheet3!$B:$B,Sheet3!$D:$D)</f>
        <v>4</v>
      </c>
      <c r="G335" s="12">
        <v>8</v>
      </c>
      <c r="H335" s="12" t="str">
        <f t="shared" si="9"/>
        <v>N</v>
      </c>
      <c r="S335" s="40"/>
      <c r="AF335" s="13">
        <v>4</v>
      </c>
      <c r="AG335" s="13" t="s">
        <v>1271</v>
      </c>
      <c r="AH335" s="13" t="s">
        <v>1601</v>
      </c>
      <c r="AI335" s="13" t="s">
        <v>1631</v>
      </c>
      <c r="AJ335" s="13">
        <v>5</v>
      </c>
      <c r="AK335" s="13">
        <v>9</v>
      </c>
      <c r="AL335" s="20"/>
    </row>
    <row r="336" spans="1:38" x14ac:dyDescent="0.2">
      <c r="A336" s="27">
        <v>3</v>
      </c>
      <c r="B336" s="12" t="s">
        <v>1397</v>
      </c>
      <c r="C336" s="12" t="s">
        <v>1603</v>
      </c>
      <c r="D336" s="12" t="s">
        <v>1653</v>
      </c>
      <c r="E336" s="12">
        <v>7</v>
      </c>
      <c r="F336" s="12">
        <f>_xlfn.XLOOKUP(D336,Sheet3!$B:$B,Sheet3!$D:$D)</f>
        <v>4</v>
      </c>
      <c r="G336" s="12">
        <v>7</v>
      </c>
      <c r="H336" s="12" t="str">
        <f t="shared" si="9"/>
        <v>Y</v>
      </c>
      <c r="S336" s="40"/>
      <c r="AF336" s="13">
        <v>4</v>
      </c>
      <c r="AG336" s="13" t="s">
        <v>1288</v>
      </c>
      <c r="AH336" s="13" t="s">
        <v>1601</v>
      </c>
      <c r="AI336" s="13" t="s">
        <v>1633</v>
      </c>
      <c r="AJ336" s="13">
        <v>5</v>
      </c>
      <c r="AK336" s="13">
        <v>9</v>
      </c>
      <c r="AL336" s="20"/>
    </row>
    <row r="337" spans="1:38" x14ac:dyDescent="0.2">
      <c r="A337" s="27">
        <v>3</v>
      </c>
      <c r="B337" s="12" t="s">
        <v>1398</v>
      </c>
      <c r="C337" s="12" t="s">
        <v>1603</v>
      </c>
      <c r="D337" s="12" t="s">
        <v>1653</v>
      </c>
      <c r="E337" s="12">
        <v>7</v>
      </c>
      <c r="F337" s="12">
        <f>_xlfn.XLOOKUP(D337,Sheet3!$B:$B,Sheet3!$D:$D)</f>
        <v>4</v>
      </c>
      <c r="G337" s="12">
        <v>11</v>
      </c>
      <c r="H337" s="12" t="str">
        <f t="shared" si="9"/>
        <v>N</v>
      </c>
      <c r="S337" s="40"/>
      <c r="AF337" s="13">
        <v>4</v>
      </c>
      <c r="AG337" s="13" t="s">
        <v>1293</v>
      </c>
      <c r="AH337" s="13" t="s">
        <v>1601</v>
      </c>
      <c r="AI337" s="13" t="s">
        <v>1631</v>
      </c>
      <c r="AJ337" s="13">
        <v>5</v>
      </c>
      <c r="AK337" s="13">
        <v>12</v>
      </c>
      <c r="AL337" s="20"/>
    </row>
    <row r="338" spans="1:38" x14ac:dyDescent="0.2">
      <c r="A338" s="27">
        <v>3</v>
      </c>
      <c r="B338" s="12" t="s">
        <v>1400</v>
      </c>
      <c r="C338" s="12" t="s">
        <v>1603</v>
      </c>
      <c r="D338" s="12" t="s">
        <v>1648</v>
      </c>
      <c r="E338" s="12">
        <v>7</v>
      </c>
      <c r="F338" s="12">
        <f>_xlfn.XLOOKUP(D338,Sheet3!$B:$B,Sheet3!$D:$D)</f>
        <v>4</v>
      </c>
      <c r="G338" s="12">
        <v>17</v>
      </c>
      <c r="H338" s="12" t="str">
        <f t="shared" si="9"/>
        <v>Y</v>
      </c>
      <c r="S338" s="40"/>
      <c r="AF338" s="13">
        <v>4</v>
      </c>
      <c r="AG338" s="13" t="s">
        <v>1304</v>
      </c>
      <c r="AH338" s="13" t="s">
        <v>1601</v>
      </c>
      <c r="AI338" s="13" t="s">
        <v>1630</v>
      </c>
      <c r="AJ338" s="13">
        <v>5</v>
      </c>
      <c r="AK338" s="13">
        <v>13</v>
      </c>
      <c r="AL338" s="20"/>
    </row>
    <row r="339" spans="1:38" x14ac:dyDescent="0.2">
      <c r="A339" s="27">
        <v>3</v>
      </c>
      <c r="B339" s="12" t="s">
        <v>1402</v>
      </c>
      <c r="C339" s="12" t="s">
        <v>1603</v>
      </c>
      <c r="D339" s="12" t="s">
        <v>1653</v>
      </c>
      <c r="E339" s="12">
        <v>7</v>
      </c>
      <c r="F339" s="12">
        <f>_xlfn.XLOOKUP(D339,Sheet3!$B:$B,Sheet3!$D:$D)</f>
        <v>4</v>
      </c>
      <c r="G339" s="12">
        <v>10</v>
      </c>
      <c r="H339" s="12" t="str">
        <f t="shared" si="9"/>
        <v>N</v>
      </c>
      <c r="S339" s="40"/>
      <c r="AF339" s="13">
        <v>4</v>
      </c>
      <c r="AG339" s="13" t="s">
        <v>1318</v>
      </c>
      <c r="AH339" s="13" t="s">
        <v>1601</v>
      </c>
      <c r="AI339" s="13" t="s">
        <v>1631</v>
      </c>
      <c r="AJ339" s="13">
        <v>5</v>
      </c>
      <c r="AK339" s="13">
        <v>14</v>
      </c>
      <c r="AL339" s="20"/>
    </row>
    <row r="340" spans="1:38" x14ac:dyDescent="0.2">
      <c r="A340" s="27">
        <v>3</v>
      </c>
      <c r="B340" s="12" t="s">
        <v>1406</v>
      </c>
      <c r="C340" s="12" t="s">
        <v>1603</v>
      </c>
      <c r="D340" s="12" t="s">
        <v>1646</v>
      </c>
      <c r="E340" s="12">
        <v>7</v>
      </c>
      <c r="F340" s="12">
        <f>_xlfn.XLOOKUP(D340,Sheet3!$B:$B,Sheet3!$D:$D)</f>
        <v>4</v>
      </c>
      <c r="G340" s="12">
        <v>9</v>
      </c>
      <c r="H340" s="12" t="str">
        <f t="shared" si="9"/>
        <v>N</v>
      </c>
      <c r="S340" s="40"/>
      <c r="AF340" s="13">
        <v>4</v>
      </c>
      <c r="AG340" s="13" t="s">
        <v>1355</v>
      </c>
      <c r="AH340" s="13" t="s">
        <v>1603</v>
      </c>
      <c r="AI340" s="13" t="s">
        <v>1646</v>
      </c>
      <c r="AJ340" s="13">
        <v>7</v>
      </c>
      <c r="AK340" s="13">
        <v>16</v>
      </c>
      <c r="AL340" s="20"/>
    </row>
    <row r="341" spans="1:38" x14ac:dyDescent="0.2">
      <c r="A341" s="27">
        <v>3</v>
      </c>
      <c r="B341" s="12" t="s">
        <v>1408</v>
      </c>
      <c r="C341" s="12" t="s">
        <v>1604</v>
      </c>
      <c r="D341" s="12" t="s">
        <v>1655</v>
      </c>
      <c r="E341" s="12">
        <v>8</v>
      </c>
      <c r="F341" s="12">
        <f>_xlfn.XLOOKUP(D341,Sheet3!$B:$B,Sheet3!$D:$D)</f>
        <v>6</v>
      </c>
      <c r="G341" s="12">
        <v>17</v>
      </c>
      <c r="H341" s="12" t="str">
        <f t="shared" si="9"/>
        <v>N</v>
      </c>
      <c r="S341" s="40"/>
      <c r="AF341" s="13">
        <v>4</v>
      </c>
      <c r="AG341" s="13" t="s">
        <v>1465</v>
      </c>
      <c r="AH341" s="13" t="s">
        <v>1604</v>
      </c>
      <c r="AI341" s="13" t="s">
        <v>1659</v>
      </c>
      <c r="AJ341" s="13">
        <v>8</v>
      </c>
      <c r="AK341" s="13">
        <v>9</v>
      </c>
      <c r="AL341" s="20"/>
    </row>
    <row r="342" spans="1:38" x14ac:dyDescent="0.2">
      <c r="A342" s="27">
        <v>3</v>
      </c>
      <c r="B342" s="12" t="s">
        <v>1410</v>
      </c>
      <c r="C342" s="12" t="s">
        <v>1604</v>
      </c>
      <c r="D342" s="12" t="s">
        <v>1656</v>
      </c>
      <c r="E342" s="12">
        <v>8</v>
      </c>
      <c r="F342" s="12">
        <f>_xlfn.XLOOKUP(D342,Sheet3!$B:$B,Sheet3!$D:$D)</f>
        <v>6</v>
      </c>
      <c r="G342" s="12">
        <v>13</v>
      </c>
      <c r="H342" s="12" t="str">
        <f t="shared" si="9"/>
        <v>N</v>
      </c>
      <c r="S342" s="40"/>
      <c r="AF342" s="13">
        <v>4</v>
      </c>
      <c r="AG342" s="13" t="s">
        <v>1468</v>
      </c>
      <c r="AH342" s="13" t="s">
        <v>1604</v>
      </c>
      <c r="AI342" s="13" t="s">
        <v>1658</v>
      </c>
      <c r="AJ342" s="13">
        <v>8</v>
      </c>
      <c r="AK342" s="13">
        <v>12</v>
      </c>
      <c r="AL342" s="20"/>
    </row>
    <row r="343" spans="1:38" x14ac:dyDescent="0.2">
      <c r="A343" s="27">
        <v>3</v>
      </c>
      <c r="B343" s="12" t="s">
        <v>1411</v>
      </c>
      <c r="C343" s="12" t="s">
        <v>1604</v>
      </c>
      <c r="D343" s="12" t="s">
        <v>1657</v>
      </c>
      <c r="E343" s="12">
        <v>8</v>
      </c>
      <c r="F343" s="12">
        <f>_xlfn.XLOOKUP(D343,Sheet3!$B:$B,Sheet3!$D:$D)</f>
        <v>6</v>
      </c>
      <c r="G343" s="12">
        <v>13</v>
      </c>
      <c r="H343" s="12" t="str">
        <f t="shared" ref="H343:H376" si="10">IF((F343&lt;&gt;$R$10)*((G343&lt;$U$10)+(G343&gt;$V$10)),"Y","N")</f>
        <v>N</v>
      </c>
      <c r="S343" s="40"/>
      <c r="AF343" s="13">
        <v>4</v>
      </c>
      <c r="AG343" s="13" t="s">
        <v>1573</v>
      </c>
      <c r="AH343" s="13" t="s">
        <v>1607</v>
      </c>
      <c r="AI343" s="13" t="s">
        <v>1668</v>
      </c>
      <c r="AJ343" s="13">
        <v>11</v>
      </c>
      <c r="AK343" s="13">
        <v>21</v>
      </c>
      <c r="AL343" s="20"/>
    </row>
    <row r="344" spans="1:38" x14ac:dyDescent="0.2">
      <c r="A344" s="27">
        <v>3</v>
      </c>
      <c r="B344" s="12" t="s">
        <v>1413</v>
      </c>
      <c r="C344" s="12" t="s">
        <v>1604</v>
      </c>
      <c r="D344" s="12" t="s">
        <v>1658</v>
      </c>
      <c r="E344" s="12">
        <v>8</v>
      </c>
      <c r="F344" s="12">
        <f>_xlfn.XLOOKUP(D344,Sheet3!$B:$B,Sheet3!$D:$D)</f>
        <v>6</v>
      </c>
      <c r="G344" s="12">
        <v>13</v>
      </c>
      <c r="H344" s="12" t="str">
        <f t="shared" si="10"/>
        <v>N</v>
      </c>
      <c r="S344" s="40"/>
      <c r="AF344" s="13">
        <v>4</v>
      </c>
      <c r="AG344" s="13" t="s">
        <v>1574</v>
      </c>
      <c r="AH344" s="13" t="s">
        <v>1607</v>
      </c>
      <c r="AI344" s="13" t="s">
        <v>1668</v>
      </c>
      <c r="AJ344" s="13">
        <v>11</v>
      </c>
      <c r="AK344" s="13">
        <v>16</v>
      </c>
      <c r="AL344" s="20"/>
    </row>
    <row r="345" spans="1:38" x14ac:dyDescent="0.2">
      <c r="A345" s="27">
        <v>3</v>
      </c>
      <c r="B345" s="12" t="s">
        <v>1415</v>
      </c>
      <c r="C345" s="12" t="s">
        <v>1604</v>
      </c>
      <c r="D345" s="12" t="s">
        <v>1659</v>
      </c>
      <c r="E345" s="12">
        <v>8</v>
      </c>
      <c r="F345" s="12">
        <f>_xlfn.XLOOKUP(D345,Sheet3!$B:$B,Sheet3!$D:$D)</f>
        <v>6</v>
      </c>
      <c r="G345" s="12">
        <v>7</v>
      </c>
      <c r="H345" s="12" t="str">
        <f t="shared" si="10"/>
        <v>N</v>
      </c>
      <c r="S345" s="40"/>
      <c r="AF345" s="13">
        <v>4</v>
      </c>
      <c r="AG345" s="13" t="s">
        <v>1577</v>
      </c>
      <c r="AH345" s="13" t="s">
        <v>1607</v>
      </c>
      <c r="AI345" s="13" t="s">
        <v>1668</v>
      </c>
      <c r="AJ345" s="13">
        <v>11</v>
      </c>
      <c r="AK345" s="13">
        <v>16</v>
      </c>
      <c r="AL345" s="20"/>
    </row>
    <row r="346" spans="1:38" x14ac:dyDescent="0.2">
      <c r="A346" s="27">
        <v>3</v>
      </c>
      <c r="B346" s="12" t="s">
        <v>1424</v>
      </c>
      <c r="C346" s="12" t="s">
        <v>1604</v>
      </c>
      <c r="D346" s="12" t="s">
        <v>1657</v>
      </c>
      <c r="E346" s="12">
        <v>8</v>
      </c>
      <c r="F346" s="12">
        <f>_xlfn.XLOOKUP(D346,Sheet3!$B:$B,Sheet3!$D:$D)</f>
        <v>6</v>
      </c>
      <c r="G346" s="12">
        <v>12</v>
      </c>
      <c r="H346" s="12" t="str">
        <f t="shared" si="10"/>
        <v>N</v>
      </c>
      <c r="S346" s="40"/>
      <c r="AF346" s="13">
        <v>4</v>
      </c>
      <c r="AG346" s="13" t="s">
        <v>1579</v>
      </c>
      <c r="AH346" s="13" t="s">
        <v>1607</v>
      </c>
      <c r="AI346" s="13" t="s">
        <v>1668</v>
      </c>
      <c r="AJ346" s="13">
        <v>11</v>
      </c>
      <c r="AK346" s="13">
        <v>14</v>
      </c>
      <c r="AL346" s="20"/>
    </row>
    <row r="347" spans="1:38" x14ac:dyDescent="0.2">
      <c r="A347" s="27">
        <v>3</v>
      </c>
      <c r="B347" s="12" t="s">
        <v>1425</v>
      </c>
      <c r="C347" s="12" t="s">
        <v>1604</v>
      </c>
      <c r="D347" s="12" t="s">
        <v>1658</v>
      </c>
      <c r="E347" s="12">
        <v>8</v>
      </c>
      <c r="F347" s="12">
        <f>_xlfn.XLOOKUP(D347,Sheet3!$B:$B,Sheet3!$D:$D)</f>
        <v>6</v>
      </c>
      <c r="G347" s="12">
        <v>9</v>
      </c>
      <c r="H347" s="12" t="str">
        <f t="shared" si="10"/>
        <v>N</v>
      </c>
      <c r="S347" s="40"/>
      <c r="AF347" s="13">
        <v>4</v>
      </c>
      <c r="AG347" s="13" t="s">
        <v>1590</v>
      </c>
      <c r="AH347" s="13" t="s">
        <v>1607</v>
      </c>
      <c r="AI347" s="13" t="s">
        <v>1671</v>
      </c>
      <c r="AJ347" s="13">
        <v>11</v>
      </c>
      <c r="AK347" s="13">
        <v>13</v>
      </c>
      <c r="AL347" s="20"/>
    </row>
    <row r="348" spans="1:38" x14ac:dyDescent="0.2">
      <c r="A348" s="27">
        <v>3</v>
      </c>
      <c r="B348" s="12" t="s">
        <v>1427</v>
      </c>
      <c r="C348" s="12" t="s">
        <v>1604</v>
      </c>
      <c r="D348" s="12" t="s">
        <v>1658</v>
      </c>
      <c r="E348" s="12">
        <v>8</v>
      </c>
      <c r="F348" s="12">
        <f>_xlfn.XLOOKUP(D348,Sheet3!$B:$B,Sheet3!$D:$D)</f>
        <v>6</v>
      </c>
      <c r="G348" s="12">
        <v>11</v>
      </c>
      <c r="H348" s="12" t="str">
        <f t="shared" si="10"/>
        <v>N</v>
      </c>
      <c r="S348" s="40"/>
      <c r="AF348" s="13">
        <v>4</v>
      </c>
      <c r="AG348" s="13" t="s">
        <v>1338</v>
      </c>
      <c r="AH348" s="13" t="s">
        <v>1602</v>
      </c>
      <c r="AI348" s="13" t="s">
        <v>1636</v>
      </c>
      <c r="AJ348" s="13">
        <v>6</v>
      </c>
      <c r="AK348" s="13">
        <v>6</v>
      </c>
      <c r="AL348" s="20"/>
    </row>
    <row r="349" spans="1:38" x14ac:dyDescent="0.2">
      <c r="A349" s="27">
        <v>3</v>
      </c>
      <c r="B349" s="12" t="s">
        <v>1431</v>
      </c>
      <c r="C349" s="12" t="s">
        <v>1604</v>
      </c>
      <c r="D349" s="12" t="s">
        <v>1657</v>
      </c>
      <c r="E349" s="12">
        <v>8</v>
      </c>
      <c r="F349" s="12">
        <f>_xlfn.XLOOKUP(D349,Sheet3!$B:$B,Sheet3!$D:$D)</f>
        <v>6</v>
      </c>
      <c r="G349" s="12">
        <v>10</v>
      </c>
      <c r="H349" s="12" t="str">
        <f t="shared" si="10"/>
        <v>N</v>
      </c>
      <c r="S349" s="40"/>
      <c r="AF349" s="13">
        <v>4</v>
      </c>
      <c r="AG349" s="13" t="s">
        <v>1125</v>
      </c>
      <c r="AH349" s="13" t="s">
        <v>1598</v>
      </c>
      <c r="AI349" s="13" t="s">
        <v>1616</v>
      </c>
      <c r="AJ349" s="13">
        <v>2</v>
      </c>
      <c r="AK349" s="13">
        <v>12</v>
      </c>
      <c r="AL349" s="20"/>
    </row>
    <row r="350" spans="1:38" x14ac:dyDescent="0.2">
      <c r="A350" s="27">
        <v>3</v>
      </c>
      <c r="B350" s="12" t="s">
        <v>1432</v>
      </c>
      <c r="C350" s="12" t="s">
        <v>1604</v>
      </c>
      <c r="D350" s="12" t="s">
        <v>1658</v>
      </c>
      <c r="E350" s="12">
        <v>8</v>
      </c>
      <c r="F350" s="12">
        <f>_xlfn.XLOOKUP(D350,Sheet3!$B:$B,Sheet3!$D:$D)</f>
        <v>6</v>
      </c>
      <c r="G350" s="12">
        <v>8</v>
      </c>
      <c r="H350" s="12" t="str">
        <f t="shared" si="10"/>
        <v>N</v>
      </c>
      <c r="S350" s="40"/>
      <c r="AF350" s="13">
        <v>4</v>
      </c>
      <c r="AG350" s="13" t="s">
        <v>1228</v>
      </c>
      <c r="AH350" s="13" t="s">
        <v>1601</v>
      </c>
      <c r="AI350" s="13" t="s">
        <v>1630</v>
      </c>
      <c r="AJ350" s="13">
        <v>5</v>
      </c>
      <c r="AK350" s="13">
        <v>17</v>
      </c>
      <c r="AL350" s="20"/>
    </row>
    <row r="351" spans="1:38" x14ac:dyDescent="0.2">
      <c r="A351" s="27">
        <v>3</v>
      </c>
      <c r="B351" s="12" t="s">
        <v>1434</v>
      </c>
      <c r="C351" s="12" t="s">
        <v>1604</v>
      </c>
      <c r="D351" s="12" t="s">
        <v>1659</v>
      </c>
      <c r="E351" s="12">
        <v>8</v>
      </c>
      <c r="F351" s="12">
        <f>_xlfn.XLOOKUP(D351,Sheet3!$B:$B,Sheet3!$D:$D)</f>
        <v>6</v>
      </c>
      <c r="G351" s="12">
        <v>9</v>
      </c>
      <c r="H351" s="12" t="str">
        <f t="shared" si="10"/>
        <v>N</v>
      </c>
      <c r="S351" s="40"/>
      <c r="AF351" s="13">
        <v>4</v>
      </c>
      <c r="AG351" s="13" t="s">
        <v>1240</v>
      </c>
      <c r="AH351" s="13" t="s">
        <v>1601</v>
      </c>
      <c r="AI351" s="13" t="s">
        <v>1630</v>
      </c>
      <c r="AJ351" s="13">
        <v>5</v>
      </c>
      <c r="AK351" s="13">
        <v>16</v>
      </c>
      <c r="AL351" s="20"/>
    </row>
    <row r="352" spans="1:38" x14ac:dyDescent="0.2">
      <c r="A352" s="27">
        <v>3</v>
      </c>
      <c r="B352" s="12" t="s">
        <v>1436</v>
      </c>
      <c r="C352" s="12" t="s">
        <v>1604</v>
      </c>
      <c r="D352" s="12" t="s">
        <v>1660</v>
      </c>
      <c r="E352" s="12">
        <v>8</v>
      </c>
      <c r="F352" s="12">
        <f>_xlfn.XLOOKUP(D352,Sheet3!$B:$B,Sheet3!$D:$D)</f>
        <v>6</v>
      </c>
      <c r="G352" s="12">
        <v>11</v>
      </c>
      <c r="H352" s="12" t="str">
        <f t="shared" si="10"/>
        <v>N</v>
      </c>
      <c r="S352" s="40"/>
      <c r="AF352" s="13">
        <v>4</v>
      </c>
      <c r="AG352" s="13" t="s">
        <v>1266</v>
      </c>
      <c r="AH352" s="13" t="s">
        <v>1601</v>
      </c>
      <c r="AI352" s="13" t="s">
        <v>1630</v>
      </c>
      <c r="AJ352" s="13">
        <v>5</v>
      </c>
      <c r="AK352" s="13">
        <v>16</v>
      </c>
      <c r="AL352" s="20"/>
    </row>
    <row r="353" spans="1:38" x14ac:dyDescent="0.2">
      <c r="A353" s="27">
        <v>3</v>
      </c>
      <c r="B353" s="12" t="s">
        <v>1441</v>
      </c>
      <c r="C353" s="12" t="s">
        <v>1604</v>
      </c>
      <c r="D353" s="12" t="s">
        <v>1655</v>
      </c>
      <c r="E353" s="12">
        <v>8</v>
      </c>
      <c r="F353" s="12">
        <f>_xlfn.XLOOKUP(D353,Sheet3!$B:$B,Sheet3!$D:$D)</f>
        <v>6</v>
      </c>
      <c r="G353" s="12">
        <v>12</v>
      </c>
      <c r="H353" s="12" t="str">
        <f t="shared" si="10"/>
        <v>N</v>
      </c>
      <c r="S353" s="40"/>
      <c r="AF353" s="13">
        <v>4</v>
      </c>
      <c r="AG353" s="13" t="s">
        <v>1277</v>
      </c>
      <c r="AH353" s="13" t="s">
        <v>1601</v>
      </c>
      <c r="AI353" s="13" t="s">
        <v>1630</v>
      </c>
      <c r="AJ353" s="13">
        <v>5</v>
      </c>
      <c r="AK353" s="13">
        <v>14</v>
      </c>
      <c r="AL353" s="20"/>
    </row>
    <row r="354" spans="1:38" x14ac:dyDescent="0.2">
      <c r="A354" s="27">
        <v>3</v>
      </c>
      <c r="B354" s="12" t="s">
        <v>1454</v>
      </c>
      <c r="C354" s="12" t="s">
        <v>1604</v>
      </c>
      <c r="D354" s="12" t="s">
        <v>1658</v>
      </c>
      <c r="E354" s="12">
        <v>8</v>
      </c>
      <c r="F354" s="12">
        <f>_xlfn.XLOOKUP(D354,Sheet3!$B:$B,Sheet3!$D:$D)</f>
        <v>6</v>
      </c>
      <c r="G354" s="12">
        <v>12</v>
      </c>
      <c r="H354" s="12" t="str">
        <f t="shared" si="10"/>
        <v>N</v>
      </c>
      <c r="S354" s="40"/>
      <c r="AF354" s="13">
        <v>4</v>
      </c>
      <c r="AG354" s="13" t="s">
        <v>1300</v>
      </c>
      <c r="AH354" s="13" t="s">
        <v>1601</v>
      </c>
      <c r="AI354" s="13" t="s">
        <v>1631</v>
      </c>
      <c r="AJ354" s="13">
        <v>5</v>
      </c>
      <c r="AK354" s="13">
        <v>13</v>
      </c>
      <c r="AL354" s="20"/>
    </row>
    <row r="355" spans="1:38" x14ac:dyDescent="0.2">
      <c r="A355" s="27">
        <v>3</v>
      </c>
      <c r="B355" s="12" t="s">
        <v>1461</v>
      </c>
      <c r="C355" s="12" t="s">
        <v>1604</v>
      </c>
      <c r="D355" s="12" t="s">
        <v>1658</v>
      </c>
      <c r="E355" s="12">
        <v>8</v>
      </c>
      <c r="F355" s="12">
        <f>_xlfn.XLOOKUP(D355,Sheet3!$B:$B,Sheet3!$D:$D)</f>
        <v>6</v>
      </c>
      <c r="G355" s="12">
        <v>12</v>
      </c>
      <c r="H355" s="12" t="str">
        <f t="shared" si="10"/>
        <v>N</v>
      </c>
      <c r="S355" s="40"/>
      <c r="AF355" s="13">
        <v>4</v>
      </c>
      <c r="AG355" s="13" t="s">
        <v>1301</v>
      </c>
      <c r="AH355" s="13" t="s">
        <v>1601</v>
      </c>
      <c r="AI355" s="13" t="s">
        <v>1630</v>
      </c>
      <c r="AJ355" s="13">
        <v>5</v>
      </c>
      <c r="AK355" s="13">
        <v>14</v>
      </c>
      <c r="AL355" s="20"/>
    </row>
    <row r="356" spans="1:38" x14ac:dyDescent="0.2">
      <c r="A356" s="27">
        <v>3</v>
      </c>
      <c r="B356" s="12" t="s">
        <v>1462</v>
      </c>
      <c r="C356" s="12" t="s">
        <v>1604</v>
      </c>
      <c r="D356" s="12" t="s">
        <v>1658</v>
      </c>
      <c r="E356" s="12">
        <v>8</v>
      </c>
      <c r="F356" s="12">
        <f>_xlfn.XLOOKUP(D356,Sheet3!$B:$B,Sheet3!$D:$D)</f>
        <v>6</v>
      </c>
      <c r="G356" s="12">
        <v>10</v>
      </c>
      <c r="H356" s="12" t="str">
        <f t="shared" si="10"/>
        <v>N</v>
      </c>
      <c r="S356" s="40"/>
      <c r="AF356" s="13">
        <v>4</v>
      </c>
      <c r="AG356" s="13" t="s">
        <v>1319</v>
      </c>
      <c r="AH356" s="13" t="s">
        <v>1601</v>
      </c>
      <c r="AI356" s="13" t="s">
        <v>1633</v>
      </c>
      <c r="AJ356" s="13">
        <v>5</v>
      </c>
      <c r="AK356" s="13">
        <v>9</v>
      </c>
      <c r="AL356" s="20"/>
    </row>
    <row r="357" spans="1:38" x14ac:dyDescent="0.2">
      <c r="A357" s="27">
        <v>3</v>
      </c>
      <c r="B357" s="12" t="s">
        <v>1469</v>
      </c>
      <c r="C357" s="12" t="s">
        <v>1604</v>
      </c>
      <c r="D357" s="12" t="s">
        <v>1657</v>
      </c>
      <c r="E357" s="12">
        <v>8</v>
      </c>
      <c r="F357" s="12">
        <f>_xlfn.XLOOKUP(D357,Sheet3!$B:$B,Sheet3!$D:$D)</f>
        <v>6</v>
      </c>
      <c r="G357" s="12">
        <v>11</v>
      </c>
      <c r="H357" s="12" t="str">
        <f t="shared" si="10"/>
        <v>N</v>
      </c>
      <c r="S357" s="40"/>
      <c r="AF357" s="13">
        <v>4</v>
      </c>
      <c r="AG357" s="13" t="s">
        <v>1356</v>
      </c>
      <c r="AH357" s="13" t="s">
        <v>1603</v>
      </c>
      <c r="AI357" s="13" t="s">
        <v>1647</v>
      </c>
      <c r="AJ357" s="13">
        <v>7</v>
      </c>
      <c r="AK357" s="13">
        <v>18</v>
      </c>
      <c r="AL357" s="20"/>
    </row>
    <row r="358" spans="1:38" x14ac:dyDescent="0.2">
      <c r="A358" s="27">
        <v>3</v>
      </c>
      <c r="B358" s="12" t="s">
        <v>1473</v>
      </c>
      <c r="C358" s="12" t="s">
        <v>1604</v>
      </c>
      <c r="D358" s="12" t="s">
        <v>1658</v>
      </c>
      <c r="E358" s="12">
        <v>8</v>
      </c>
      <c r="F358" s="12">
        <f>_xlfn.XLOOKUP(D358,Sheet3!$B:$B,Sheet3!$D:$D)</f>
        <v>6</v>
      </c>
      <c r="G358" s="12">
        <v>9</v>
      </c>
      <c r="H358" s="12" t="str">
        <f t="shared" si="10"/>
        <v>N</v>
      </c>
      <c r="S358" s="40"/>
      <c r="AF358" s="13">
        <v>4</v>
      </c>
      <c r="AG358" s="13" t="s">
        <v>1367</v>
      </c>
      <c r="AH358" s="13" t="s">
        <v>1603</v>
      </c>
      <c r="AI358" s="13" t="s">
        <v>1648</v>
      </c>
      <c r="AJ358" s="13">
        <v>7</v>
      </c>
      <c r="AK358" s="13">
        <v>17</v>
      </c>
      <c r="AL358" s="20"/>
    </row>
    <row r="359" spans="1:38" x14ac:dyDescent="0.2">
      <c r="A359" s="27">
        <v>3</v>
      </c>
      <c r="B359" s="12" t="s">
        <v>1474</v>
      </c>
      <c r="C359" s="12" t="s">
        <v>1604</v>
      </c>
      <c r="D359" s="12" t="s">
        <v>1657</v>
      </c>
      <c r="E359" s="12">
        <v>8</v>
      </c>
      <c r="F359" s="12">
        <f>_xlfn.XLOOKUP(D359,Sheet3!$B:$B,Sheet3!$D:$D)</f>
        <v>6</v>
      </c>
      <c r="G359" s="12">
        <v>12</v>
      </c>
      <c r="H359" s="12" t="str">
        <f t="shared" si="10"/>
        <v>N</v>
      </c>
      <c r="S359" s="40"/>
      <c r="AF359" s="13">
        <v>4</v>
      </c>
      <c r="AG359" s="13" t="s">
        <v>1084</v>
      </c>
      <c r="AH359" s="13" t="s">
        <v>1597</v>
      </c>
      <c r="AI359" s="13" t="s">
        <v>1609</v>
      </c>
      <c r="AJ359" s="13">
        <v>1</v>
      </c>
      <c r="AK359" s="13">
        <v>8</v>
      </c>
      <c r="AL359" s="20"/>
    </row>
    <row r="360" spans="1:38" x14ac:dyDescent="0.2">
      <c r="A360" s="27">
        <v>3</v>
      </c>
      <c r="B360" s="12" t="s">
        <v>1475</v>
      </c>
      <c r="C360" s="12" t="s">
        <v>1604</v>
      </c>
      <c r="D360" s="12" t="s">
        <v>1657</v>
      </c>
      <c r="E360" s="12">
        <v>8</v>
      </c>
      <c r="F360" s="12">
        <f>_xlfn.XLOOKUP(D360,Sheet3!$B:$B,Sheet3!$D:$D)</f>
        <v>6</v>
      </c>
      <c r="G360" s="12">
        <v>9</v>
      </c>
      <c r="H360" s="12" t="str">
        <f t="shared" si="10"/>
        <v>N</v>
      </c>
      <c r="S360" s="40"/>
      <c r="AF360" s="13">
        <v>4</v>
      </c>
      <c r="AG360" s="13" t="s">
        <v>1086</v>
      </c>
      <c r="AH360" s="13" t="s">
        <v>1597</v>
      </c>
      <c r="AI360" s="13" t="s">
        <v>1609</v>
      </c>
      <c r="AJ360" s="13">
        <v>1</v>
      </c>
      <c r="AK360" s="13">
        <v>15</v>
      </c>
      <c r="AL360" s="20"/>
    </row>
    <row r="361" spans="1:38" x14ac:dyDescent="0.2">
      <c r="A361" s="27">
        <v>3</v>
      </c>
      <c r="B361" s="12" t="s">
        <v>1477</v>
      </c>
      <c r="C361" s="12" t="s">
        <v>1604</v>
      </c>
      <c r="D361" s="12" t="s">
        <v>1658</v>
      </c>
      <c r="E361" s="12">
        <v>8</v>
      </c>
      <c r="F361" s="12">
        <f>_xlfn.XLOOKUP(D361,Sheet3!$B:$B,Sheet3!$D:$D)</f>
        <v>6</v>
      </c>
      <c r="G361" s="12">
        <v>8</v>
      </c>
      <c r="H361" s="12" t="str">
        <f t="shared" si="10"/>
        <v>N</v>
      </c>
      <c r="S361" s="40"/>
      <c r="AF361" s="13">
        <v>4</v>
      </c>
      <c r="AG361" s="13" t="s">
        <v>1097</v>
      </c>
      <c r="AH361" s="13" t="s">
        <v>1597</v>
      </c>
      <c r="AI361" s="13" t="s">
        <v>1610</v>
      </c>
      <c r="AJ361" s="13">
        <v>1</v>
      </c>
      <c r="AK361" s="13">
        <v>7</v>
      </c>
      <c r="AL361" s="20"/>
    </row>
    <row r="362" spans="1:38" x14ac:dyDescent="0.2">
      <c r="A362" s="27">
        <v>3</v>
      </c>
      <c r="B362" s="12" t="s">
        <v>1478</v>
      </c>
      <c r="C362" s="12" t="s">
        <v>1604</v>
      </c>
      <c r="D362" s="12" t="s">
        <v>1655</v>
      </c>
      <c r="E362" s="12">
        <v>8</v>
      </c>
      <c r="F362" s="12">
        <f>_xlfn.XLOOKUP(D362,Sheet3!$B:$B,Sheet3!$D:$D)</f>
        <v>6</v>
      </c>
      <c r="G362" s="12">
        <v>10</v>
      </c>
      <c r="H362" s="12" t="str">
        <f t="shared" si="10"/>
        <v>N</v>
      </c>
      <c r="S362" s="40"/>
      <c r="AF362" s="13">
        <v>4</v>
      </c>
      <c r="AG362" s="13" t="s">
        <v>1113</v>
      </c>
      <c r="AH362" s="13" t="s">
        <v>1597</v>
      </c>
      <c r="AI362" s="13" t="s">
        <v>1612</v>
      </c>
      <c r="AJ362" s="13">
        <v>1</v>
      </c>
      <c r="AK362" s="13">
        <v>13</v>
      </c>
      <c r="AL362" s="20"/>
    </row>
    <row r="363" spans="1:38" x14ac:dyDescent="0.2">
      <c r="A363" s="27">
        <v>3</v>
      </c>
      <c r="B363" s="12" t="s">
        <v>1483</v>
      </c>
      <c r="C363" s="12" t="s">
        <v>1604</v>
      </c>
      <c r="D363" s="12" t="s">
        <v>1655</v>
      </c>
      <c r="E363" s="12">
        <v>8</v>
      </c>
      <c r="F363" s="12">
        <f>_xlfn.XLOOKUP(D363,Sheet3!$B:$B,Sheet3!$D:$D)</f>
        <v>6</v>
      </c>
      <c r="G363" s="12">
        <v>5</v>
      </c>
      <c r="H363" s="12" t="str">
        <f t="shared" si="10"/>
        <v>N</v>
      </c>
      <c r="S363" s="40"/>
      <c r="AF363" s="13">
        <v>4</v>
      </c>
      <c r="AG363" s="13" t="s">
        <v>1118</v>
      </c>
      <c r="AH363" s="13" t="s">
        <v>1598</v>
      </c>
      <c r="AI363" s="13" t="s">
        <v>1615</v>
      </c>
      <c r="AJ363" s="13">
        <v>2</v>
      </c>
      <c r="AK363" s="13">
        <v>13</v>
      </c>
      <c r="AL363" s="20"/>
    </row>
    <row r="364" spans="1:38" x14ac:dyDescent="0.2">
      <c r="A364" s="27">
        <v>3</v>
      </c>
      <c r="B364" s="12" t="s">
        <v>1490</v>
      </c>
      <c r="C364" s="12" t="s">
        <v>1605</v>
      </c>
      <c r="D364" s="12" t="s">
        <v>1661</v>
      </c>
      <c r="E364" s="12">
        <v>9</v>
      </c>
      <c r="F364" s="12">
        <f>_xlfn.XLOOKUP(D364,Sheet3!$B:$B,Sheet3!$D:$D)</f>
        <v>4</v>
      </c>
      <c r="G364" s="12">
        <v>13</v>
      </c>
      <c r="H364" s="12" t="str">
        <f t="shared" si="10"/>
        <v>N</v>
      </c>
      <c r="S364" s="40"/>
      <c r="AF364" s="13">
        <v>4</v>
      </c>
      <c r="AG364" s="13" t="s">
        <v>1123</v>
      </c>
      <c r="AH364" s="13" t="s">
        <v>1598</v>
      </c>
      <c r="AI364" s="13" t="s">
        <v>1613</v>
      </c>
      <c r="AJ364" s="13">
        <v>2</v>
      </c>
      <c r="AK364" s="13">
        <v>12</v>
      </c>
      <c r="AL364" s="20"/>
    </row>
    <row r="365" spans="1:38" x14ac:dyDescent="0.2">
      <c r="A365" s="27">
        <v>3</v>
      </c>
      <c r="B365" s="12" t="s">
        <v>1491</v>
      </c>
      <c r="C365" s="12" t="s">
        <v>1605</v>
      </c>
      <c r="D365" s="12" t="s">
        <v>1661</v>
      </c>
      <c r="E365" s="12">
        <v>9</v>
      </c>
      <c r="F365" s="12">
        <f>_xlfn.XLOOKUP(D365,Sheet3!$B:$B,Sheet3!$D:$D)</f>
        <v>4</v>
      </c>
      <c r="G365" s="12">
        <v>11</v>
      </c>
      <c r="H365" s="12" t="str">
        <f t="shared" si="10"/>
        <v>N</v>
      </c>
      <c r="S365" s="40"/>
      <c r="AF365" s="13">
        <v>4</v>
      </c>
      <c r="AG365" s="13" t="s">
        <v>1124</v>
      </c>
      <c r="AH365" s="13" t="s">
        <v>1598</v>
      </c>
      <c r="AI365" s="13" t="s">
        <v>1616</v>
      </c>
      <c r="AJ365" s="13">
        <v>2</v>
      </c>
      <c r="AK365" s="13">
        <v>16</v>
      </c>
      <c r="AL365" s="20"/>
    </row>
    <row r="366" spans="1:38" x14ac:dyDescent="0.2">
      <c r="A366" s="27">
        <v>3</v>
      </c>
      <c r="B366" s="12" t="s">
        <v>1493</v>
      </c>
      <c r="C366" s="12" t="s">
        <v>1605</v>
      </c>
      <c r="D366" s="12" t="s">
        <v>1661</v>
      </c>
      <c r="E366" s="12">
        <v>9</v>
      </c>
      <c r="F366" s="12">
        <f>_xlfn.XLOOKUP(D366,Sheet3!$B:$B,Sheet3!$D:$D)</f>
        <v>4</v>
      </c>
      <c r="G366" s="12">
        <v>13</v>
      </c>
      <c r="H366" s="12" t="str">
        <f t="shared" si="10"/>
        <v>N</v>
      </c>
      <c r="S366" s="40"/>
      <c r="AF366" s="13">
        <v>4</v>
      </c>
      <c r="AG366" s="13" t="s">
        <v>1127</v>
      </c>
      <c r="AH366" s="13" t="s">
        <v>1598</v>
      </c>
      <c r="AI366" s="13" t="s">
        <v>1617</v>
      </c>
      <c r="AJ366" s="13">
        <v>2</v>
      </c>
      <c r="AK366" s="13">
        <v>12</v>
      </c>
      <c r="AL366" s="20"/>
    </row>
    <row r="367" spans="1:38" x14ac:dyDescent="0.2">
      <c r="A367" s="27">
        <v>3</v>
      </c>
      <c r="B367" s="12" t="s">
        <v>1496</v>
      </c>
      <c r="C367" s="12" t="s">
        <v>1605</v>
      </c>
      <c r="D367" s="12" t="s">
        <v>1661</v>
      </c>
      <c r="E367" s="12">
        <v>9</v>
      </c>
      <c r="F367" s="12">
        <f>_xlfn.XLOOKUP(D367,Sheet3!$B:$B,Sheet3!$D:$D)</f>
        <v>4</v>
      </c>
      <c r="G367" s="12">
        <v>10</v>
      </c>
      <c r="H367" s="12" t="str">
        <f t="shared" si="10"/>
        <v>N</v>
      </c>
      <c r="S367" s="40"/>
      <c r="AF367" s="13">
        <v>4</v>
      </c>
      <c r="AG367" s="13" t="s">
        <v>1131</v>
      </c>
      <c r="AH367" s="13" t="s">
        <v>1598</v>
      </c>
      <c r="AI367" s="13" t="s">
        <v>1613</v>
      </c>
      <c r="AJ367" s="13">
        <v>2</v>
      </c>
      <c r="AK367" s="13">
        <v>16</v>
      </c>
      <c r="AL367" s="20"/>
    </row>
    <row r="368" spans="1:38" x14ac:dyDescent="0.2">
      <c r="A368" s="27">
        <v>3</v>
      </c>
      <c r="B368" s="12" t="s">
        <v>1497</v>
      </c>
      <c r="C368" s="12" t="s">
        <v>1605</v>
      </c>
      <c r="D368" s="12" t="s">
        <v>1661</v>
      </c>
      <c r="E368" s="12">
        <v>9</v>
      </c>
      <c r="F368" s="12">
        <f>_xlfn.XLOOKUP(D368,Sheet3!$B:$B,Sheet3!$D:$D)</f>
        <v>4</v>
      </c>
      <c r="G368" s="12">
        <v>6</v>
      </c>
      <c r="H368" s="12" t="str">
        <f t="shared" si="10"/>
        <v>Y</v>
      </c>
      <c r="S368" s="40"/>
      <c r="AF368" s="13">
        <v>4</v>
      </c>
      <c r="AG368" s="13" t="s">
        <v>1154</v>
      </c>
      <c r="AH368" s="13" t="s">
        <v>1598</v>
      </c>
      <c r="AI368" s="13" t="s">
        <v>1617</v>
      </c>
      <c r="AJ368" s="13">
        <v>2</v>
      </c>
      <c r="AK368" s="13">
        <v>14</v>
      </c>
      <c r="AL368" s="20"/>
    </row>
    <row r="369" spans="1:38" x14ac:dyDescent="0.2">
      <c r="A369" s="27">
        <v>3</v>
      </c>
      <c r="B369" s="12" t="s">
        <v>1500</v>
      </c>
      <c r="C369" s="12" t="s">
        <v>1605</v>
      </c>
      <c r="D369" s="12" t="s">
        <v>1661</v>
      </c>
      <c r="E369" s="12">
        <v>9</v>
      </c>
      <c r="F369" s="12">
        <f>_xlfn.XLOOKUP(D369,Sheet3!$B:$B,Sheet3!$D:$D)</f>
        <v>4</v>
      </c>
      <c r="G369" s="12">
        <v>8</v>
      </c>
      <c r="H369" s="12" t="str">
        <f t="shared" si="10"/>
        <v>N</v>
      </c>
      <c r="S369" s="40"/>
      <c r="AF369" s="13">
        <v>4</v>
      </c>
      <c r="AG369" s="13" t="s">
        <v>1158</v>
      </c>
      <c r="AH369" s="13" t="s">
        <v>1598</v>
      </c>
      <c r="AI369" s="13" t="s">
        <v>1623</v>
      </c>
      <c r="AJ369" s="13">
        <v>2</v>
      </c>
      <c r="AK369" s="13">
        <v>11</v>
      </c>
      <c r="AL369" s="20"/>
    </row>
    <row r="370" spans="1:38" x14ac:dyDescent="0.2">
      <c r="A370" s="27">
        <v>3</v>
      </c>
      <c r="B370" s="12" t="s">
        <v>1505</v>
      </c>
      <c r="C370" s="12" t="s">
        <v>1605</v>
      </c>
      <c r="D370" s="12" t="s">
        <v>1665</v>
      </c>
      <c r="E370" s="12">
        <v>9</v>
      </c>
      <c r="F370" s="12">
        <f>_xlfn.XLOOKUP(D370,Sheet3!$B:$B,Sheet3!$D:$D)</f>
        <v>4</v>
      </c>
      <c r="G370" s="12">
        <v>9</v>
      </c>
      <c r="H370" s="12" t="str">
        <f t="shared" si="10"/>
        <v>N</v>
      </c>
      <c r="S370" s="40"/>
      <c r="AF370" s="13">
        <v>4</v>
      </c>
      <c r="AG370" s="13" t="s">
        <v>1168</v>
      </c>
      <c r="AH370" s="13" t="s">
        <v>1598</v>
      </c>
      <c r="AI370" s="13" t="s">
        <v>1617</v>
      </c>
      <c r="AJ370" s="13">
        <v>2</v>
      </c>
      <c r="AK370" s="13">
        <v>9</v>
      </c>
      <c r="AL370" s="20"/>
    </row>
    <row r="371" spans="1:38" x14ac:dyDescent="0.2">
      <c r="A371" s="27">
        <v>3</v>
      </c>
      <c r="B371" s="12" t="s">
        <v>1543</v>
      </c>
      <c r="C371" s="12" t="s">
        <v>1606</v>
      </c>
      <c r="D371" s="12" t="s">
        <v>1666</v>
      </c>
      <c r="E371" s="12">
        <v>10</v>
      </c>
      <c r="F371" s="12">
        <f>_xlfn.XLOOKUP(D371,Sheet3!$B:$B,Sheet3!$D:$D)</f>
        <v>5</v>
      </c>
      <c r="G371" s="12">
        <v>15</v>
      </c>
      <c r="H371" s="12" t="str">
        <f t="shared" si="10"/>
        <v>Y</v>
      </c>
      <c r="S371" s="40"/>
      <c r="AF371" s="13">
        <v>4</v>
      </c>
      <c r="AG371" s="13" t="s">
        <v>1168</v>
      </c>
      <c r="AH371" s="13" t="s">
        <v>1598</v>
      </c>
      <c r="AI371" s="13" t="s">
        <v>1617</v>
      </c>
      <c r="AJ371" s="13">
        <v>2</v>
      </c>
      <c r="AK371" s="13">
        <v>9</v>
      </c>
      <c r="AL371" s="20"/>
    </row>
    <row r="372" spans="1:38" x14ac:dyDescent="0.2">
      <c r="A372" s="27">
        <v>3</v>
      </c>
      <c r="B372" s="12" t="s">
        <v>1543</v>
      </c>
      <c r="C372" s="12" t="s">
        <v>1606</v>
      </c>
      <c r="D372" s="12" t="s">
        <v>1666</v>
      </c>
      <c r="E372" s="12">
        <v>10</v>
      </c>
      <c r="F372" s="12">
        <f>_xlfn.XLOOKUP(D372,Sheet3!$B:$B,Sheet3!$D:$D)</f>
        <v>5</v>
      </c>
      <c r="G372" s="12">
        <v>15</v>
      </c>
      <c r="H372" s="12" t="str">
        <f t="shared" si="10"/>
        <v>Y</v>
      </c>
      <c r="S372" s="40"/>
      <c r="AF372" s="13">
        <v>4</v>
      </c>
      <c r="AG372" s="13" t="s">
        <v>1169</v>
      </c>
      <c r="AH372" s="13" t="s">
        <v>1598</v>
      </c>
      <c r="AI372" s="13" t="s">
        <v>1613</v>
      </c>
      <c r="AJ372" s="13">
        <v>2</v>
      </c>
      <c r="AK372" s="13">
        <v>8</v>
      </c>
      <c r="AL372" s="20"/>
    </row>
    <row r="373" spans="1:38" x14ac:dyDescent="0.2">
      <c r="A373" s="27">
        <v>3</v>
      </c>
      <c r="B373" s="12" t="s">
        <v>1549</v>
      </c>
      <c r="C373" s="12" t="s">
        <v>1606</v>
      </c>
      <c r="D373" s="12" t="s">
        <v>1666</v>
      </c>
      <c r="E373" s="12">
        <v>10</v>
      </c>
      <c r="F373" s="12">
        <f>_xlfn.XLOOKUP(D373,Sheet3!$B:$B,Sheet3!$D:$D)</f>
        <v>5</v>
      </c>
      <c r="G373" s="12">
        <v>6</v>
      </c>
      <c r="H373" s="12" t="str">
        <f t="shared" si="10"/>
        <v>Y</v>
      </c>
      <c r="S373" s="40"/>
      <c r="AF373" s="13">
        <v>4</v>
      </c>
      <c r="AG373" s="13" t="s">
        <v>1176</v>
      </c>
      <c r="AH373" s="13" t="s">
        <v>1598</v>
      </c>
      <c r="AI373" s="13" t="s">
        <v>1616</v>
      </c>
      <c r="AJ373" s="13">
        <v>2</v>
      </c>
      <c r="AK373" s="13">
        <v>8</v>
      </c>
      <c r="AL373" s="20"/>
    </row>
    <row r="374" spans="1:38" x14ac:dyDescent="0.2">
      <c r="A374" s="27">
        <v>3</v>
      </c>
      <c r="B374" s="12" t="s">
        <v>1581</v>
      </c>
      <c r="C374" s="12" t="s">
        <v>1607</v>
      </c>
      <c r="D374" s="12" t="s">
        <v>1669</v>
      </c>
      <c r="E374" s="12">
        <v>11</v>
      </c>
      <c r="F374" s="12">
        <f>_xlfn.XLOOKUP(D374,Sheet3!$B:$B,Sheet3!$D:$D)</f>
        <v>2</v>
      </c>
      <c r="G374" s="12">
        <v>13</v>
      </c>
      <c r="H374" s="12" t="str">
        <f t="shared" si="10"/>
        <v>N</v>
      </c>
      <c r="S374" s="40"/>
      <c r="AF374" s="13">
        <v>4</v>
      </c>
      <c r="AG374" s="13" t="s">
        <v>1184</v>
      </c>
      <c r="AH374" s="13" t="s">
        <v>1599</v>
      </c>
      <c r="AI374" s="13" t="s">
        <v>1624</v>
      </c>
      <c r="AJ374" s="13">
        <v>3</v>
      </c>
      <c r="AK374" s="13">
        <v>14</v>
      </c>
      <c r="AL374" s="20"/>
    </row>
    <row r="375" spans="1:38" x14ac:dyDescent="0.2">
      <c r="A375" s="27">
        <v>3</v>
      </c>
      <c r="B375" s="12" t="s">
        <v>1583</v>
      </c>
      <c r="C375" s="12" t="s">
        <v>1607</v>
      </c>
      <c r="D375" s="12" t="s">
        <v>1669</v>
      </c>
      <c r="E375" s="12">
        <v>11</v>
      </c>
      <c r="F375" s="12">
        <f>_xlfn.XLOOKUP(D375,Sheet3!$B:$B,Sheet3!$D:$D)</f>
        <v>2</v>
      </c>
      <c r="G375" s="12">
        <v>14</v>
      </c>
      <c r="H375" s="12" t="str">
        <f t="shared" si="10"/>
        <v>N</v>
      </c>
      <c r="S375" s="40"/>
      <c r="AF375" s="13">
        <v>4</v>
      </c>
      <c r="AG375" s="13" t="s">
        <v>1187</v>
      </c>
      <c r="AH375" s="13" t="s">
        <v>1599</v>
      </c>
      <c r="AI375" s="13" t="s">
        <v>1625</v>
      </c>
      <c r="AJ375" s="13">
        <v>3</v>
      </c>
      <c r="AK375" s="13">
        <v>8</v>
      </c>
      <c r="AL375" s="20"/>
    </row>
    <row r="376" spans="1:38" x14ac:dyDescent="0.2">
      <c r="A376" s="27">
        <v>3</v>
      </c>
      <c r="B376" s="12" t="s">
        <v>1585</v>
      </c>
      <c r="C376" s="12" t="s">
        <v>1607</v>
      </c>
      <c r="D376" s="12" t="s">
        <v>1669</v>
      </c>
      <c r="E376" s="12">
        <v>11</v>
      </c>
      <c r="F376" s="12">
        <f>_xlfn.XLOOKUP(D376,Sheet3!$B:$B,Sheet3!$D:$D)</f>
        <v>2</v>
      </c>
      <c r="G376" s="12">
        <v>10</v>
      </c>
      <c r="H376" s="12" t="str">
        <f t="shared" si="10"/>
        <v>N</v>
      </c>
      <c r="S376" s="40"/>
      <c r="AF376" s="13">
        <v>4</v>
      </c>
      <c r="AG376" s="13" t="s">
        <v>1187</v>
      </c>
      <c r="AH376" s="13" t="s">
        <v>1599</v>
      </c>
      <c r="AI376" s="13" t="s">
        <v>1625</v>
      </c>
      <c r="AJ376" s="13">
        <v>3</v>
      </c>
      <c r="AK376" s="13">
        <v>8</v>
      </c>
      <c r="AL376" s="20"/>
    </row>
    <row r="377" spans="1:38" x14ac:dyDescent="0.2">
      <c r="A377" s="28">
        <v>4</v>
      </c>
      <c r="B377" s="13" t="s">
        <v>1085</v>
      </c>
      <c r="C377" s="13" t="s">
        <v>1597</v>
      </c>
      <c r="D377" s="13" t="s">
        <v>1610</v>
      </c>
      <c r="E377" s="13">
        <v>1</v>
      </c>
      <c r="F377" s="13">
        <f>_xlfn.XLOOKUP(D377,Sheet3!$B:$B,Sheet3!$D:$D)</f>
        <v>6</v>
      </c>
      <c r="G377" s="13">
        <v>6</v>
      </c>
      <c r="H377" s="13" t="str">
        <f>IF((F377&lt;&gt;$R$11)*((G377&lt;$U$11)+(G377&gt;$V$11)),"Y","N")</f>
        <v>N</v>
      </c>
      <c r="S377" s="40"/>
      <c r="AF377" s="13">
        <v>4</v>
      </c>
      <c r="AG377" s="13" t="s">
        <v>1190</v>
      </c>
      <c r="AH377" s="13" t="s">
        <v>1599</v>
      </c>
      <c r="AI377" s="13" t="s">
        <v>1626</v>
      </c>
      <c r="AJ377" s="13">
        <v>3</v>
      </c>
      <c r="AK377" s="13">
        <v>17</v>
      </c>
      <c r="AL377" s="20"/>
    </row>
    <row r="378" spans="1:38" x14ac:dyDescent="0.2">
      <c r="A378" s="28">
        <v>4</v>
      </c>
      <c r="B378" s="13" t="s">
        <v>1090</v>
      </c>
      <c r="C378" s="13" t="s">
        <v>1597</v>
      </c>
      <c r="D378" s="13" t="s">
        <v>1610</v>
      </c>
      <c r="E378" s="13">
        <v>1</v>
      </c>
      <c r="F378" s="13">
        <f>_xlfn.XLOOKUP(D378,Sheet3!$B:$B,Sheet3!$D:$D)</f>
        <v>6</v>
      </c>
      <c r="G378" s="13">
        <v>6</v>
      </c>
      <c r="H378" s="13" t="str">
        <f t="shared" ref="H378:H441" si="11">IF((F378&lt;&gt;$R$11)*((G378&lt;$U$11)+(G378&gt;$V$11)),"Y","N")</f>
        <v>N</v>
      </c>
      <c r="S378" s="40"/>
      <c r="AF378" s="13">
        <v>4</v>
      </c>
      <c r="AG378" s="13" t="s">
        <v>1192</v>
      </c>
      <c r="AH378" s="13" t="s">
        <v>1599</v>
      </c>
      <c r="AI378" s="13" t="s">
        <v>1624</v>
      </c>
      <c r="AJ378" s="13">
        <v>3</v>
      </c>
      <c r="AK378" s="13">
        <v>11</v>
      </c>
      <c r="AL378" s="20"/>
    </row>
    <row r="379" spans="1:38" x14ac:dyDescent="0.2">
      <c r="A379" s="28">
        <v>4</v>
      </c>
      <c r="B379" s="13" t="s">
        <v>1098</v>
      </c>
      <c r="C379" s="13" t="s">
        <v>1597</v>
      </c>
      <c r="D379" s="13" t="s">
        <v>1610</v>
      </c>
      <c r="E379" s="13">
        <v>1</v>
      </c>
      <c r="F379" s="13">
        <f>_xlfn.XLOOKUP(D379,Sheet3!$B:$B,Sheet3!$D:$D)</f>
        <v>6</v>
      </c>
      <c r="G379" s="13">
        <v>7</v>
      </c>
      <c r="H379" s="13" t="str">
        <f t="shared" si="11"/>
        <v>N</v>
      </c>
      <c r="S379" s="40"/>
      <c r="AF379" s="13">
        <v>4</v>
      </c>
      <c r="AG379" s="13" t="s">
        <v>1195</v>
      </c>
      <c r="AH379" s="13" t="s">
        <v>1599</v>
      </c>
      <c r="AI379" s="13" t="s">
        <v>1624</v>
      </c>
      <c r="AJ379" s="13">
        <v>3</v>
      </c>
      <c r="AK379" s="13">
        <v>8</v>
      </c>
      <c r="AL379" s="20"/>
    </row>
    <row r="380" spans="1:38" x14ac:dyDescent="0.2">
      <c r="A380" s="28">
        <v>4</v>
      </c>
      <c r="B380" s="13" t="s">
        <v>1100</v>
      </c>
      <c r="C380" s="13" t="s">
        <v>1597</v>
      </c>
      <c r="D380" s="13" t="s">
        <v>1610</v>
      </c>
      <c r="E380" s="13">
        <v>1</v>
      </c>
      <c r="F380" s="13">
        <f>_xlfn.XLOOKUP(D380,Sheet3!$B:$B,Sheet3!$D:$D)</f>
        <v>6</v>
      </c>
      <c r="G380" s="13">
        <v>5</v>
      </c>
      <c r="H380" s="13" t="str">
        <f t="shared" si="11"/>
        <v>Y</v>
      </c>
      <c r="S380" s="40"/>
      <c r="AF380" s="13">
        <v>4</v>
      </c>
      <c r="AG380" s="13" t="s">
        <v>1205</v>
      </c>
      <c r="AH380" s="13" t="s">
        <v>1600</v>
      </c>
      <c r="AI380" s="13" t="s">
        <v>1628</v>
      </c>
      <c r="AJ380" s="13">
        <v>4</v>
      </c>
      <c r="AK380" s="13">
        <v>16</v>
      </c>
      <c r="AL380" s="20"/>
    </row>
    <row r="381" spans="1:38" x14ac:dyDescent="0.2">
      <c r="A381" s="28">
        <v>4</v>
      </c>
      <c r="B381" s="13" t="s">
        <v>1102</v>
      </c>
      <c r="C381" s="13" t="s">
        <v>1597</v>
      </c>
      <c r="D381" s="13" t="s">
        <v>1610</v>
      </c>
      <c r="E381" s="13">
        <v>1</v>
      </c>
      <c r="F381" s="13">
        <f>_xlfn.XLOOKUP(D381,Sheet3!$B:$B,Sheet3!$D:$D)</f>
        <v>6</v>
      </c>
      <c r="G381" s="13">
        <v>5</v>
      </c>
      <c r="H381" s="13" t="str">
        <f t="shared" si="11"/>
        <v>Y</v>
      </c>
      <c r="S381" s="40"/>
      <c r="AF381" s="13">
        <v>4</v>
      </c>
      <c r="AG381" s="13" t="s">
        <v>1231</v>
      </c>
      <c r="AH381" s="13" t="s">
        <v>1601</v>
      </c>
      <c r="AI381" s="13" t="s">
        <v>1630</v>
      </c>
      <c r="AJ381" s="13">
        <v>5</v>
      </c>
      <c r="AK381" s="13">
        <v>16</v>
      </c>
      <c r="AL381" s="20"/>
    </row>
    <row r="382" spans="1:38" x14ac:dyDescent="0.2">
      <c r="A382" s="28">
        <v>4</v>
      </c>
      <c r="B382" s="13" t="s">
        <v>1103</v>
      </c>
      <c r="C382" s="13" t="s">
        <v>1597</v>
      </c>
      <c r="D382" s="13" t="s">
        <v>1610</v>
      </c>
      <c r="E382" s="13">
        <v>1</v>
      </c>
      <c r="F382" s="13">
        <f>_xlfn.XLOOKUP(D382,Sheet3!$B:$B,Sheet3!$D:$D)</f>
        <v>6</v>
      </c>
      <c r="G382" s="13">
        <v>7</v>
      </c>
      <c r="H382" s="13" t="str">
        <f t="shared" si="11"/>
        <v>N</v>
      </c>
      <c r="S382" s="40"/>
      <c r="AF382" s="13">
        <v>4</v>
      </c>
      <c r="AG382" s="13" t="s">
        <v>1254</v>
      </c>
      <c r="AH382" s="13" t="s">
        <v>1601</v>
      </c>
      <c r="AI382" s="13" t="s">
        <v>1630</v>
      </c>
      <c r="AJ382" s="13">
        <v>5</v>
      </c>
      <c r="AK382" s="13">
        <v>13</v>
      </c>
      <c r="AL382" s="20"/>
    </row>
    <row r="383" spans="1:38" x14ac:dyDescent="0.2">
      <c r="A383" s="28">
        <v>4</v>
      </c>
      <c r="B383" s="13" t="s">
        <v>1105</v>
      </c>
      <c r="C383" s="13" t="s">
        <v>1597</v>
      </c>
      <c r="D383" s="13" t="s">
        <v>1610</v>
      </c>
      <c r="E383" s="13">
        <v>1</v>
      </c>
      <c r="F383" s="13">
        <f>_xlfn.XLOOKUP(D383,Sheet3!$B:$B,Sheet3!$D:$D)</f>
        <v>6</v>
      </c>
      <c r="G383" s="13">
        <v>5</v>
      </c>
      <c r="H383" s="13" t="str">
        <f t="shared" si="11"/>
        <v>Y</v>
      </c>
      <c r="S383" s="40"/>
      <c r="AF383" s="13">
        <v>4</v>
      </c>
      <c r="AG383" s="13" t="s">
        <v>1263</v>
      </c>
      <c r="AH383" s="13" t="s">
        <v>1601</v>
      </c>
      <c r="AI383" s="13" t="s">
        <v>1630</v>
      </c>
      <c r="AJ383" s="13">
        <v>5</v>
      </c>
      <c r="AK383" s="13">
        <v>14</v>
      </c>
      <c r="AL383" s="20"/>
    </row>
    <row r="384" spans="1:38" x14ac:dyDescent="0.2">
      <c r="A384" s="28">
        <v>4</v>
      </c>
      <c r="B384" s="13" t="s">
        <v>1109</v>
      </c>
      <c r="C384" s="13" t="s">
        <v>1597</v>
      </c>
      <c r="D384" s="13" t="s">
        <v>1609</v>
      </c>
      <c r="E384" s="13">
        <v>1</v>
      </c>
      <c r="F384" s="13">
        <f>_xlfn.XLOOKUP(D384,Sheet3!$B:$B,Sheet3!$D:$D)</f>
        <v>6</v>
      </c>
      <c r="G384" s="13">
        <v>8</v>
      </c>
      <c r="H384" s="13" t="str">
        <f t="shared" si="11"/>
        <v>N</v>
      </c>
      <c r="S384" s="40"/>
      <c r="AF384" s="13">
        <v>4</v>
      </c>
      <c r="AG384" s="13" t="s">
        <v>1269</v>
      </c>
      <c r="AH384" s="13" t="s">
        <v>1601</v>
      </c>
      <c r="AI384" s="13" t="s">
        <v>1630</v>
      </c>
      <c r="AJ384" s="13">
        <v>5</v>
      </c>
      <c r="AK384" s="13">
        <v>12</v>
      </c>
      <c r="AL384" s="20"/>
    </row>
    <row r="385" spans="1:38" x14ac:dyDescent="0.2">
      <c r="A385" s="28">
        <v>4</v>
      </c>
      <c r="B385" s="13" t="s">
        <v>1110</v>
      </c>
      <c r="C385" s="13" t="s">
        <v>1597</v>
      </c>
      <c r="D385" s="13" t="s">
        <v>1610</v>
      </c>
      <c r="E385" s="13">
        <v>1</v>
      </c>
      <c r="F385" s="13">
        <f>_xlfn.XLOOKUP(D385,Sheet3!$B:$B,Sheet3!$D:$D)</f>
        <v>6</v>
      </c>
      <c r="G385" s="13">
        <v>6</v>
      </c>
      <c r="H385" s="13" t="str">
        <f t="shared" si="11"/>
        <v>N</v>
      </c>
      <c r="S385" s="40"/>
      <c r="AF385" s="13">
        <v>4</v>
      </c>
      <c r="AG385" s="13" t="s">
        <v>1272</v>
      </c>
      <c r="AH385" s="13" t="s">
        <v>1601</v>
      </c>
      <c r="AI385" s="13" t="s">
        <v>1630</v>
      </c>
      <c r="AJ385" s="13">
        <v>5</v>
      </c>
      <c r="AK385" s="13">
        <v>7</v>
      </c>
      <c r="AL385" s="20"/>
    </row>
    <row r="386" spans="1:38" x14ac:dyDescent="0.2">
      <c r="A386" s="28">
        <v>4</v>
      </c>
      <c r="B386" s="13" t="s">
        <v>1110</v>
      </c>
      <c r="C386" s="13" t="s">
        <v>1597</v>
      </c>
      <c r="D386" s="13" t="s">
        <v>1610</v>
      </c>
      <c r="E386" s="13">
        <v>1</v>
      </c>
      <c r="F386" s="13">
        <f>_xlfn.XLOOKUP(D386,Sheet3!$B:$B,Sheet3!$D:$D)</f>
        <v>6</v>
      </c>
      <c r="G386" s="13">
        <v>6</v>
      </c>
      <c r="H386" s="13" t="str">
        <f t="shared" si="11"/>
        <v>N</v>
      </c>
      <c r="S386" s="40"/>
      <c r="AF386" s="13">
        <v>4</v>
      </c>
      <c r="AG386" s="13" t="s">
        <v>1285</v>
      </c>
      <c r="AH386" s="13" t="s">
        <v>1601</v>
      </c>
      <c r="AI386" s="13" t="s">
        <v>1634</v>
      </c>
      <c r="AJ386" s="13">
        <v>5</v>
      </c>
      <c r="AK386" s="13">
        <v>10</v>
      </c>
      <c r="AL386" s="20"/>
    </row>
    <row r="387" spans="1:38" x14ac:dyDescent="0.2">
      <c r="A387" s="28">
        <v>4</v>
      </c>
      <c r="B387" s="13" t="s">
        <v>1115</v>
      </c>
      <c r="C387" s="13" t="s">
        <v>1598</v>
      </c>
      <c r="D387" s="13" t="s">
        <v>1613</v>
      </c>
      <c r="E387" s="13">
        <v>2</v>
      </c>
      <c r="F387" s="13">
        <f>_xlfn.XLOOKUP(D387,Sheet3!$B:$B,Sheet3!$D:$D)</f>
        <v>1</v>
      </c>
      <c r="G387" s="13">
        <v>3</v>
      </c>
      <c r="H387" s="13" t="str">
        <f t="shared" si="11"/>
        <v>N</v>
      </c>
      <c r="S387" s="40"/>
      <c r="AF387" s="13">
        <v>4</v>
      </c>
      <c r="AG387" s="13" t="s">
        <v>1291</v>
      </c>
      <c r="AH387" s="13" t="s">
        <v>1601</v>
      </c>
      <c r="AI387" s="13" t="s">
        <v>1631</v>
      </c>
      <c r="AJ387" s="13">
        <v>5</v>
      </c>
      <c r="AK387" s="13">
        <v>13</v>
      </c>
      <c r="AL387" s="20"/>
    </row>
    <row r="388" spans="1:38" x14ac:dyDescent="0.2">
      <c r="A388" s="28">
        <v>4</v>
      </c>
      <c r="B388" s="13" t="s">
        <v>1117</v>
      </c>
      <c r="C388" s="13" t="s">
        <v>1598</v>
      </c>
      <c r="D388" s="13" t="s">
        <v>1615</v>
      </c>
      <c r="E388" s="13">
        <v>2</v>
      </c>
      <c r="F388" s="13">
        <f>_xlfn.XLOOKUP(D388,Sheet3!$B:$B,Sheet3!$D:$D)</f>
        <v>1</v>
      </c>
      <c r="G388" s="13">
        <v>11</v>
      </c>
      <c r="H388" s="13" t="str">
        <f t="shared" si="11"/>
        <v>N</v>
      </c>
      <c r="S388" s="40"/>
      <c r="AF388" s="13">
        <v>4</v>
      </c>
      <c r="AG388" s="13" t="s">
        <v>1322</v>
      </c>
      <c r="AH388" s="13" t="s">
        <v>1602</v>
      </c>
      <c r="AI388" s="13" t="s">
        <v>1637</v>
      </c>
      <c r="AJ388" s="13">
        <v>6</v>
      </c>
      <c r="AK388" s="13">
        <v>9</v>
      </c>
      <c r="AL388" s="20"/>
    </row>
    <row r="389" spans="1:38" x14ac:dyDescent="0.2">
      <c r="A389" s="28">
        <v>4</v>
      </c>
      <c r="B389" s="13" t="s">
        <v>1119</v>
      </c>
      <c r="C389" s="13" t="s">
        <v>1598</v>
      </c>
      <c r="D389" s="13" t="s">
        <v>1615</v>
      </c>
      <c r="E389" s="13">
        <v>2</v>
      </c>
      <c r="F389" s="13">
        <f>_xlfn.XLOOKUP(D389,Sheet3!$B:$B,Sheet3!$D:$D)</f>
        <v>1</v>
      </c>
      <c r="G389" s="13">
        <v>13</v>
      </c>
      <c r="H389" s="13" t="str">
        <f t="shared" si="11"/>
        <v>N</v>
      </c>
      <c r="S389" s="40"/>
      <c r="AF389" s="13">
        <v>4</v>
      </c>
      <c r="AG389" s="13" t="s">
        <v>1335</v>
      </c>
      <c r="AH389" s="13" t="s">
        <v>1602</v>
      </c>
      <c r="AI389" s="13" t="s">
        <v>1639</v>
      </c>
      <c r="AJ389" s="13">
        <v>6</v>
      </c>
      <c r="AK389" s="13">
        <v>8</v>
      </c>
      <c r="AL389" s="20"/>
    </row>
    <row r="390" spans="1:38" x14ac:dyDescent="0.2">
      <c r="A390" s="28">
        <v>4</v>
      </c>
      <c r="B390" s="13" t="s">
        <v>1122</v>
      </c>
      <c r="C390" s="13" t="s">
        <v>1598</v>
      </c>
      <c r="D390" s="13" t="s">
        <v>1615</v>
      </c>
      <c r="E390" s="13">
        <v>2</v>
      </c>
      <c r="F390" s="13">
        <f>_xlfn.XLOOKUP(D390,Sheet3!$B:$B,Sheet3!$D:$D)</f>
        <v>1</v>
      </c>
      <c r="G390" s="13">
        <v>8</v>
      </c>
      <c r="H390" s="13" t="str">
        <f t="shared" si="11"/>
        <v>N</v>
      </c>
      <c r="S390" s="40"/>
      <c r="AF390" s="13">
        <v>4</v>
      </c>
      <c r="AG390" s="13" t="s">
        <v>1336</v>
      </c>
      <c r="AH390" s="13" t="s">
        <v>1602</v>
      </c>
      <c r="AI390" s="13" t="s">
        <v>1636</v>
      </c>
      <c r="AJ390" s="13">
        <v>6</v>
      </c>
      <c r="AK390" s="13">
        <v>11</v>
      </c>
      <c r="AL390" s="20"/>
    </row>
    <row r="391" spans="1:38" x14ac:dyDescent="0.2">
      <c r="A391" s="28">
        <v>4</v>
      </c>
      <c r="B391" s="13" t="s">
        <v>1128</v>
      </c>
      <c r="C391" s="13" t="s">
        <v>1598</v>
      </c>
      <c r="D391" s="13" t="s">
        <v>1615</v>
      </c>
      <c r="E391" s="13">
        <v>2</v>
      </c>
      <c r="F391" s="13">
        <f>_xlfn.XLOOKUP(D391,Sheet3!$B:$B,Sheet3!$D:$D)</f>
        <v>1</v>
      </c>
      <c r="G391" s="13">
        <v>8</v>
      </c>
      <c r="H391" s="13" t="str">
        <f t="shared" si="11"/>
        <v>N</v>
      </c>
      <c r="S391" s="40"/>
      <c r="AF391" s="13">
        <v>4</v>
      </c>
      <c r="AG391" s="13" t="s">
        <v>1348</v>
      </c>
      <c r="AH391" s="13" t="s">
        <v>1602</v>
      </c>
      <c r="AI391" s="13" t="s">
        <v>1639</v>
      </c>
      <c r="AJ391" s="13">
        <v>6</v>
      </c>
      <c r="AK391" s="13">
        <v>13</v>
      </c>
      <c r="AL391" s="20"/>
    </row>
    <row r="392" spans="1:38" x14ac:dyDescent="0.2">
      <c r="A392" s="28">
        <v>4</v>
      </c>
      <c r="B392" s="13" t="s">
        <v>1132</v>
      </c>
      <c r="C392" s="13" t="s">
        <v>1598</v>
      </c>
      <c r="D392" s="13" t="s">
        <v>1619</v>
      </c>
      <c r="E392" s="13">
        <v>2</v>
      </c>
      <c r="F392" s="13">
        <f>_xlfn.XLOOKUP(D392,Sheet3!$B:$B,Sheet3!$D:$D)</f>
        <v>1</v>
      </c>
      <c r="G392" s="13">
        <v>7</v>
      </c>
      <c r="H392" s="13" t="str">
        <f t="shared" si="11"/>
        <v>N</v>
      </c>
      <c r="S392" s="40"/>
      <c r="AF392" s="13">
        <v>4</v>
      </c>
      <c r="AG392" s="13" t="s">
        <v>1351</v>
      </c>
      <c r="AH392" s="13" t="s">
        <v>1603</v>
      </c>
      <c r="AI392" s="13" t="s">
        <v>1643</v>
      </c>
      <c r="AJ392" s="13">
        <v>7</v>
      </c>
      <c r="AK392" s="13">
        <v>12</v>
      </c>
      <c r="AL392" s="20"/>
    </row>
    <row r="393" spans="1:38" x14ac:dyDescent="0.2">
      <c r="A393" s="28">
        <v>4</v>
      </c>
      <c r="B393" s="13" t="s">
        <v>1135</v>
      </c>
      <c r="C393" s="13" t="s">
        <v>1598</v>
      </c>
      <c r="D393" s="13" t="s">
        <v>1613</v>
      </c>
      <c r="E393" s="13">
        <v>2</v>
      </c>
      <c r="F393" s="13">
        <f>_xlfn.XLOOKUP(D393,Sheet3!$B:$B,Sheet3!$D:$D)</f>
        <v>1</v>
      </c>
      <c r="G393" s="13">
        <v>8</v>
      </c>
      <c r="H393" s="13" t="str">
        <f t="shared" si="11"/>
        <v>N</v>
      </c>
      <c r="S393" s="40"/>
      <c r="AF393" s="13">
        <v>4</v>
      </c>
      <c r="AG393" s="13" t="s">
        <v>1357</v>
      </c>
      <c r="AH393" s="13" t="s">
        <v>1603</v>
      </c>
      <c r="AI393" s="13" t="s">
        <v>1646</v>
      </c>
      <c r="AJ393" s="13">
        <v>7</v>
      </c>
      <c r="AK393" s="13">
        <v>14</v>
      </c>
      <c r="AL393" s="20"/>
    </row>
    <row r="394" spans="1:38" x14ac:dyDescent="0.2">
      <c r="A394" s="28">
        <v>4</v>
      </c>
      <c r="B394" s="13" t="s">
        <v>1136</v>
      </c>
      <c r="C394" s="13" t="s">
        <v>1598</v>
      </c>
      <c r="D394" s="13" t="s">
        <v>1615</v>
      </c>
      <c r="E394" s="13">
        <v>2</v>
      </c>
      <c r="F394" s="13">
        <f>_xlfn.XLOOKUP(D394,Sheet3!$B:$B,Sheet3!$D:$D)</f>
        <v>1</v>
      </c>
      <c r="G394" s="13">
        <v>15</v>
      </c>
      <c r="H394" s="13" t="str">
        <f t="shared" si="11"/>
        <v>N</v>
      </c>
      <c r="S394" s="40"/>
      <c r="AF394" s="13">
        <v>4</v>
      </c>
      <c r="AG394" s="13" t="s">
        <v>1361</v>
      </c>
      <c r="AH394" s="13" t="s">
        <v>1603</v>
      </c>
      <c r="AI394" s="13" t="s">
        <v>1646</v>
      </c>
      <c r="AJ394" s="13">
        <v>7</v>
      </c>
      <c r="AK394" s="13">
        <v>15</v>
      </c>
      <c r="AL394" s="20"/>
    </row>
    <row r="395" spans="1:38" x14ac:dyDescent="0.2">
      <c r="A395" s="28">
        <v>4</v>
      </c>
      <c r="B395" s="13" t="s">
        <v>1142</v>
      </c>
      <c r="C395" s="13" t="s">
        <v>1598</v>
      </c>
      <c r="D395" s="13" t="s">
        <v>1615</v>
      </c>
      <c r="E395" s="13">
        <v>2</v>
      </c>
      <c r="F395" s="13">
        <f>_xlfn.XLOOKUP(D395,Sheet3!$B:$B,Sheet3!$D:$D)</f>
        <v>1</v>
      </c>
      <c r="G395" s="13">
        <v>5</v>
      </c>
      <c r="H395" s="13" t="str">
        <f t="shared" si="11"/>
        <v>N</v>
      </c>
      <c r="S395" s="40"/>
      <c r="AF395" s="13">
        <v>4</v>
      </c>
      <c r="AG395" s="13" t="s">
        <v>1362</v>
      </c>
      <c r="AH395" s="13" t="s">
        <v>1603</v>
      </c>
      <c r="AI395" s="13" t="s">
        <v>1646</v>
      </c>
      <c r="AJ395" s="13">
        <v>7</v>
      </c>
      <c r="AK395" s="13">
        <v>14</v>
      </c>
      <c r="AL395" s="20"/>
    </row>
    <row r="396" spans="1:38" x14ac:dyDescent="0.2">
      <c r="A396" s="28">
        <v>4</v>
      </c>
      <c r="B396" s="13" t="s">
        <v>1144</v>
      </c>
      <c r="C396" s="13" t="s">
        <v>1598</v>
      </c>
      <c r="D396" s="13" t="s">
        <v>1615</v>
      </c>
      <c r="E396" s="13">
        <v>2</v>
      </c>
      <c r="F396" s="13">
        <f>_xlfn.XLOOKUP(D396,Sheet3!$B:$B,Sheet3!$D:$D)</f>
        <v>1</v>
      </c>
      <c r="G396" s="13">
        <v>12</v>
      </c>
      <c r="H396" s="13" t="str">
        <f t="shared" si="11"/>
        <v>N</v>
      </c>
      <c r="S396" s="40"/>
      <c r="AF396" s="13">
        <v>4</v>
      </c>
      <c r="AG396" s="13" t="s">
        <v>1364</v>
      </c>
      <c r="AH396" s="13" t="s">
        <v>1603</v>
      </c>
      <c r="AI396" s="13" t="s">
        <v>1646</v>
      </c>
      <c r="AJ396" s="13">
        <v>7</v>
      </c>
      <c r="AK396" s="13">
        <v>14</v>
      </c>
      <c r="AL396" s="20"/>
    </row>
    <row r="397" spans="1:38" x14ac:dyDescent="0.2">
      <c r="A397" s="28">
        <v>4</v>
      </c>
      <c r="B397" s="13" t="s">
        <v>1146</v>
      </c>
      <c r="C397" s="13" t="s">
        <v>1598</v>
      </c>
      <c r="D397" s="13" t="s">
        <v>1619</v>
      </c>
      <c r="E397" s="13">
        <v>2</v>
      </c>
      <c r="F397" s="13">
        <f>_xlfn.XLOOKUP(D397,Sheet3!$B:$B,Sheet3!$D:$D)</f>
        <v>1</v>
      </c>
      <c r="G397" s="13">
        <v>7</v>
      </c>
      <c r="H397" s="13" t="str">
        <f t="shared" si="11"/>
        <v>N</v>
      </c>
      <c r="S397" s="40"/>
      <c r="AF397" s="13">
        <v>4</v>
      </c>
      <c r="AG397" s="13" t="s">
        <v>1365</v>
      </c>
      <c r="AH397" s="13" t="s">
        <v>1603</v>
      </c>
      <c r="AI397" s="13" t="s">
        <v>1648</v>
      </c>
      <c r="AJ397" s="13">
        <v>7</v>
      </c>
      <c r="AK397" s="13">
        <v>14</v>
      </c>
      <c r="AL397" s="20"/>
    </row>
    <row r="398" spans="1:38" x14ac:dyDescent="0.2">
      <c r="A398" s="28">
        <v>4</v>
      </c>
      <c r="B398" s="13" t="s">
        <v>1150</v>
      </c>
      <c r="C398" s="13" t="s">
        <v>1598</v>
      </c>
      <c r="D398" s="13" t="s">
        <v>1618</v>
      </c>
      <c r="E398" s="13">
        <v>2</v>
      </c>
      <c r="F398" s="13">
        <f>_xlfn.XLOOKUP(D398,Sheet3!$B:$B,Sheet3!$D:$D)</f>
        <v>1</v>
      </c>
      <c r="G398" s="13">
        <v>7</v>
      </c>
      <c r="H398" s="13" t="str">
        <f t="shared" si="11"/>
        <v>N</v>
      </c>
      <c r="S398" s="40"/>
      <c r="AF398" s="13">
        <v>4</v>
      </c>
      <c r="AG398" s="13" t="s">
        <v>1366</v>
      </c>
      <c r="AH398" s="13" t="s">
        <v>1603</v>
      </c>
      <c r="AI398" s="13" t="s">
        <v>1649</v>
      </c>
      <c r="AJ398" s="13">
        <v>7</v>
      </c>
      <c r="AK398" s="13">
        <v>16</v>
      </c>
      <c r="AL398" s="20"/>
    </row>
    <row r="399" spans="1:38" x14ac:dyDescent="0.2">
      <c r="A399" s="28">
        <v>4</v>
      </c>
      <c r="B399" s="13" t="s">
        <v>1152</v>
      </c>
      <c r="C399" s="13" t="s">
        <v>1598</v>
      </c>
      <c r="D399" s="13" t="s">
        <v>1620</v>
      </c>
      <c r="E399" s="13">
        <v>2</v>
      </c>
      <c r="F399" s="13">
        <f>_xlfn.XLOOKUP(D399,Sheet3!$B:$B,Sheet3!$D:$D)</f>
        <v>1</v>
      </c>
      <c r="G399" s="13">
        <v>6</v>
      </c>
      <c r="H399" s="13" t="str">
        <f t="shared" si="11"/>
        <v>N</v>
      </c>
      <c r="S399" s="40"/>
      <c r="AF399" s="13">
        <v>4</v>
      </c>
      <c r="AG399" s="13" t="s">
        <v>1373</v>
      </c>
      <c r="AH399" s="13" t="s">
        <v>1603</v>
      </c>
      <c r="AI399" s="13" t="s">
        <v>1648</v>
      </c>
      <c r="AJ399" s="13">
        <v>7</v>
      </c>
      <c r="AK399" s="13">
        <v>10</v>
      </c>
      <c r="AL399" s="20"/>
    </row>
    <row r="400" spans="1:38" x14ac:dyDescent="0.2">
      <c r="A400" s="28">
        <v>4</v>
      </c>
      <c r="B400" s="13" t="s">
        <v>1157</v>
      </c>
      <c r="C400" s="13" t="s">
        <v>1598</v>
      </c>
      <c r="D400" s="13" t="s">
        <v>1615</v>
      </c>
      <c r="E400" s="13">
        <v>2</v>
      </c>
      <c r="F400" s="13">
        <f>_xlfn.XLOOKUP(D400,Sheet3!$B:$B,Sheet3!$D:$D)</f>
        <v>1</v>
      </c>
      <c r="G400" s="13">
        <v>6</v>
      </c>
      <c r="H400" s="13" t="str">
        <f t="shared" si="11"/>
        <v>N</v>
      </c>
      <c r="S400" s="40"/>
      <c r="AF400" s="13">
        <v>4</v>
      </c>
      <c r="AG400" s="13" t="s">
        <v>1375</v>
      </c>
      <c r="AH400" s="13" t="s">
        <v>1603</v>
      </c>
      <c r="AI400" s="13" t="s">
        <v>1650</v>
      </c>
      <c r="AJ400" s="13">
        <v>7</v>
      </c>
      <c r="AK400" s="13">
        <v>10</v>
      </c>
      <c r="AL400" s="20"/>
    </row>
    <row r="401" spans="1:38" x14ac:dyDescent="0.2">
      <c r="A401" s="28">
        <v>4</v>
      </c>
      <c r="B401" s="13" t="s">
        <v>1163</v>
      </c>
      <c r="C401" s="13" t="s">
        <v>1598</v>
      </c>
      <c r="D401" s="13" t="s">
        <v>1622</v>
      </c>
      <c r="E401" s="13">
        <v>2</v>
      </c>
      <c r="F401" s="13">
        <f>_xlfn.XLOOKUP(D401,Sheet3!$B:$B,Sheet3!$D:$D)</f>
        <v>1</v>
      </c>
      <c r="G401" s="13">
        <v>11</v>
      </c>
      <c r="H401" s="13" t="str">
        <f t="shared" si="11"/>
        <v>N</v>
      </c>
      <c r="S401" s="40"/>
      <c r="AF401" s="13">
        <v>4</v>
      </c>
      <c r="AG401" s="13" t="s">
        <v>1379</v>
      </c>
      <c r="AH401" s="13" t="s">
        <v>1603</v>
      </c>
      <c r="AI401" s="13" t="s">
        <v>1648</v>
      </c>
      <c r="AJ401" s="13">
        <v>7</v>
      </c>
      <c r="AK401" s="13">
        <v>8</v>
      </c>
      <c r="AL401" s="20"/>
    </row>
    <row r="402" spans="1:38" x14ac:dyDescent="0.2">
      <c r="A402" s="28">
        <v>4</v>
      </c>
      <c r="B402" s="13" t="s">
        <v>1165</v>
      </c>
      <c r="C402" s="13" t="s">
        <v>1598</v>
      </c>
      <c r="D402" s="13" t="s">
        <v>1615</v>
      </c>
      <c r="E402" s="13">
        <v>2</v>
      </c>
      <c r="F402" s="13">
        <f>_xlfn.XLOOKUP(D402,Sheet3!$B:$B,Sheet3!$D:$D)</f>
        <v>1</v>
      </c>
      <c r="G402" s="13">
        <v>6</v>
      </c>
      <c r="H402" s="13" t="str">
        <f t="shared" si="11"/>
        <v>N</v>
      </c>
      <c r="S402" s="40"/>
      <c r="AF402" s="13">
        <v>4</v>
      </c>
      <c r="AG402" s="13" t="s">
        <v>1384</v>
      </c>
      <c r="AH402" s="13" t="s">
        <v>1603</v>
      </c>
      <c r="AI402" s="13" t="s">
        <v>1653</v>
      </c>
      <c r="AJ402" s="13">
        <v>7</v>
      </c>
      <c r="AK402" s="13">
        <v>9</v>
      </c>
      <c r="AL402" s="20"/>
    </row>
    <row r="403" spans="1:38" x14ac:dyDescent="0.2">
      <c r="A403" s="28">
        <v>4</v>
      </c>
      <c r="B403" s="13" t="s">
        <v>1167</v>
      </c>
      <c r="C403" s="13" t="s">
        <v>1598</v>
      </c>
      <c r="D403" s="13" t="s">
        <v>1615</v>
      </c>
      <c r="E403" s="13">
        <v>2</v>
      </c>
      <c r="F403" s="13">
        <f>_xlfn.XLOOKUP(D403,Sheet3!$B:$B,Sheet3!$D:$D)</f>
        <v>1</v>
      </c>
      <c r="G403" s="13">
        <v>8</v>
      </c>
      <c r="H403" s="13" t="str">
        <f t="shared" si="11"/>
        <v>N</v>
      </c>
      <c r="S403" s="40"/>
      <c r="AF403" s="13">
        <v>4</v>
      </c>
      <c r="AG403" s="13" t="s">
        <v>1386</v>
      </c>
      <c r="AH403" s="13" t="s">
        <v>1603</v>
      </c>
      <c r="AI403" s="13" t="s">
        <v>1644</v>
      </c>
      <c r="AJ403" s="13">
        <v>7</v>
      </c>
      <c r="AK403" s="13">
        <v>7</v>
      </c>
      <c r="AL403" s="20"/>
    </row>
    <row r="404" spans="1:38" x14ac:dyDescent="0.2">
      <c r="A404" s="28">
        <v>4</v>
      </c>
      <c r="B404" s="13" t="s">
        <v>1177</v>
      </c>
      <c r="C404" s="13" t="s">
        <v>1598</v>
      </c>
      <c r="D404" s="13" t="s">
        <v>1618</v>
      </c>
      <c r="E404" s="13">
        <v>2</v>
      </c>
      <c r="F404" s="13">
        <f>_xlfn.XLOOKUP(D404,Sheet3!$B:$B,Sheet3!$D:$D)</f>
        <v>1</v>
      </c>
      <c r="G404" s="13">
        <v>9</v>
      </c>
      <c r="H404" s="13" t="str">
        <f t="shared" si="11"/>
        <v>N</v>
      </c>
      <c r="S404" s="40"/>
      <c r="AF404" s="13">
        <v>4</v>
      </c>
      <c r="AG404" s="13" t="s">
        <v>1387</v>
      </c>
      <c r="AH404" s="13" t="s">
        <v>1603</v>
      </c>
      <c r="AI404" s="13" t="s">
        <v>1651</v>
      </c>
      <c r="AJ404" s="13">
        <v>7</v>
      </c>
      <c r="AK404" s="13">
        <v>7</v>
      </c>
      <c r="AL404" s="20"/>
    </row>
    <row r="405" spans="1:38" x14ac:dyDescent="0.2">
      <c r="A405" s="28">
        <v>4</v>
      </c>
      <c r="B405" s="13" t="s">
        <v>1180</v>
      </c>
      <c r="C405" s="13" t="s">
        <v>1598</v>
      </c>
      <c r="D405" s="13" t="s">
        <v>1615</v>
      </c>
      <c r="E405" s="13">
        <v>2</v>
      </c>
      <c r="F405" s="13">
        <f>_xlfn.XLOOKUP(D405,Sheet3!$B:$B,Sheet3!$D:$D)</f>
        <v>1</v>
      </c>
      <c r="G405" s="13">
        <v>8</v>
      </c>
      <c r="H405" s="13" t="str">
        <f t="shared" si="11"/>
        <v>N</v>
      </c>
      <c r="S405" s="40"/>
      <c r="AF405" s="13">
        <v>4</v>
      </c>
      <c r="AG405" s="13" t="s">
        <v>1395</v>
      </c>
      <c r="AH405" s="13" t="s">
        <v>1603</v>
      </c>
      <c r="AI405" s="13" t="s">
        <v>1654</v>
      </c>
      <c r="AJ405" s="13">
        <v>7</v>
      </c>
      <c r="AK405" s="13">
        <v>8</v>
      </c>
      <c r="AL405" s="20"/>
    </row>
    <row r="406" spans="1:38" x14ac:dyDescent="0.2">
      <c r="A406" s="28">
        <v>4</v>
      </c>
      <c r="B406" s="13" t="s">
        <v>1188</v>
      </c>
      <c r="C406" s="13" t="s">
        <v>1599</v>
      </c>
      <c r="D406" s="13" t="s">
        <v>1626</v>
      </c>
      <c r="E406" s="13">
        <v>3</v>
      </c>
      <c r="F406" s="13">
        <f>_xlfn.XLOOKUP(D406,Sheet3!$B:$B,Sheet3!$D:$D)</f>
        <v>1</v>
      </c>
      <c r="G406" s="13">
        <v>6</v>
      </c>
      <c r="H406" s="13" t="str">
        <f t="shared" si="11"/>
        <v>N</v>
      </c>
      <c r="S406" s="40"/>
      <c r="AF406" s="13">
        <v>4</v>
      </c>
      <c r="AG406" s="13" t="s">
        <v>1398</v>
      </c>
      <c r="AH406" s="13" t="s">
        <v>1603</v>
      </c>
      <c r="AI406" s="13" t="s">
        <v>1653</v>
      </c>
      <c r="AJ406" s="13">
        <v>7</v>
      </c>
      <c r="AK406" s="13">
        <v>11</v>
      </c>
      <c r="AL406" s="20"/>
    </row>
    <row r="407" spans="1:38" x14ac:dyDescent="0.2">
      <c r="A407" s="28">
        <v>4</v>
      </c>
      <c r="B407" s="13" t="s">
        <v>1189</v>
      </c>
      <c r="C407" s="13" t="s">
        <v>1599</v>
      </c>
      <c r="D407" s="13" t="s">
        <v>1627</v>
      </c>
      <c r="E407" s="13">
        <v>3</v>
      </c>
      <c r="F407" s="13">
        <f>_xlfn.XLOOKUP(D407,Sheet3!$B:$B,Sheet3!$D:$D)</f>
        <v>1</v>
      </c>
      <c r="G407" s="13">
        <v>13</v>
      </c>
      <c r="H407" s="13" t="str">
        <f t="shared" si="11"/>
        <v>N</v>
      </c>
      <c r="S407" s="40"/>
      <c r="AF407" s="13">
        <v>4</v>
      </c>
      <c r="AG407" s="13" t="s">
        <v>1400</v>
      </c>
      <c r="AH407" s="13" t="s">
        <v>1603</v>
      </c>
      <c r="AI407" s="13" t="s">
        <v>1648</v>
      </c>
      <c r="AJ407" s="13">
        <v>7</v>
      </c>
      <c r="AK407" s="13">
        <v>17</v>
      </c>
      <c r="AL407" s="20"/>
    </row>
    <row r="408" spans="1:38" x14ac:dyDescent="0.2">
      <c r="A408" s="28">
        <v>4</v>
      </c>
      <c r="B408" s="13" t="s">
        <v>1198</v>
      </c>
      <c r="C408" s="13" t="s">
        <v>1599</v>
      </c>
      <c r="D408" s="13" t="s">
        <v>1624</v>
      </c>
      <c r="E408" s="13">
        <v>3</v>
      </c>
      <c r="F408" s="13">
        <f>_xlfn.XLOOKUP(D408,Sheet3!$B:$B,Sheet3!$D:$D)</f>
        <v>1</v>
      </c>
      <c r="G408" s="13">
        <v>6</v>
      </c>
      <c r="H408" s="13" t="str">
        <f t="shared" si="11"/>
        <v>N</v>
      </c>
      <c r="S408" s="40"/>
      <c r="AF408" s="13">
        <v>4</v>
      </c>
      <c r="AG408" s="13" t="s">
        <v>1402</v>
      </c>
      <c r="AH408" s="13" t="s">
        <v>1603</v>
      </c>
      <c r="AI408" s="13" t="s">
        <v>1653</v>
      </c>
      <c r="AJ408" s="13">
        <v>7</v>
      </c>
      <c r="AK408" s="13">
        <v>10</v>
      </c>
      <c r="AL408" s="20"/>
    </row>
    <row r="409" spans="1:38" x14ac:dyDescent="0.2">
      <c r="A409" s="28">
        <v>4</v>
      </c>
      <c r="B409" s="13" t="s">
        <v>1200</v>
      </c>
      <c r="C409" s="13" t="s">
        <v>1600</v>
      </c>
      <c r="D409" s="13" t="s">
        <v>1628</v>
      </c>
      <c r="E409" s="13">
        <v>4</v>
      </c>
      <c r="F409" s="13">
        <f>_xlfn.XLOOKUP(D409,Sheet3!$B:$B,Sheet3!$D:$D)</f>
        <v>2</v>
      </c>
      <c r="G409" s="13">
        <v>2</v>
      </c>
      <c r="H409" s="13" t="str">
        <f t="shared" si="11"/>
        <v>Y</v>
      </c>
      <c r="S409" s="40"/>
      <c r="AF409" s="13">
        <v>4</v>
      </c>
      <c r="AG409" s="13" t="s">
        <v>1406</v>
      </c>
      <c r="AH409" s="13" t="s">
        <v>1603</v>
      </c>
      <c r="AI409" s="13" t="s">
        <v>1646</v>
      </c>
      <c r="AJ409" s="13">
        <v>7</v>
      </c>
      <c r="AK409" s="13">
        <v>9</v>
      </c>
      <c r="AL409" s="20"/>
    </row>
    <row r="410" spans="1:38" x14ac:dyDescent="0.2">
      <c r="A410" s="28">
        <v>4</v>
      </c>
      <c r="B410" s="13" t="s">
        <v>1210</v>
      </c>
      <c r="C410" s="13" t="s">
        <v>1600</v>
      </c>
      <c r="D410" s="13" t="s">
        <v>1629</v>
      </c>
      <c r="E410" s="13">
        <v>4</v>
      </c>
      <c r="F410" s="13">
        <f>_xlfn.XLOOKUP(D410,Sheet3!$B:$B,Sheet3!$D:$D)</f>
        <v>2</v>
      </c>
      <c r="G410" s="13">
        <v>6</v>
      </c>
      <c r="H410" s="13" t="str">
        <f t="shared" si="11"/>
        <v>N</v>
      </c>
      <c r="S410" s="40"/>
      <c r="AF410" s="13">
        <v>4</v>
      </c>
      <c r="AG410" s="13" t="s">
        <v>1408</v>
      </c>
      <c r="AH410" s="13" t="s">
        <v>1604</v>
      </c>
      <c r="AI410" s="13" t="s">
        <v>1655</v>
      </c>
      <c r="AJ410" s="13">
        <v>8</v>
      </c>
      <c r="AK410" s="13">
        <v>17</v>
      </c>
      <c r="AL410" s="20"/>
    </row>
    <row r="411" spans="1:38" x14ac:dyDescent="0.2">
      <c r="A411" s="28">
        <v>4</v>
      </c>
      <c r="B411" s="13" t="s">
        <v>1212</v>
      </c>
      <c r="C411" s="13" t="s">
        <v>1600</v>
      </c>
      <c r="D411" s="13" t="s">
        <v>1629</v>
      </c>
      <c r="E411" s="13">
        <v>4</v>
      </c>
      <c r="F411" s="13">
        <f>_xlfn.XLOOKUP(D411,Sheet3!$B:$B,Sheet3!$D:$D)</f>
        <v>2</v>
      </c>
      <c r="G411" s="13">
        <v>12</v>
      </c>
      <c r="H411" s="13" t="str">
        <f t="shared" si="11"/>
        <v>Y</v>
      </c>
      <c r="S411" s="40"/>
      <c r="AF411" s="13">
        <v>4</v>
      </c>
      <c r="AG411" s="13" t="s">
        <v>1410</v>
      </c>
      <c r="AH411" s="13" t="s">
        <v>1604</v>
      </c>
      <c r="AI411" s="13" t="s">
        <v>1656</v>
      </c>
      <c r="AJ411" s="13">
        <v>8</v>
      </c>
      <c r="AK411" s="13">
        <v>13</v>
      </c>
      <c r="AL411" s="20"/>
    </row>
    <row r="412" spans="1:38" x14ac:dyDescent="0.2">
      <c r="A412" s="28">
        <v>4</v>
      </c>
      <c r="B412" s="13" t="s">
        <v>1218</v>
      </c>
      <c r="C412" s="13" t="s">
        <v>1600</v>
      </c>
      <c r="D412" s="13" t="s">
        <v>1628</v>
      </c>
      <c r="E412" s="13">
        <v>4</v>
      </c>
      <c r="F412" s="13">
        <f>_xlfn.XLOOKUP(D412,Sheet3!$B:$B,Sheet3!$D:$D)</f>
        <v>2</v>
      </c>
      <c r="G412" s="13">
        <v>11</v>
      </c>
      <c r="H412" s="13" t="str">
        <f t="shared" si="11"/>
        <v>N</v>
      </c>
      <c r="S412" s="40"/>
      <c r="AF412" s="13">
        <v>4</v>
      </c>
      <c r="AG412" s="13" t="s">
        <v>1413</v>
      </c>
      <c r="AH412" s="13" t="s">
        <v>1604</v>
      </c>
      <c r="AI412" s="13" t="s">
        <v>1658</v>
      </c>
      <c r="AJ412" s="13">
        <v>8</v>
      </c>
      <c r="AK412" s="13">
        <v>13</v>
      </c>
      <c r="AL412" s="20"/>
    </row>
    <row r="413" spans="1:38" x14ac:dyDescent="0.2">
      <c r="A413" s="28">
        <v>4</v>
      </c>
      <c r="B413" s="13" t="s">
        <v>1220</v>
      </c>
      <c r="C413" s="13" t="s">
        <v>1600</v>
      </c>
      <c r="D413" s="13" t="s">
        <v>1629</v>
      </c>
      <c r="E413" s="13">
        <v>4</v>
      </c>
      <c r="F413" s="13">
        <f>_xlfn.XLOOKUP(D413,Sheet3!$B:$B,Sheet3!$D:$D)</f>
        <v>2</v>
      </c>
      <c r="G413" s="13">
        <v>6</v>
      </c>
      <c r="H413" s="13" t="str">
        <f t="shared" si="11"/>
        <v>N</v>
      </c>
      <c r="S413" s="40"/>
      <c r="AF413" s="13">
        <v>4</v>
      </c>
      <c r="AG413" s="13" t="s">
        <v>1415</v>
      </c>
      <c r="AH413" s="13" t="s">
        <v>1604</v>
      </c>
      <c r="AI413" s="13" t="s">
        <v>1659</v>
      </c>
      <c r="AJ413" s="13">
        <v>8</v>
      </c>
      <c r="AK413" s="13">
        <v>7</v>
      </c>
      <c r="AL413" s="20"/>
    </row>
    <row r="414" spans="1:38" x14ac:dyDescent="0.2">
      <c r="A414" s="28">
        <v>4</v>
      </c>
      <c r="B414" s="13" t="s">
        <v>1243</v>
      </c>
      <c r="C414" s="13" t="s">
        <v>1601</v>
      </c>
      <c r="D414" s="13" t="s">
        <v>1633</v>
      </c>
      <c r="E414" s="13">
        <v>5</v>
      </c>
      <c r="F414" s="13">
        <f>_xlfn.XLOOKUP(D414,Sheet3!$B:$B,Sheet3!$D:$D)</f>
        <v>3</v>
      </c>
      <c r="G414" s="13">
        <v>13</v>
      </c>
      <c r="H414" s="13" t="str">
        <f t="shared" si="11"/>
        <v>Y</v>
      </c>
      <c r="S414" s="40"/>
      <c r="AF414" s="13">
        <v>4</v>
      </c>
      <c r="AG414" s="13" t="s">
        <v>1424</v>
      </c>
      <c r="AH414" s="13" t="s">
        <v>1604</v>
      </c>
      <c r="AI414" s="13" t="s">
        <v>1657</v>
      </c>
      <c r="AJ414" s="13">
        <v>8</v>
      </c>
      <c r="AK414" s="13">
        <v>12</v>
      </c>
      <c r="AL414" s="20"/>
    </row>
    <row r="415" spans="1:38" x14ac:dyDescent="0.2">
      <c r="A415" s="28">
        <v>4</v>
      </c>
      <c r="B415" s="13" t="s">
        <v>1267</v>
      </c>
      <c r="C415" s="13" t="s">
        <v>1601</v>
      </c>
      <c r="D415" s="13" t="s">
        <v>1633</v>
      </c>
      <c r="E415" s="13">
        <v>5</v>
      </c>
      <c r="F415" s="13">
        <f>_xlfn.XLOOKUP(D415,Sheet3!$B:$B,Sheet3!$D:$D)</f>
        <v>3</v>
      </c>
      <c r="G415" s="13">
        <v>10</v>
      </c>
      <c r="H415" s="13" t="str">
        <f t="shared" si="11"/>
        <v>N</v>
      </c>
      <c r="S415" s="40"/>
      <c r="AF415" s="13">
        <v>4</v>
      </c>
      <c r="AG415" s="13" t="s">
        <v>1425</v>
      </c>
      <c r="AH415" s="13" t="s">
        <v>1604</v>
      </c>
      <c r="AI415" s="13" t="s">
        <v>1658</v>
      </c>
      <c r="AJ415" s="13">
        <v>8</v>
      </c>
      <c r="AK415" s="13">
        <v>9</v>
      </c>
      <c r="AL415" s="20"/>
    </row>
    <row r="416" spans="1:38" x14ac:dyDescent="0.2">
      <c r="A416" s="28">
        <v>4</v>
      </c>
      <c r="B416" s="13" t="s">
        <v>1280</v>
      </c>
      <c r="C416" s="13" t="s">
        <v>1601</v>
      </c>
      <c r="D416" s="13" t="s">
        <v>1633</v>
      </c>
      <c r="E416" s="13">
        <v>5</v>
      </c>
      <c r="F416" s="13">
        <f>_xlfn.XLOOKUP(D416,Sheet3!$B:$B,Sheet3!$D:$D)</f>
        <v>3</v>
      </c>
      <c r="G416" s="13">
        <v>9</v>
      </c>
      <c r="H416" s="13" t="str">
        <f t="shared" si="11"/>
        <v>N</v>
      </c>
      <c r="S416" s="40"/>
      <c r="AF416" s="13">
        <v>4</v>
      </c>
      <c r="AG416" s="13" t="s">
        <v>1432</v>
      </c>
      <c r="AH416" s="13" t="s">
        <v>1604</v>
      </c>
      <c r="AI416" s="13" t="s">
        <v>1658</v>
      </c>
      <c r="AJ416" s="13">
        <v>8</v>
      </c>
      <c r="AK416" s="13">
        <v>8</v>
      </c>
      <c r="AL416" s="20"/>
    </row>
    <row r="417" spans="1:38" x14ac:dyDescent="0.2">
      <c r="A417" s="28">
        <v>4</v>
      </c>
      <c r="B417" s="13" t="s">
        <v>1299</v>
      </c>
      <c r="C417" s="13" t="s">
        <v>1601</v>
      </c>
      <c r="D417" s="13" t="s">
        <v>1631</v>
      </c>
      <c r="E417" s="13">
        <v>5</v>
      </c>
      <c r="F417" s="13">
        <f>_xlfn.XLOOKUP(D417,Sheet3!$B:$B,Sheet3!$D:$D)</f>
        <v>3</v>
      </c>
      <c r="G417" s="13">
        <v>13</v>
      </c>
      <c r="H417" s="13" t="str">
        <f t="shared" si="11"/>
        <v>Y</v>
      </c>
      <c r="S417" s="40"/>
      <c r="AF417" s="13">
        <v>4</v>
      </c>
      <c r="AG417" s="13" t="s">
        <v>1434</v>
      </c>
      <c r="AH417" s="13" t="s">
        <v>1604</v>
      </c>
      <c r="AI417" s="13" t="s">
        <v>1659</v>
      </c>
      <c r="AJ417" s="13">
        <v>8</v>
      </c>
      <c r="AK417" s="13">
        <v>9</v>
      </c>
      <c r="AL417" s="20"/>
    </row>
    <row r="418" spans="1:38" x14ac:dyDescent="0.2">
      <c r="A418" s="28">
        <v>4</v>
      </c>
      <c r="B418" s="13" t="s">
        <v>1309</v>
      </c>
      <c r="C418" s="13" t="s">
        <v>1601</v>
      </c>
      <c r="D418" s="13" t="s">
        <v>1634</v>
      </c>
      <c r="E418" s="13">
        <v>5</v>
      </c>
      <c r="F418" s="13">
        <f>_xlfn.XLOOKUP(D418,Sheet3!$B:$B,Sheet3!$D:$D)</f>
        <v>3</v>
      </c>
      <c r="G418" s="13">
        <v>7</v>
      </c>
      <c r="H418" s="13" t="str">
        <f t="shared" si="11"/>
        <v>N</v>
      </c>
      <c r="S418" s="40"/>
      <c r="AF418" s="13">
        <v>4</v>
      </c>
      <c r="AG418" s="13" t="s">
        <v>1436</v>
      </c>
      <c r="AH418" s="13" t="s">
        <v>1604</v>
      </c>
      <c r="AI418" s="13" t="s">
        <v>1660</v>
      </c>
      <c r="AJ418" s="13">
        <v>8</v>
      </c>
      <c r="AK418" s="13">
        <v>11</v>
      </c>
      <c r="AL418" s="20"/>
    </row>
    <row r="419" spans="1:38" x14ac:dyDescent="0.2">
      <c r="A419" s="28">
        <v>4</v>
      </c>
      <c r="B419" s="13" t="s">
        <v>1312</v>
      </c>
      <c r="C419" s="13" t="s">
        <v>1601</v>
      </c>
      <c r="D419" s="13" t="s">
        <v>1631</v>
      </c>
      <c r="E419" s="13">
        <v>5</v>
      </c>
      <c r="F419" s="13">
        <f>_xlfn.XLOOKUP(D419,Sheet3!$B:$B,Sheet3!$D:$D)</f>
        <v>3</v>
      </c>
      <c r="G419" s="13">
        <v>12</v>
      </c>
      <c r="H419" s="13" t="str">
        <f t="shared" si="11"/>
        <v>Y</v>
      </c>
      <c r="S419" s="40"/>
      <c r="AF419" s="13">
        <v>4</v>
      </c>
      <c r="AG419" s="13" t="s">
        <v>1441</v>
      </c>
      <c r="AH419" s="13" t="s">
        <v>1604</v>
      </c>
      <c r="AI419" s="13" t="s">
        <v>1655</v>
      </c>
      <c r="AJ419" s="13">
        <v>8</v>
      </c>
      <c r="AK419" s="13">
        <v>12</v>
      </c>
      <c r="AL419" s="20"/>
    </row>
    <row r="420" spans="1:38" x14ac:dyDescent="0.2">
      <c r="A420" s="28">
        <v>4</v>
      </c>
      <c r="B420" s="13" t="s">
        <v>1324</v>
      </c>
      <c r="C420" s="13" t="s">
        <v>1602</v>
      </c>
      <c r="D420" s="13" t="s">
        <v>1638</v>
      </c>
      <c r="E420" s="13">
        <v>6</v>
      </c>
      <c r="F420" s="13">
        <f>_xlfn.XLOOKUP(D420,Sheet3!$B:$B,Sheet3!$D:$D)</f>
        <v>6</v>
      </c>
      <c r="G420" s="13">
        <v>8</v>
      </c>
      <c r="H420" s="13" t="str">
        <f t="shared" si="11"/>
        <v>N</v>
      </c>
      <c r="S420" s="40"/>
      <c r="AF420" s="13">
        <v>4</v>
      </c>
      <c r="AG420" s="13" t="s">
        <v>1454</v>
      </c>
      <c r="AH420" s="13" t="s">
        <v>1604</v>
      </c>
      <c r="AI420" s="13" t="s">
        <v>1658</v>
      </c>
      <c r="AJ420" s="13">
        <v>8</v>
      </c>
      <c r="AK420" s="13">
        <v>12</v>
      </c>
      <c r="AL420" s="20"/>
    </row>
    <row r="421" spans="1:38" x14ac:dyDescent="0.2">
      <c r="A421" s="28">
        <v>4</v>
      </c>
      <c r="B421" s="13" t="s">
        <v>1346</v>
      </c>
      <c r="C421" s="13" t="s">
        <v>1602</v>
      </c>
      <c r="D421" s="13" t="s">
        <v>1639</v>
      </c>
      <c r="E421" s="13">
        <v>6</v>
      </c>
      <c r="F421" s="13">
        <f>_xlfn.XLOOKUP(D421,Sheet3!$B:$B,Sheet3!$D:$D)</f>
        <v>6</v>
      </c>
      <c r="G421" s="13">
        <v>8</v>
      </c>
      <c r="H421" s="13" t="str">
        <f t="shared" si="11"/>
        <v>N</v>
      </c>
      <c r="S421" s="40"/>
      <c r="AF421" s="13">
        <v>4</v>
      </c>
      <c r="AG421" s="13" t="s">
        <v>1461</v>
      </c>
      <c r="AH421" s="13" t="s">
        <v>1604</v>
      </c>
      <c r="AI421" s="13" t="s">
        <v>1658</v>
      </c>
      <c r="AJ421" s="13">
        <v>8</v>
      </c>
      <c r="AK421" s="13">
        <v>12</v>
      </c>
      <c r="AL421" s="20"/>
    </row>
    <row r="422" spans="1:38" x14ac:dyDescent="0.2">
      <c r="A422" s="28">
        <v>4</v>
      </c>
      <c r="B422" s="13" t="s">
        <v>1347</v>
      </c>
      <c r="C422" s="13" t="s">
        <v>1602</v>
      </c>
      <c r="D422" s="13" t="s">
        <v>1638</v>
      </c>
      <c r="E422" s="13">
        <v>6</v>
      </c>
      <c r="F422" s="13">
        <f>_xlfn.XLOOKUP(D422,Sheet3!$B:$B,Sheet3!$D:$D)</f>
        <v>6</v>
      </c>
      <c r="G422" s="13">
        <v>12</v>
      </c>
      <c r="H422" s="13" t="str">
        <f t="shared" si="11"/>
        <v>Y</v>
      </c>
      <c r="S422" s="40"/>
      <c r="AF422" s="13">
        <v>4</v>
      </c>
      <c r="AG422" s="13" t="s">
        <v>1462</v>
      </c>
      <c r="AH422" s="13" t="s">
        <v>1604</v>
      </c>
      <c r="AI422" s="13" t="s">
        <v>1658</v>
      </c>
      <c r="AJ422" s="13">
        <v>8</v>
      </c>
      <c r="AK422" s="13">
        <v>10</v>
      </c>
      <c r="AL422" s="20"/>
    </row>
    <row r="423" spans="1:38" x14ac:dyDescent="0.2">
      <c r="A423" s="28">
        <v>4</v>
      </c>
      <c r="B423" s="13" t="s">
        <v>1349</v>
      </c>
      <c r="C423" s="13" t="s">
        <v>1603</v>
      </c>
      <c r="D423" s="13" t="s">
        <v>1642</v>
      </c>
      <c r="E423" s="13">
        <v>7</v>
      </c>
      <c r="F423" s="13">
        <f>_xlfn.XLOOKUP(D423,Sheet3!$B:$B,Sheet3!$D:$D)</f>
        <v>4</v>
      </c>
      <c r="G423" s="13">
        <v>17</v>
      </c>
      <c r="H423" s="13" t="str">
        <f t="shared" si="11"/>
        <v>Y</v>
      </c>
      <c r="S423" s="40"/>
      <c r="AF423" s="13">
        <v>4</v>
      </c>
      <c r="AG423" s="13" t="s">
        <v>1469</v>
      </c>
      <c r="AH423" s="13" t="s">
        <v>1604</v>
      </c>
      <c r="AI423" s="13" t="s">
        <v>1657</v>
      </c>
      <c r="AJ423" s="13">
        <v>8</v>
      </c>
      <c r="AK423" s="13">
        <v>11</v>
      </c>
      <c r="AL423" s="20"/>
    </row>
    <row r="424" spans="1:38" x14ac:dyDescent="0.2">
      <c r="A424" s="28">
        <v>4</v>
      </c>
      <c r="B424" s="13" t="s">
        <v>1350</v>
      </c>
      <c r="C424" s="13" t="s">
        <v>1603</v>
      </c>
      <c r="D424" s="13" t="s">
        <v>1642</v>
      </c>
      <c r="E424" s="13">
        <v>7</v>
      </c>
      <c r="F424" s="13">
        <f>_xlfn.XLOOKUP(D424,Sheet3!$B:$B,Sheet3!$D:$D)</f>
        <v>4</v>
      </c>
      <c r="G424" s="13">
        <v>21</v>
      </c>
      <c r="H424" s="13" t="str">
        <f t="shared" si="11"/>
        <v>Y</v>
      </c>
      <c r="S424" s="40"/>
      <c r="AF424" s="13">
        <v>4</v>
      </c>
      <c r="AG424" s="13" t="s">
        <v>1473</v>
      </c>
      <c r="AH424" s="13" t="s">
        <v>1604</v>
      </c>
      <c r="AI424" s="13" t="s">
        <v>1658</v>
      </c>
      <c r="AJ424" s="13">
        <v>8</v>
      </c>
      <c r="AK424" s="13">
        <v>9</v>
      </c>
      <c r="AL424" s="20"/>
    </row>
    <row r="425" spans="1:38" x14ac:dyDescent="0.2">
      <c r="A425" s="28">
        <v>4</v>
      </c>
      <c r="B425" s="13" t="s">
        <v>1368</v>
      </c>
      <c r="C425" s="13" t="s">
        <v>1603</v>
      </c>
      <c r="D425" s="13" t="s">
        <v>1646</v>
      </c>
      <c r="E425" s="13">
        <v>7</v>
      </c>
      <c r="F425" s="13">
        <f>_xlfn.XLOOKUP(D425,Sheet3!$B:$B,Sheet3!$D:$D)</f>
        <v>4</v>
      </c>
      <c r="G425" s="13">
        <v>10</v>
      </c>
      <c r="H425" s="13" t="str">
        <f t="shared" si="11"/>
        <v>N</v>
      </c>
      <c r="S425" s="40"/>
      <c r="AF425" s="13">
        <v>4</v>
      </c>
      <c r="AG425" s="13" t="s">
        <v>1475</v>
      </c>
      <c r="AH425" s="13" t="s">
        <v>1604</v>
      </c>
      <c r="AI425" s="13" t="s">
        <v>1657</v>
      </c>
      <c r="AJ425" s="13">
        <v>8</v>
      </c>
      <c r="AK425" s="13">
        <v>9</v>
      </c>
      <c r="AL425" s="20"/>
    </row>
    <row r="426" spans="1:38" x14ac:dyDescent="0.2">
      <c r="A426" s="28">
        <v>4</v>
      </c>
      <c r="B426" s="13" t="s">
        <v>1372</v>
      </c>
      <c r="C426" s="13" t="s">
        <v>1603</v>
      </c>
      <c r="D426" s="13" t="s">
        <v>1642</v>
      </c>
      <c r="E426" s="13">
        <v>7</v>
      </c>
      <c r="F426" s="13">
        <f>_xlfn.XLOOKUP(D426,Sheet3!$B:$B,Sheet3!$D:$D)</f>
        <v>4</v>
      </c>
      <c r="G426" s="13">
        <v>5</v>
      </c>
      <c r="H426" s="13" t="str">
        <f t="shared" si="11"/>
        <v>Y</v>
      </c>
      <c r="S426" s="40"/>
      <c r="AF426" s="13">
        <v>4</v>
      </c>
      <c r="AG426" s="13" t="s">
        <v>1477</v>
      </c>
      <c r="AH426" s="13" t="s">
        <v>1604</v>
      </c>
      <c r="AI426" s="13" t="s">
        <v>1658</v>
      </c>
      <c r="AJ426" s="13">
        <v>8</v>
      </c>
      <c r="AK426" s="13">
        <v>8</v>
      </c>
      <c r="AL426" s="20"/>
    </row>
    <row r="427" spans="1:38" x14ac:dyDescent="0.2">
      <c r="A427" s="28">
        <v>4</v>
      </c>
      <c r="B427" s="13" t="s">
        <v>1374</v>
      </c>
      <c r="C427" s="13" t="s">
        <v>1603</v>
      </c>
      <c r="D427" s="13" t="s">
        <v>1642</v>
      </c>
      <c r="E427" s="13">
        <v>7</v>
      </c>
      <c r="F427" s="13">
        <f>_xlfn.XLOOKUP(D427,Sheet3!$B:$B,Sheet3!$D:$D)</f>
        <v>4</v>
      </c>
      <c r="G427" s="13">
        <v>8</v>
      </c>
      <c r="H427" s="13" t="str">
        <f t="shared" si="11"/>
        <v>N</v>
      </c>
      <c r="S427" s="40"/>
      <c r="AF427" s="13">
        <v>4</v>
      </c>
      <c r="AG427" s="13" t="s">
        <v>1483</v>
      </c>
      <c r="AH427" s="13" t="s">
        <v>1604</v>
      </c>
      <c r="AI427" s="13" t="s">
        <v>1655</v>
      </c>
      <c r="AJ427" s="13">
        <v>8</v>
      </c>
      <c r="AK427" s="13">
        <v>5</v>
      </c>
      <c r="AL427" s="20"/>
    </row>
    <row r="428" spans="1:38" x14ac:dyDescent="0.2">
      <c r="A428" s="28">
        <v>4</v>
      </c>
      <c r="B428" s="13" t="s">
        <v>1383</v>
      </c>
      <c r="C428" s="13" t="s">
        <v>1603</v>
      </c>
      <c r="D428" s="13" t="s">
        <v>1648</v>
      </c>
      <c r="E428" s="13">
        <v>7</v>
      </c>
      <c r="F428" s="13">
        <f>_xlfn.XLOOKUP(D428,Sheet3!$B:$B,Sheet3!$D:$D)</f>
        <v>4</v>
      </c>
      <c r="G428" s="13">
        <v>7</v>
      </c>
      <c r="H428" s="13" t="str">
        <f t="shared" si="11"/>
        <v>N</v>
      </c>
      <c r="S428" s="40"/>
      <c r="AF428" s="13">
        <v>4</v>
      </c>
      <c r="AG428" s="13" t="s">
        <v>1493</v>
      </c>
      <c r="AH428" s="13" t="s">
        <v>1605</v>
      </c>
      <c r="AI428" s="13" t="s">
        <v>1661</v>
      </c>
      <c r="AJ428" s="13">
        <v>9</v>
      </c>
      <c r="AK428" s="13">
        <v>13</v>
      </c>
      <c r="AL428" s="20"/>
    </row>
    <row r="429" spans="1:38" x14ac:dyDescent="0.2">
      <c r="A429" s="28">
        <v>4</v>
      </c>
      <c r="B429" s="13" t="s">
        <v>1388</v>
      </c>
      <c r="C429" s="13" t="s">
        <v>1603</v>
      </c>
      <c r="D429" s="13" t="s">
        <v>1653</v>
      </c>
      <c r="E429" s="13">
        <v>7</v>
      </c>
      <c r="F429" s="13">
        <f>_xlfn.XLOOKUP(D429,Sheet3!$B:$B,Sheet3!$D:$D)</f>
        <v>4</v>
      </c>
      <c r="G429" s="13">
        <v>9</v>
      </c>
      <c r="H429" s="13" t="str">
        <f t="shared" si="11"/>
        <v>N</v>
      </c>
      <c r="S429" s="40"/>
      <c r="AF429" s="13">
        <v>4</v>
      </c>
      <c r="AG429" s="13" t="s">
        <v>1496</v>
      </c>
      <c r="AH429" s="13" t="s">
        <v>1605</v>
      </c>
      <c r="AI429" s="13" t="s">
        <v>1661</v>
      </c>
      <c r="AJ429" s="13">
        <v>9</v>
      </c>
      <c r="AK429" s="13">
        <v>10</v>
      </c>
      <c r="AL429" s="20"/>
    </row>
    <row r="430" spans="1:38" x14ac:dyDescent="0.2">
      <c r="A430" s="28">
        <v>4</v>
      </c>
      <c r="B430" s="13" t="s">
        <v>1389</v>
      </c>
      <c r="C430" s="13" t="s">
        <v>1603</v>
      </c>
      <c r="D430" s="13" t="s">
        <v>1642</v>
      </c>
      <c r="E430" s="13">
        <v>7</v>
      </c>
      <c r="F430" s="13">
        <f>_xlfn.XLOOKUP(D430,Sheet3!$B:$B,Sheet3!$D:$D)</f>
        <v>4</v>
      </c>
      <c r="G430" s="13">
        <v>5</v>
      </c>
      <c r="H430" s="13" t="str">
        <f t="shared" si="11"/>
        <v>Y</v>
      </c>
      <c r="S430" s="40"/>
      <c r="AF430" s="13">
        <v>4</v>
      </c>
      <c r="AG430" s="13" t="s">
        <v>1497</v>
      </c>
      <c r="AH430" s="13" t="s">
        <v>1605</v>
      </c>
      <c r="AI430" s="13" t="s">
        <v>1661</v>
      </c>
      <c r="AJ430" s="13">
        <v>9</v>
      </c>
      <c r="AK430" s="13">
        <v>6</v>
      </c>
      <c r="AL430" s="20"/>
    </row>
    <row r="431" spans="1:38" x14ac:dyDescent="0.2">
      <c r="A431" s="28">
        <v>4</v>
      </c>
      <c r="B431" s="13" t="s">
        <v>1392</v>
      </c>
      <c r="C431" s="13" t="s">
        <v>1603</v>
      </c>
      <c r="D431" s="13" t="s">
        <v>1643</v>
      </c>
      <c r="E431" s="13">
        <v>7</v>
      </c>
      <c r="F431" s="13">
        <f>_xlfn.XLOOKUP(D431,Sheet3!$B:$B,Sheet3!$D:$D)</f>
        <v>4</v>
      </c>
      <c r="G431" s="13">
        <v>9</v>
      </c>
      <c r="H431" s="13" t="str">
        <f t="shared" si="11"/>
        <v>N</v>
      </c>
      <c r="S431" s="40"/>
      <c r="AF431" s="13">
        <v>4</v>
      </c>
      <c r="AG431" s="13" t="s">
        <v>1500</v>
      </c>
      <c r="AH431" s="13" t="s">
        <v>1605</v>
      </c>
      <c r="AI431" s="13" t="s">
        <v>1661</v>
      </c>
      <c r="AJ431" s="13">
        <v>9</v>
      </c>
      <c r="AK431" s="13">
        <v>8</v>
      </c>
      <c r="AL431" s="20"/>
    </row>
    <row r="432" spans="1:38" x14ac:dyDescent="0.2">
      <c r="A432" s="28">
        <v>4</v>
      </c>
      <c r="B432" s="13" t="s">
        <v>1394</v>
      </c>
      <c r="C432" s="13" t="s">
        <v>1603</v>
      </c>
      <c r="D432" s="13" t="s">
        <v>1642</v>
      </c>
      <c r="E432" s="13">
        <v>7</v>
      </c>
      <c r="F432" s="13">
        <f>_xlfn.XLOOKUP(D432,Sheet3!$B:$B,Sheet3!$D:$D)</f>
        <v>4</v>
      </c>
      <c r="G432" s="13">
        <v>8</v>
      </c>
      <c r="H432" s="13" t="str">
        <f t="shared" si="11"/>
        <v>N</v>
      </c>
      <c r="S432" s="40"/>
      <c r="AF432" s="13">
        <v>4</v>
      </c>
      <c r="AG432" s="13" t="s">
        <v>1549</v>
      </c>
      <c r="AH432" s="13" t="s">
        <v>1606</v>
      </c>
      <c r="AI432" s="13" t="s">
        <v>1666</v>
      </c>
      <c r="AJ432" s="13">
        <v>10</v>
      </c>
      <c r="AK432" s="13">
        <v>6</v>
      </c>
      <c r="AL432" s="20"/>
    </row>
    <row r="433" spans="1:38" x14ac:dyDescent="0.2">
      <c r="A433" s="28">
        <v>4</v>
      </c>
      <c r="B433" s="13" t="s">
        <v>1403</v>
      </c>
      <c r="C433" s="13" t="s">
        <v>1603</v>
      </c>
      <c r="D433" s="13" t="s">
        <v>1653</v>
      </c>
      <c r="E433" s="13">
        <v>7</v>
      </c>
      <c r="F433" s="13">
        <f>_xlfn.XLOOKUP(D433,Sheet3!$B:$B,Sheet3!$D:$D)</f>
        <v>4</v>
      </c>
      <c r="G433" s="13">
        <v>8</v>
      </c>
      <c r="H433" s="13" t="str">
        <f t="shared" si="11"/>
        <v>N</v>
      </c>
      <c r="S433" s="40"/>
      <c r="AF433" s="13">
        <v>4</v>
      </c>
      <c r="AG433" s="13" t="s">
        <v>1581</v>
      </c>
      <c r="AH433" s="13" t="s">
        <v>1607</v>
      </c>
      <c r="AI433" s="13" t="s">
        <v>1669</v>
      </c>
      <c r="AJ433" s="13">
        <v>11</v>
      </c>
      <c r="AK433" s="13">
        <v>13</v>
      </c>
      <c r="AL433" s="20"/>
    </row>
    <row r="434" spans="1:38" x14ac:dyDescent="0.2">
      <c r="A434" s="28">
        <v>4</v>
      </c>
      <c r="B434" s="13" t="s">
        <v>1404</v>
      </c>
      <c r="C434" s="13" t="s">
        <v>1603</v>
      </c>
      <c r="D434" s="13" t="s">
        <v>1642</v>
      </c>
      <c r="E434" s="13">
        <v>7</v>
      </c>
      <c r="F434" s="13">
        <f>_xlfn.XLOOKUP(D434,Sheet3!$B:$B,Sheet3!$D:$D)</f>
        <v>4</v>
      </c>
      <c r="G434" s="13">
        <v>8</v>
      </c>
      <c r="H434" s="13" t="str">
        <f t="shared" si="11"/>
        <v>N</v>
      </c>
      <c r="S434" s="40"/>
      <c r="AF434" s="13">
        <v>4</v>
      </c>
      <c r="AG434" s="13" t="s">
        <v>1583</v>
      </c>
      <c r="AH434" s="13" t="s">
        <v>1607</v>
      </c>
      <c r="AI434" s="13" t="s">
        <v>1669</v>
      </c>
      <c r="AJ434" s="13">
        <v>11</v>
      </c>
      <c r="AK434" s="13">
        <v>14</v>
      </c>
      <c r="AL434" s="20"/>
    </row>
    <row r="435" spans="1:38" x14ac:dyDescent="0.2">
      <c r="A435" s="28">
        <v>4</v>
      </c>
      <c r="B435" s="13" t="s">
        <v>1430</v>
      </c>
      <c r="C435" s="13" t="s">
        <v>1604</v>
      </c>
      <c r="D435" s="13" t="s">
        <v>1660</v>
      </c>
      <c r="E435" s="13">
        <v>8</v>
      </c>
      <c r="F435" s="13">
        <f>_xlfn.XLOOKUP(D435,Sheet3!$B:$B,Sheet3!$D:$D)</f>
        <v>6</v>
      </c>
      <c r="G435" s="13">
        <v>8</v>
      </c>
      <c r="H435" s="13" t="str">
        <f t="shared" si="11"/>
        <v>N</v>
      </c>
      <c r="S435" s="40"/>
      <c r="AF435" s="13">
        <v>4</v>
      </c>
      <c r="AG435" s="13" t="s">
        <v>1585</v>
      </c>
      <c r="AH435" s="13" t="s">
        <v>1607</v>
      </c>
      <c r="AI435" s="13" t="s">
        <v>1669</v>
      </c>
      <c r="AJ435" s="13">
        <v>11</v>
      </c>
      <c r="AK435" s="13">
        <v>10</v>
      </c>
      <c r="AL435" s="20"/>
    </row>
    <row r="436" spans="1:38" x14ac:dyDescent="0.2">
      <c r="A436" s="28">
        <v>4</v>
      </c>
      <c r="B436" s="13" t="s">
        <v>1439</v>
      </c>
      <c r="C436" s="13" t="s">
        <v>1604</v>
      </c>
      <c r="D436" s="13" t="s">
        <v>1660</v>
      </c>
      <c r="E436" s="13">
        <v>8</v>
      </c>
      <c r="F436" s="13">
        <f>_xlfn.XLOOKUP(D436,Sheet3!$B:$B,Sheet3!$D:$D)</f>
        <v>6</v>
      </c>
      <c r="G436" s="13">
        <v>13</v>
      </c>
      <c r="H436" s="13" t="str">
        <f t="shared" si="11"/>
        <v>Y</v>
      </c>
      <c r="S436" s="40"/>
      <c r="AF436" s="13">
        <v>4</v>
      </c>
      <c r="AG436" s="13" t="s">
        <v>1193</v>
      </c>
      <c r="AH436" s="13" t="s">
        <v>1599</v>
      </c>
      <c r="AI436" s="13" t="s">
        <v>1624</v>
      </c>
      <c r="AJ436" s="13">
        <v>3</v>
      </c>
      <c r="AK436" s="13">
        <v>13</v>
      </c>
      <c r="AL436" s="20"/>
    </row>
    <row r="437" spans="1:38" x14ac:dyDescent="0.2">
      <c r="A437" s="28">
        <v>4</v>
      </c>
      <c r="B437" s="13" t="s">
        <v>1446</v>
      </c>
      <c r="C437" s="13" t="s">
        <v>1604</v>
      </c>
      <c r="D437" s="13" t="s">
        <v>1657</v>
      </c>
      <c r="E437" s="13">
        <v>8</v>
      </c>
      <c r="F437" s="13">
        <f>_xlfn.XLOOKUP(D437,Sheet3!$B:$B,Sheet3!$D:$D)</f>
        <v>6</v>
      </c>
      <c r="G437" s="13">
        <v>10</v>
      </c>
      <c r="H437" s="13" t="str">
        <f t="shared" si="11"/>
        <v>N</v>
      </c>
      <c r="S437" s="40"/>
      <c r="AF437" s="13">
        <v>4</v>
      </c>
      <c r="AG437" s="13" t="s">
        <v>1262</v>
      </c>
      <c r="AH437" s="13" t="s">
        <v>1601</v>
      </c>
      <c r="AI437" s="13" t="s">
        <v>1630</v>
      </c>
      <c r="AJ437" s="13">
        <v>5</v>
      </c>
      <c r="AK437" s="13">
        <v>16</v>
      </c>
      <c r="AL437" s="20"/>
    </row>
    <row r="438" spans="1:38" x14ac:dyDescent="0.2">
      <c r="A438" s="28">
        <v>4</v>
      </c>
      <c r="B438" s="13" t="s">
        <v>1484</v>
      </c>
      <c r="C438" s="13" t="s">
        <v>1604</v>
      </c>
      <c r="D438" s="13" t="s">
        <v>1656</v>
      </c>
      <c r="E438" s="13">
        <v>8</v>
      </c>
      <c r="F438" s="13">
        <f>_xlfn.XLOOKUP(D438,Sheet3!$B:$B,Sheet3!$D:$D)</f>
        <v>6</v>
      </c>
      <c r="G438" s="13">
        <v>11</v>
      </c>
      <c r="H438" s="13" t="str">
        <f t="shared" si="11"/>
        <v>N</v>
      </c>
      <c r="S438" s="40"/>
      <c r="AF438" s="13">
        <v>4</v>
      </c>
      <c r="AG438" s="13" t="s">
        <v>1265</v>
      </c>
      <c r="AH438" s="13" t="s">
        <v>1601</v>
      </c>
      <c r="AI438" s="13" t="s">
        <v>1630</v>
      </c>
      <c r="AJ438" s="13">
        <v>5</v>
      </c>
      <c r="AK438" s="13">
        <v>14</v>
      </c>
      <c r="AL438" s="20"/>
    </row>
    <row r="439" spans="1:38" x14ac:dyDescent="0.2">
      <c r="A439" s="28">
        <v>4</v>
      </c>
      <c r="B439" s="13" t="s">
        <v>1498</v>
      </c>
      <c r="C439" s="13" t="s">
        <v>1605</v>
      </c>
      <c r="D439" s="13" t="s">
        <v>1662</v>
      </c>
      <c r="E439" s="13">
        <v>9</v>
      </c>
      <c r="F439" s="13">
        <f>_xlfn.XLOOKUP(D439,Sheet3!$B:$B,Sheet3!$D:$D)</f>
        <v>4</v>
      </c>
      <c r="G439" s="13">
        <v>7</v>
      </c>
      <c r="H439" s="13" t="str">
        <f t="shared" si="11"/>
        <v>N</v>
      </c>
      <c r="S439" s="40"/>
      <c r="AF439" s="13">
        <v>4</v>
      </c>
      <c r="AG439" s="13" t="s">
        <v>1316</v>
      </c>
      <c r="AH439" s="13" t="s">
        <v>1601</v>
      </c>
      <c r="AI439" s="13" t="s">
        <v>1630</v>
      </c>
      <c r="AJ439" s="13">
        <v>5</v>
      </c>
      <c r="AK439" s="13">
        <v>12</v>
      </c>
      <c r="AL439" s="20"/>
    </row>
    <row r="440" spans="1:38" x14ac:dyDescent="0.2">
      <c r="A440" s="28">
        <v>4</v>
      </c>
      <c r="B440" s="13" t="s">
        <v>1499</v>
      </c>
      <c r="C440" s="13" t="s">
        <v>1605</v>
      </c>
      <c r="D440" s="13" t="s">
        <v>1661</v>
      </c>
      <c r="E440" s="13">
        <v>9</v>
      </c>
      <c r="F440" s="13">
        <f>_xlfn.XLOOKUP(D440,Sheet3!$B:$B,Sheet3!$D:$D)</f>
        <v>4</v>
      </c>
      <c r="G440" s="13">
        <v>4</v>
      </c>
      <c r="H440" s="13" t="str">
        <f t="shared" si="11"/>
        <v>Y</v>
      </c>
      <c r="S440" s="40"/>
      <c r="AF440" s="13">
        <v>4</v>
      </c>
      <c r="AG440" s="13" t="s">
        <v>1370</v>
      </c>
      <c r="AH440" s="13" t="s">
        <v>1603</v>
      </c>
      <c r="AI440" s="13" t="s">
        <v>1643</v>
      </c>
      <c r="AJ440" s="13">
        <v>7</v>
      </c>
      <c r="AK440" s="13">
        <v>15</v>
      </c>
      <c r="AL440" s="20"/>
    </row>
    <row r="441" spans="1:38" x14ac:dyDescent="0.2">
      <c r="A441" s="28">
        <v>4</v>
      </c>
      <c r="B441" s="13" t="s">
        <v>1501</v>
      </c>
      <c r="C441" s="13" t="s">
        <v>1605</v>
      </c>
      <c r="D441" s="13" t="s">
        <v>1663</v>
      </c>
      <c r="E441" s="13">
        <v>9</v>
      </c>
      <c r="F441" s="13">
        <f>_xlfn.XLOOKUP(D441,Sheet3!$B:$B,Sheet3!$D:$D)</f>
        <v>4</v>
      </c>
      <c r="G441" s="13">
        <v>10</v>
      </c>
      <c r="H441" s="13" t="str">
        <f t="shared" si="11"/>
        <v>N</v>
      </c>
      <c r="S441" s="40"/>
      <c r="AF441" s="13">
        <v>4</v>
      </c>
      <c r="AG441" s="13" t="s">
        <v>1418</v>
      </c>
      <c r="AH441" s="13" t="s">
        <v>1604</v>
      </c>
      <c r="AI441" s="13" t="s">
        <v>1660</v>
      </c>
      <c r="AJ441" s="13">
        <v>8</v>
      </c>
      <c r="AK441" s="13">
        <v>18</v>
      </c>
      <c r="AL441" s="20"/>
    </row>
    <row r="442" spans="1:38" x14ac:dyDescent="0.2">
      <c r="A442" s="28">
        <v>4</v>
      </c>
      <c r="B442" s="13" t="s">
        <v>1518</v>
      </c>
      <c r="C442" s="13" t="s">
        <v>1606</v>
      </c>
      <c r="D442" s="13" t="s">
        <v>1666</v>
      </c>
      <c r="E442" s="13">
        <v>10</v>
      </c>
      <c r="F442" s="13">
        <f>_xlfn.XLOOKUP(D442,Sheet3!$B:$B,Sheet3!$D:$D)</f>
        <v>5</v>
      </c>
      <c r="G442" s="13">
        <v>6</v>
      </c>
      <c r="H442" s="13" t="str">
        <f t="shared" ref="H442:H444" si="12">IF((F442&lt;&gt;$R$11)*((G442&lt;$U$11)+(G442&gt;$V$11)),"Y","N")</f>
        <v>N</v>
      </c>
      <c r="S442" s="40"/>
      <c r="AF442" s="13">
        <v>4</v>
      </c>
      <c r="AG442" s="13" t="s">
        <v>1466</v>
      </c>
      <c r="AH442" s="13" t="s">
        <v>1604</v>
      </c>
      <c r="AI442" s="13" t="s">
        <v>1660</v>
      </c>
      <c r="AJ442" s="13">
        <v>8</v>
      </c>
      <c r="AK442" s="13">
        <v>15</v>
      </c>
      <c r="AL442" s="20"/>
    </row>
    <row r="443" spans="1:38" x14ac:dyDescent="0.2">
      <c r="A443" s="28">
        <v>4</v>
      </c>
      <c r="B443" s="13" t="s">
        <v>1530</v>
      </c>
      <c r="C443" s="13" t="s">
        <v>1606</v>
      </c>
      <c r="D443" s="13" t="s">
        <v>1666</v>
      </c>
      <c r="E443" s="13">
        <v>10</v>
      </c>
      <c r="F443" s="13">
        <f>_xlfn.XLOOKUP(D443,Sheet3!$B:$B,Sheet3!$D:$D)</f>
        <v>5</v>
      </c>
      <c r="G443" s="13">
        <v>8</v>
      </c>
      <c r="H443" s="13" t="str">
        <f t="shared" si="12"/>
        <v>N</v>
      </c>
      <c r="S443" s="40"/>
      <c r="AF443" s="13">
        <v>4</v>
      </c>
      <c r="AG443" s="13" t="s">
        <v>1529</v>
      </c>
      <c r="AH443" s="13" t="s">
        <v>1606</v>
      </c>
      <c r="AI443" s="13" t="s">
        <v>1666</v>
      </c>
      <c r="AJ443" s="13">
        <v>10</v>
      </c>
      <c r="AK443" s="13">
        <v>17</v>
      </c>
      <c r="AL443" s="20"/>
    </row>
    <row r="444" spans="1:38" x14ac:dyDescent="0.2">
      <c r="A444" s="28">
        <v>4</v>
      </c>
      <c r="B444" s="13" t="s">
        <v>1554</v>
      </c>
      <c r="C444" s="13" t="s">
        <v>1606</v>
      </c>
      <c r="D444" s="13" t="s">
        <v>1666</v>
      </c>
      <c r="E444" s="13">
        <v>10</v>
      </c>
      <c r="F444" s="13">
        <f>_xlfn.XLOOKUP(D444,Sheet3!$B:$B,Sheet3!$D:$D)</f>
        <v>5</v>
      </c>
      <c r="G444" s="13">
        <v>7</v>
      </c>
      <c r="H444" s="13" t="str">
        <f t="shared" si="12"/>
        <v>N</v>
      </c>
      <c r="S444" s="40"/>
      <c r="AF444" s="13">
        <v>4</v>
      </c>
      <c r="AG444" s="13" t="s">
        <v>1561</v>
      </c>
      <c r="AH444" s="13" t="s">
        <v>1606</v>
      </c>
      <c r="AI444" s="13" t="s">
        <v>1666</v>
      </c>
      <c r="AJ444" s="13">
        <v>10</v>
      </c>
      <c r="AK444" s="13">
        <v>8</v>
      </c>
      <c r="AL444" s="20"/>
    </row>
    <row r="445" spans="1:38" x14ac:dyDescent="0.2">
      <c r="A445" s="29">
        <v>5</v>
      </c>
      <c r="B445" s="14" t="s">
        <v>1089</v>
      </c>
      <c r="C445" s="14" t="s">
        <v>1597</v>
      </c>
      <c r="D445" s="14" t="s">
        <v>1610</v>
      </c>
      <c r="E445" s="14">
        <v>1</v>
      </c>
      <c r="F445" s="14">
        <f>_xlfn.XLOOKUP(D445,Sheet3!$B:$B,Sheet3!$D:$D)</f>
        <v>6</v>
      </c>
      <c r="G445" s="14">
        <v>15</v>
      </c>
      <c r="H445" s="14" t="str">
        <f>IF((F445&lt;&gt;$R$12)*((G445&lt;$U$12)+(G445&gt;$V$12)),"Y","N")</f>
        <v>Y</v>
      </c>
      <c r="S445" s="40"/>
      <c r="AF445" s="13">
        <v>4</v>
      </c>
      <c r="AG445" s="13" t="s">
        <v>1592</v>
      </c>
      <c r="AH445" s="13" t="s">
        <v>1607</v>
      </c>
      <c r="AI445" s="13" t="s">
        <v>1671</v>
      </c>
      <c r="AJ445" s="13">
        <v>11</v>
      </c>
      <c r="AK445" s="13">
        <v>18</v>
      </c>
      <c r="AL445" s="20"/>
    </row>
    <row r="446" spans="1:38" x14ac:dyDescent="0.2">
      <c r="A446" s="29">
        <v>5</v>
      </c>
      <c r="B446" s="14" t="s">
        <v>1091</v>
      </c>
      <c r="C446" s="14" t="s">
        <v>1597</v>
      </c>
      <c r="D446" s="14" t="s">
        <v>1610</v>
      </c>
      <c r="E446" s="14">
        <v>1</v>
      </c>
      <c r="F446" s="14">
        <f>_xlfn.XLOOKUP(D446,Sheet3!$B:$B,Sheet3!$D:$D)</f>
        <v>6</v>
      </c>
      <c r="G446" s="14">
        <v>12</v>
      </c>
      <c r="H446" s="14" t="str">
        <f t="shared" ref="H446:H509" si="13">IF((F446&lt;&gt;$R$12)*((G446&lt;$U$12)+(G446&gt;$V$12)),"Y","N")</f>
        <v>N</v>
      </c>
      <c r="S446" s="40"/>
      <c r="AF446" s="19">
        <v>5</v>
      </c>
      <c r="AG446" s="19" t="s">
        <v>1147</v>
      </c>
      <c r="AH446" s="19" t="s">
        <v>1598</v>
      </c>
      <c r="AI446" s="19" t="s">
        <v>1614</v>
      </c>
      <c r="AJ446" s="19">
        <v>2</v>
      </c>
      <c r="AK446" s="19">
        <v>8</v>
      </c>
      <c r="AL446" s="20">
        <f>AVERAGE(AK446:AK528)</f>
        <v>9.6265060240963862</v>
      </c>
    </row>
    <row r="447" spans="1:38" x14ac:dyDescent="0.2">
      <c r="A447" s="29">
        <v>5</v>
      </c>
      <c r="B447" s="14" t="s">
        <v>1091</v>
      </c>
      <c r="C447" s="14" t="s">
        <v>1597</v>
      </c>
      <c r="D447" s="14" t="s">
        <v>1610</v>
      </c>
      <c r="E447" s="14">
        <v>1</v>
      </c>
      <c r="F447" s="14">
        <f>_xlfn.XLOOKUP(D447,Sheet3!$B:$B,Sheet3!$D:$D)</f>
        <v>6</v>
      </c>
      <c r="G447" s="14">
        <v>12</v>
      </c>
      <c r="H447" s="14" t="str">
        <f t="shared" si="13"/>
        <v>N</v>
      </c>
      <c r="S447" s="40"/>
      <c r="AF447" s="19">
        <v>5</v>
      </c>
      <c r="AG447" s="19" t="s">
        <v>1282</v>
      </c>
      <c r="AH447" s="19" t="s">
        <v>1601</v>
      </c>
      <c r="AI447" s="19" t="s">
        <v>1634</v>
      </c>
      <c r="AJ447" s="19">
        <v>5</v>
      </c>
      <c r="AK447" s="19">
        <v>11</v>
      </c>
      <c r="AL447" s="20"/>
    </row>
    <row r="448" spans="1:38" x14ac:dyDescent="0.2">
      <c r="A448" s="29">
        <v>5</v>
      </c>
      <c r="B448" s="14" t="s">
        <v>1091</v>
      </c>
      <c r="C448" s="14" t="s">
        <v>1597</v>
      </c>
      <c r="D448" s="14" t="s">
        <v>1610</v>
      </c>
      <c r="E448" s="14">
        <v>1</v>
      </c>
      <c r="F448" s="14">
        <f>_xlfn.XLOOKUP(D448,Sheet3!$B:$B,Sheet3!$D:$D)</f>
        <v>6</v>
      </c>
      <c r="G448" s="14">
        <v>12</v>
      </c>
      <c r="H448" s="14" t="str">
        <f t="shared" si="13"/>
        <v>N</v>
      </c>
      <c r="S448" s="40"/>
      <c r="AF448" s="19">
        <v>5</v>
      </c>
      <c r="AG448" s="19" t="s">
        <v>1302</v>
      </c>
      <c r="AH448" s="19" t="s">
        <v>1601</v>
      </c>
      <c r="AI448" s="19" t="s">
        <v>1634</v>
      </c>
      <c r="AJ448" s="19">
        <v>5</v>
      </c>
      <c r="AK448" s="19">
        <v>10</v>
      </c>
      <c r="AL448" s="20"/>
    </row>
    <row r="449" spans="1:38" x14ac:dyDescent="0.2">
      <c r="A449" s="29">
        <v>5</v>
      </c>
      <c r="B449" s="14" t="s">
        <v>1092</v>
      </c>
      <c r="C449" s="14" t="s">
        <v>1597</v>
      </c>
      <c r="D449" s="14" t="s">
        <v>1610</v>
      </c>
      <c r="E449" s="14">
        <v>1</v>
      </c>
      <c r="F449" s="14">
        <f>_xlfn.XLOOKUP(D449,Sheet3!$B:$B,Sheet3!$D:$D)</f>
        <v>6</v>
      </c>
      <c r="G449" s="14">
        <v>7</v>
      </c>
      <c r="H449" s="14" t="str">
        <f t="shared" si="13"/>
        <v>N</v>
      </c>
      <c r="S449" s="40"/>
      <c r="AF449" s="19">
        <v>5</v>
      </c>
      <c r="AG449" s="19" t="s">
        <v>1451</v>
      </c>
      <c r="AH449" s="19" t="s">
        <v>1604</v>
      </c>
      <c r="AI449" s="19" t="s">
        <v>1658</v>
      </c>
      <c r="AJ449" s="19">
        <v>8</v>
      </c>
      <c r="AK449" s="19">
        <v>10</v>
      </c>
      <c r="AL449" s="20"/>
    </row>
    <row r="450" spans="1:38" x14ac:dyDescent="0.2">
      <c r="A450" s="29">
        <v>5</v>
      </c>
      <c r="B450" s="14" t="s">
        <v>1101</v>
      </c>
      <c r="C450" s="14" t="s">
        <v>1597</v>
      </c>
      <c r="D450" s="14" t="s">
        <v>1611</v>
      </c>
      <c r="E450" s="14">
        <v>1</v>
      </c>
      <c r="F450" s="14">
        <f>_xlfn.XLOOKUP(D450,Sheet3!$B:$B,Sheet3!$D:$D)</f>
        <v>6</v>
      </c>
      <c r="G450" s="14">
        <v>13</v>
      </c>
      <c r="H450" s="14" t="str">
        <f t="shared" si="13"/>
        <v>N</v>
      </c>
      <c r="S450" s="40"/>
      <c r="AF450" s="19">
        <v>5</v>
      </c>
      <c r="AG450" s="19" t="s">
        <v>1229</v>
      </c>
      <c r="AH450" s="19" t="s">
        <v>1601</v>
      </c>
      <c r="AI450" s="19" t="s">
        <v>1633</v>
      </c>
      <c r="AJ450" s="19">
        <v>5</v>
      </c>
      <c r="AK450" s="19">
        <v>16</v>
      </c>
      <c r="AL450" s="20"/>
    </row>
    <row r="451" spans="1:38" x14ac:dyDescent="0.2">
      <c r="A451" s="29">
        <v>5</v>
      </c>
      <c r="B451" s="14" t="s">
        <v>1108</v>
      </c>
      <c r="C451" s="14" t="s">
        <v>1597</v>
      </c>
      <c r="D451" s="14" t="s">
        <v>1612</v>
      </c>
      <c r="E451" s="14">
        <v>1</v>
      </c>
      <c r="F451" s="14">
        <f>_xlfn.XLOOKUP(D451,Sheet3!$B:$B,Sheet3!$D:$D)</f>
        <v>6</v>
      </c>
      <c r="G451" s="14">
        <v>11</v>
      </c>
      <c r="H451" s="14" t="str">
        <f t="shared" si="13"/>
        <v>N</v>
      </c>
      <c r="S451" s="40"/>
      <c r="AF451" s="19">
        <v>5</v>
      </c>
      <c r="AG451" s="19" t="s">
        <v>1279</v>
      </c>
      <c r="AH451" s="19" t="s">
        <v>1601</v>
      </c>
      <c r="AI451" s="19" t="s">
        <v>1635</v>
      </c>
      <c r="AJ451" s="19">
        <v>5</v>
      </c>
      <c r="AK451" s="19">
        <v>8</v>
      </c>
      <c r="AL451" s="20"/>
    </row>
    <row r="452" spans="1:38" x14ac:dyDescent="0.2">
      <c r="A452" s="29">
        <v>5</v>
      </c>
      <c r="B452" s="14" t="s">
        <v>1112</v>
      </c>
      <c r="C452" s="14" t="s">
        <v>1597</v>
      </c>
      <c r="D452" s="14" t="s">
        <v>1610</v>
      </c>
      <c r="E452" s="14">
        <v>1</v>
      </c>
      <c r="F452" s="14">
        <f>_xlfn.XLOOKUP(D452,Sheet3!$B:$B,Sheet3!$D:$D)</f>
        <v>6</v>
      </c>
      <c r="G452" s="14">
        <v>13</v>
      </c>
      <c r="H452" s="14" t="str">
        <f t="shared" si="13"/>
        <v>N</v>
      </c>
      <c r="S452" s="40"/>
      <c r="AF452" s="19">
        <v>5</v>
      </c>
      <c r="AG452" s="19" t="s">
        <v>1491</v>
      </c>
      <c r="AH452" s="19" t="s">
        <v>1605</v>
      </c>
      <c r="AI452" s="19" t="s">
        <v>1661</v>
      </c>
      <c r="AJ452" s="19">
        <v>9</v>
      </c>
      <c r="AK452" s="19">
        <v>11</v>
      </c>
      <c r="AL452" s="20"/>
    </row>
    <row r="453" spans="1:38" x14ac:dyDescent="0.2">
      <c r="A453" s="29">
        <v>5</v>
      </c>
      <c r="B453" s="14" t="s">
        <v>1112</v>
      </c>
      <c r="C453" s="14" t="s">
        <v>1597</v>
      </c>
      <c r="D453" s="14" t="s">
        <v>1610</v>
      </c>
      <c r="E453" s="14">
        <v>1</v>
      </c>
      <c r="F453" s="14">
        <f>_xlfn.XLOOKUP(D453,Sheet3!$B:$B,Sheet3!$D:$D)</f>
        <v>6</v>
      </c>
      <c r="G453" s="14">
        <v>13</v>
      </c>
      <c r="H453" s="14" t="str">
        <f t="shared" si="13"/>
        <v>N</v>
      </c>
      <c r="S453" s="40"/>
      <c r="AF453" s="19">
        <v>5</v>
      </c>
      <c r="AG453" s="19" t="s">
        <v>1543</v>
      </c>
      <c r="AH453" s="19" t="s">
        <v>1606</v>
      </c>
      <c r="AI453" s="19" t="s">
        <v>1666</v>
      </c>
      <c r="AJ453" s="19">
        <v>10</v>
      </c>
      <c r="AK453" s="19">
        <v>15</v>
      </c>
      <c r="AL453" s="20"/>
    </row>
    <row r="454" spans="1:38" x14ac:dyDescent="0.2">
      <c r="A454" s="29">
        <v>5</v>
      </c>
      <c r="B454" s="14" t="s">
        <v>1116</v>
      </c>
      <c r="C454" s="14" t="s">
        <v>1598</v>
      </c>
      <c r="D454" s="14" t="s">
        <v>1614</v>
      </c>
      <c r="E454" s="14">
        <v>2</v>
      </c>
      <c r="F454" s="14">
        <f>_xlfn.XLOOKUP(D454,Sheet3!$B:$B,Sheet3!$D:$D)</f>
        <v>1</v>
      </c>
      <c r="G454" s="14">
        <v>11</v>
      </c>
      <c r="H454" s="14" t="str">
        <f t="shared" si="13"/>
        <v>N</v>
      </c>
      <c r="S454" s="40"/>
      <c r="AF454" s="19">
        <v>5</v>
      </c>
      <c r="AG454" s="19" t="s">
        <v>1543</v>
      </c>
      <c r="AH454" s="19" t="s">
        <v>1606</v>
      </c>
      <c r="AI454" s="19" t="s">
        <v>1666</v>
      </c>
      <c r="AJ454" s="19">
        <v>10</v>
      </c>
      <c r="AK454" s="19">
        <v>15</v>
      </c>
      <c r="AL454" s="20"/>
    </row>
    <row r="455" spans="1:38" x14ac:dyDescent="0.2">
      <c r="A455" s="29">
        <v>5</v>
      </c>
      <c r="B455" s="14" t="s">
        <v>1185</v>
      </c>
      <c r="C455" s="14" t="s">
        <v>1599</v>
      </c>
      <c r="D455" s="14" t="s">
        <v>1624</v>
      </c>
      <c r="E455" s="14">
        <v>3</v>
      </c>
      <c r="F455" s="14">
        <f>_xlfn.XLOOKUP(D455,Sheet3!$B:$B,Sheet3!$D:$D)</f>
        <v>1</v>
      </c>
      <c r="G455" s="14">
        <v>9</v>
      </c>
      <c r="H455" s="14" t="str">
        <f t="shared" si="13"/>
        <v>N</v>
      </c>
      <c r="S455" s="40"/>
      <c r="AF455" s="19">
        <v>5</v>
      </c>
      <c r="AG455" s="19" t="s">
        <v>1280</v>
      </c>
      <c r="AH455" s="19" t="s">
        <v>1601</v>
      </c>
      <c r="AI455" s="19" t="s">
        <v>1633</v>
      </c>
      <c r="AJ455" s="19">
        <v>5</v>
      </c>
      <c r="AK455" s="19">
        <v>9</v>
      </c>
      <c r="AL455" s="20"/>
    </row>
    <row r="456" spans="1:38" x14ac:dyDescent="0.2">
      <c r="A456" s="29">
        <v>5</v>
      </c>
      <c r="B456" s="14" t="s">
        <v>1193</v>
      </c>
      <c r="C456" s="14" t="s">
        <v>1599</v>
      </c>
      <c r="D456" s="14" t="s">
        <v>1624</v>
      </c>
      <c r="E456" s="14">
        <v>3</v>
      </c>
      <c r="F456" s="14">
        <f>_xlfn.XLOOKUP(D456,Sheet3!$B:$B,Sheet3!$D:$D)</f>
        <v>1</v>
      </c>
      <c r="G456" s="14">
        <v>13</v>
      </c>
      <c r="H456" s="14" t="str">
        <f t="shared" si="13"/>
        <v>N</v>
      </c>
      <c r="S456" s="40"/>
      <c r="AF456" s="19">
        <v>5</v>
      </c>
      <c r="AG456" s="19" t="s">
        <v>1089</v>
      </c>
      <c r="AH456" s="19" t="s">
        <v>1597</v>
      </c>
      <c r="AI456" s="19" t="s">
        <v>1610</v>
      </c>
      <c r="AJ456" s="19">
        <v>1</v>
      </c>
      <c r="AK456" s="19">
        <v>15</v>
      </c>
      <c r="AL456" s="20"/>
    </row>
    <row r="457" spans="1:38" x14ac:dyDescent="0.2">
      <c r="A457" s="29">
        <v>5</v>
      </c>
      <c r="B457" s="14" t="s">
        <v>1196</v>
      </c>
      <c r="C457" s="14" t="s">
        <v>1599</v>
      </c>
      <c r="D457" s="14" t="s">
        <v>1625</v>
      </c>
      <c r="E457" s="14">
        <v>3</v>
      </c>
      <c r="F457" s="14">
        <f>_xlfn.XLOOKUP(D457,Sheet3!$B:$B,Sheet3!$D:$D)</f>
        <v>1</v>
      </c>
      <c r="G457" s="14">
        <v>11</v>
      </c>
      <c r="H457" s="14" t="str">
        <f t="shared" si="13"/>
        <v>N</v>
      </c>
      <c r="S457" s="40"/>
      <c r="AF457" s="19">
        <v>5</v>
      </c>
      <c r="AG457" s="19" t="s">
        <v>1091</v>
      </c>
      <c r="AH457" s="19" t="s">
        <v>1597</v>
      </c>
      <c r="AI457" s="19" t="s">
        <v>1610</v>
      </c>
      <c r="AJ457" s="19">
        <v>1</v>
      </c>
      <c r="AK457" s="19">
        <v>12</v>
      </c>
      <c r="AL457" s="20"/>
    </row>
    <row r="458" spans="1:38" x14ac:dyDescent="0.2">
      <c r="A458" s="29">
        <v>5</v>
      </c>
      <c r="B458" s="14" t="s">
        <v>1197</v>
      </c>
      <c r="C458" s="14" t="s">
        <v>1599</v>
      </c>
      <c r="D458" s="14" t="s">
        <v>1624</v>
      </c>
      <c r="E458" s="14">
        <v>3</v>
      </c>
      <c r="F458" s="14">
        <f>_xlfn.XLOOKUP(D458,Sheet3!$B:$B,Sheet3!$D:$D)</f>
        <v>1</v>
      </c>
      <c r="G458" s="14">
        <v>8</v>
      </c>
      <c r="H458" s="14" t="str">
        <f t="shared" si="13"/>
        <v>N</v>
      </c>
      <c r="S458" s="40"/>
      <c r="AF458" s="19">
        <v>5</v>
      </c>
      <c r="AG458" s="19" t="s">
        <v>1091</v>
      </c>
      <c r="AH458" s="19" t="s">
        <v>1597</v>
      </c>
      <c r="AI458" s="19" t="s">
        <v>1610</v>
      </c>
      <c r="AJ458" s="19">
        <v>1</v>
      </c>
      <c r="AK458" s="19">
        <v>12</v>
      </c>
      <c r="AL458" s="20"/>
    </row>
    <row r="459" spans="1:38" x14ac:dyDescent="0.2">
      <c r="A459" s="29">
        <v>5</v>
      </c>
      <c r="B459" s="14" t="s">
        <v>1201</v>
      </c>
      <c r="C459" s="14" t="s">
        <v>1600</v>
      </c>
      <c r="D459" s="14" t="s">
        <v>1629</v>
      </c>
      <c r="E459" s="14">
        <v>4</v>
      </c>
      <c r="F459" s="14">
        <f>_xlfn.XLOOKUP(D459,Sheet3!$B:$B,Sheet3!$D:$D)</f>
        <v>2</v>
      </c>
      <c r="G459" s="14">
        <v>10</v>
      </c>
      <c r="H459" s="14" t="str">
        <f t="shared" si="13"/>
        <v>N</v>
      </c>
      <c r="S459" s="40"/>
      <c r="AF459" s="19">
        <v>5</v>
      </c>
      <c r="AG459" s="19" t="s">
        <v>1091</v>
      </c>
      <c r="AH459" s="19" t="s">
        <v>1597</v>
      </c>
      <c r="AI459" s="19" t="s">
        <v>1610</v>
      </c>
      <c r="AJ459" s="19">
        <v>1</v>
      </c>
      <c r="AK459" s="19">
        <v>12</v>
      </c>
      <c r="AL459" s="20"/>
    </row>
    <row r="460" spans="1:38" x14ac:dyDescent="0.2">
      <c r="A460" s="29">
        <v>5</v>
      </c>
      <c r="B460" s="14" t="s">
        <v>1204</v>
      </c>
      <c r="C460" s="14" t="s">
        <v>1600</v>
      </c>
      <c r="D460" s="14" t="s">
        <v>1628</v>
      </c>
      <c r="E460" s="14">
        <v>4</v>
      </c>
      <c r="F460" s="14">
        <f>_xlfn.XLOOKUP(D460,Sheet3!$B:$B,Sheet3!$D:$D)</f>
        <v>2</v>
      </c>
      <c r="G460" s="14">
        <v>7</v>
      </c>
      <c r="H460" s="14" t="str">
        <f t="shared" si="13"/>
        <v>N</v>
      </c>
      <c r="S460" s="40"/>
      <c r="AF460" s="19">
        <v>5</v>
      </c>
      <c r="AG460" s="19" t="s">
        <v>1092</v>
      </c>
      <c r="AH460" s="19" t="s">
        <v>1597</v>
      </c>
      <c r="AI460" s="19" t="s">
        <v>1610</v>
      </c>
      <c r="AJ460" s="19">
        <v>1</v>
      </c>
      <c r="AK460" s="19">
        <v>7</v>
      </c>
      <c r="AL460" s="20"/>
    </row>
    <row r="461" spans="1:38" x14ac:dyDescent="0.2">
      <c r="A461" s="29">
        <v>5</v>
      </c>
      <c r="B461" s="14" t="s">
        <v>1224</v>
      </c>
      <c r="C461" s="14" t="s">
        <v>1601</v>
      </c>
      <c r="D461" s="14" t="s">
        <v>1632</v>
      </c>
      <c r="E461" s="14">
        <v>5</v>
      </c>
      <c r="F461" s="14">
        <f>_xlfn.XLOOKUP(D461,Sheet3!$B:$B,Sheet3!$D:$D)</f>
        <v>3</v>
      </c>
      <c r="G461" s="14">
        <v>14</v>
      </c>
      <c r="H461" s="14" t="str">
        <f t="shared" si="13"/>
        <v>Y</v>
      </c>
      <c r="S461" s="40"/>
      <c r="AF461" s="19">
        <v>5</v>
      </c>
      <c r="AG461" s="19" t="s">
        <v>1101</v>
      </c>
      <c r="AH461" s="19" t="s">
        <v>1597</v>
      </c>
      <c r="AI461" s="19" t="s">
        <v>1611</v>
      </c>
      <c r="AJ461" s="19">
        <v>1</v>
      </c>
      <c r="AK461" s="19">
        <v>13</v>
      </c>
      <c r="AL461" s="20"/>
    </row>
    <row r="462" spans="1:38" x14ac:dyDescent="0.2">
      <c r="A462" s="29">
        <v>5</v>
      </c>
      <c r="B462" s="14" t="s">
        <v>1237</v>
      </c>
      <c r="C462" s="14" t="s">
        <v>1601</v>
      </c>
      <c r="D462" s="14" t="s">
        <v>1631</v>
      </c>
      <c r="E462" s="14">
        <v>5</v>
      </c>
      <c r="F462" s="14">
        <f>_xlfn.XLOOKUP(D462,Sheet3!$B:$B,Sheet3!$D:$D)</f>
        <v>3</v>
      </c>
      <c r="G462" s="14">
        <v>11</v>
      </c>
      <c r="H462" s="14" t="str">
        <f t="shared" si="13"/>
        <v>N</v>
      </c>
      <c r="S462" s="40"/>
      <c r="AF462" s="19">
        <v>5</v>
      </c>
      <c r="AG462" s="19" t="s">
        <v>1108</v>
      </c>
      <c r="AH462" s="19" t="s">
        <v>1597</v>
      </c>
      <c r="AI462" s="19" t="s">
        <v>1612</v>
      </c>
      <c r="AJ462" s="19">
        <v>1</v>
      </c>
      <c r="AK462" s="19">
        <v>11</v>
      </c>
      <c r="AL462" s="20"/>
    </row>
    <row r="463" spans="1:38" x14ac:dyDescent="0.2">
      <c r="A463" s="29">
        <v>5</v>
      </c>
      <c r="B463" s="14" t="s">
        <v>1246</v>
      </c>
      <c r="C463" s="14" t="s">
        <v>1601</v>
      </c>
      <c r="D463" s="14" t="s">
        <v>1632</v>
      </c>
      <c r="E463" s="14">
        <v>5</v>
      </c>
      <c r="F463" s="14">
        <f>_xlfn.XLOOKUP(D463,Sheet3!$B:$B,Sheet3!$D:$D)</f>
        <v>3</v>
      </c>
      <c r="G463" s="14">
        <v>13</v>
      </c>
      <c r="H463" s="14" t="str">
        <f t="shared" si="13"/>
        <v>N</v>
      </c>
      <c r="S463" s="40"/>
      <c r="AF463" s="19">
        <v>5</v>
      </c>
      <c r="AG463" s="19" t="s">
        <v>1112</v>
      </c>
      <c r="AH463" s="19" t="s">
        <v>1597</v>
      </c>
      <c r="AI463" s="19" t="s">
        <v>1610</v>
      </c>
      <c r="AJ463" s="19">
        <v>1</v>
      </c>
      <c r="AK463" s="19">
        <v>13</v>
      </c>
      <c r="AL463" s="20"/>
    </row>
    <row r="464" spans="1:38" x14ac:dyDescent="0.2">
      <c r="A464" s="29">
        <v>5</v>
      </c>
      <c r="B464" s="14" t="s">
        <v>1262</v>
      </c>
      <c r="C464" s="14" t="s">
        <v>1601</v>
      </c>
      <c r="D464" s="14" t="s">
        <v>1630</v>
      </c>
      <c r="E464" s="14">
        <v>5</v>
      </c>
      <c r="F464" s="14">
        <f>_xlfn.XLOOKUP(D464,Sheet3!$B:$B,Sheet3!$D:$D)</f>
        <v>3</v>
      </c>
      <c r="G464" s="14">
        <v>16</v>
      </c>
      <c r="H464" s="14" t="str">
        <f t="shared" si="13"/>
        <v>Y</v>
      </c>
      <c r="S464" s="40"/>
      <c r="AF464" s="19">
        <v>5</v>
      </c>
      <c r="AG464" s="19" t="s">
        <v>1112</v>
      </c>
      <c r="AH464" s="19" t="s">
        <v>1597</v>
      </c>
      <c r="AI464" s="19" t="s">
        <v>1610</v>
      </c>
      <c r="AJ464" s="19">
        <v>1</v>
      </c>
      <c r="AK464" s="19">
        <v>13</v>
      </c>
      <c r="AL464" s="20"/>
    </row>
    <row r="465" spans="1:38" x14ac:dyDescent="0.2">
      <c r="A465" s="29">
        <v>5</v>
      </c>
      <c r="B465" s="14" t="s">
        <v>1265</v>
      </c>
      <c r="C465" s="14" t="s">
        <v>1601</v>
      </c>
      <c r="D465" s="14" t="s">
        <v>1630</v>
      </c>
      <c r="E465" s="14">
        <v>5</v>
      </c>
      <c r="F465" s="14">
        <f>_xlfn.XLOOKUP(D465,Sheet3!$B:$B,Sheet3!$D:$D)</f>
        <v>3</v>
      </c>
      <c r="G465" s="14">
        <v>14</v>
      </c>
      <c r="H465" s="14" t="str">
        <f t="shared" si="13"/>
        <v>Y</v>
      </c>
      <c r="S465" s="40"/>
      <c r="AF465" s="19">
        <v>5</v>
      </c>
      <c r="AG465" s="19" t="s">
        <v>1116</v>
      </c>
      <c r="AH465" s="19" t="s">
        <v>1598</v>
      </c>
      <c r="AI465" s="19" t="s">
        <v>1614</v>
      </c>
      <c r="AJ465" s="19">
        <v>2</v>
      </c>
      <c r="AK465" s="19">
        <v>11</v>
      </c>
      <c r="AL465" s="20"/>
    </row>
    <row r="466" spans="1:38" x14ac:dyDescent="0.2">
      <c r="A466" s="29">
        <v>5</v>
      </c>
      <c r="B466" s="14" t="s">
        <v>1294</v>
      </c>
      <c r="C466" s="14" t="s">
        <v>1601</v>
      </c>
      <c r="D466" s="14" t="s">
        <v>1634</v>
      </c>
      <c r="E466" s="14">
        <v>5</v>
      </c>
      <c r="F466" s="14">
        <f>_xlfn.XLOOKUP(D466,Sheet3!$B:$B,Sheet3!$D:$D)</f>
        <v>3</v>
      </c>
      <c r="G466" s="14">
        <v>9</v>
      </c>
      <c r="H466" s="14" t="str">
        <f t="shared" si="13"/>
        <v>N</v>
      </c>
      <c r="S466" s="40"/>
      <c r="AF466" s="19">
        <v>5</v>
      </c>
      <c r="AG466" s="19" t="s">
        <v>1185</v>
      </c>
      <c r="AH466" s="19" t="s">
        <v>1599</v>
      </c>
      <c r="AI466" s="19" t="s">
        <v>1624</v>
      </c>
      <c r="AJ466" s="19">
        <v>3</v>
      </c>
      <c r="AK466" s="19">
        <v>9</v>
      </c>
      <c r="AL466" s="20"/>
    </row>
    <row r="467" spans="1:38" x14ac:dyDescent="0.2">
      <c r="A467" s="29">
        <v>5</v>
      </c>
      <c r="B467" s="14" t="s">
        <v>1316</v>
      </c>
      <c r="C467" s="14" t="s">
        <v>1601</v>
      </c>
      <c r="D467" s="14" t="s">
        <v>1630</v>
      </c>
      <c r="E467" s="14">
        <v>5</v>
      </c>
      <c r="F467" s="14">
        <f>_xlfn.XLOOKUP(D467,Sheet3!$B:$B,Sheet3!$D:$D)</f>
        <v>3</v>
      </c>
      <c r="G467" s="14">
        <v>12</v>
      </c>
      <c r="H467" s="14" t="str">
        <f t="shared" si="13"/>
        <v>N</v>
      </c>
      <c r="S467" s="40"/>
      <c r="AF467" s="19">
        <v>5</v>
      </c>
      <c r="AG467" s="19" t="s">
        <v>1196</v>
      </c>
      <c r="AH467" s="19" t="s">
        <v>1599</v>
      </c>
      <c r="AI467" s="19" t="s">
        <v>1625</v>
      </c>
      <c r="AJ467" s="19">
        <v>3</v>
      </c>
      <c r="AK467" s="19">
        <v>11</v>
      </c>
      <c r="AL467" s="20"/>
    </row>
    <row r="468" spans="1:38" x14ac:dyDescent="0.2">
      <c r="A468" s="29">
        <v>5</v>
      </c>
      <c r="B468" s="14" t="s">
        <v>1321</v>
      </c>
      <c r="C468" s="14" t="s">
        <v>1602</v>
      </c>
      <c r="D468" s="14" t="s">
        <v>1636</v>
      </c>
      <c r="E468" s="14">
        <v>6</v>
      </c>
      <c r="F468" s="14">
        <f>_xlfn.XLOOKUP(D468,Sheet3!$B:$B,Sheet3!$D:$D)</f>
        <v>6</v>
      </c>
      <c r="G468" s="14">
        <v>8</v>
      </c>
      <c r="H468" s="14" t="str">
        <f t="shared" si="13"/>
        <v>N</v>
      </c>
      <c r="S468" s="40"/>
      <c r="AF468" s="19">
        <v>5</v>
      </c>
      <c r="AG468" s="19" t="s">
        <v>1197</v>
      </c>
      <c r="AH468" s="19" t="s">
        <v>1599</v>
      </c>
      <c r="AI468" s="19" t="s">
        <v>1624</v>
      </c>
      <c r="AJ468" s="19">
        <v>3</v>
      </c>
      <c r="AK468" s="19">
        <v>8</v>
      </c>
      <c r="AL468" s="20"/>
    </row>
    <row r="469" spans="1:38" x14ac:dyDescent="0.2">
      <c r="A469" s="29">
        <v>5</v>
      </c>
      <c r="B469" s="14" t="s">
        <v>1328</v>
      </c>
      <c r="C469" s="14" t="s">
        <v>1602</v>
      </c>
      <c r="D469" s="14" t="s">
        <v>1637</v>
      </c>
      <c r="E469" s="14">
        <v>6</v>
      </c>
      <c r="F469" s="14">
        <f>_xlfn.XLOOKUP(D469,Sheet3!$B:$B,Sheet3!$D:$D)</f>
        <v>6</v>
      </c>
      <c r="G469" s="14">
        <v>6</v>
      </c>
      <c r="H469" s="14" t="str">
        <f t="shared" si="13"/>
        <v>Y</v>
      </c>
      <c r="S469" s="40"/>
      <c r="AF469" s="19">
        <v>5</v>
      </c>
      <c r="AG469" s="19" t="s">
        <v>1201</v>
      </c>
      <c r="AH469" s="19" t="s">
        <v>1600</v>
      </c>
      <c r="AI469" s="19" t="s">
        <v>1629</v>
      </c>
      <c r="AJ469" s="19">
        <v>4</v>
      </c>
      <c r="AK469" s="19">
        <v>10</v>
      </c>
      <c r="AL469" s="20"/>
    </row>
    <row r="470" spans="1:38" x14ac:dyDescent="0.2">
      <c r="A470" s="29">
        <v>5</v>
      </c>
      <c r="B470" s="14" t="s">
        <v>1330</v>
      </c>
      <c r="C470" s="14" t="s">
        <v>1602</v>
      </c>
      <c r="D470" s="14" t="s">
        <v>1636</v>
      </c>
      <c r="E470" s="14">
        <v>6</v>
      </c>
      <c r="F470" s="14">
        <f>_xlfn.XLOOKUP(D470,Sheet3!$B:$B,Sheet3!$D:$D)</f>
        <v>6</v>
      </c>
      <c r="G470" s="14">
        <v>6</v>
      </c>
      <c r="H470" s="14" t="str">
        <f t="shared" si="13"/>
        <v>Y</v>
      </c>
      <c r="S470" s="40"/>
      <c r="AF470" s="19">
        <v>5</v>
      </c>
      <c r="AG470" s="19" t="s">
        <v>1204</v>
      </c>
      <c r="AH470" s="19" t="s">
        <v>1600</v>
      </c>
      <c r="AI470" s="19" t="s">
        <v>1628</v>
      </c>
      <c r="AJ470" s="19">
        <v>4</v>
      </c>
      <c r="AK470" s="19">
        <v>7</v>
      </c>
      <c r="AL470" s="20"/>
    </row>
    <row r="471" spans="1:38" x14ac:dyDescent="0.2">
      <c r="A471" s="29">
        <v>5</v>
      </c>
      <c r="B471" s="14" t="s">
        <v>1337</v>
      </c>
      <c r="C471" s="14" t="s">
        <v>1602</v>
      </c>
      <c r="D471" s="14" t="s">
        <v>1636</v>
      </c>
      <c r="E471" s="14">
        <v>6</v>
      </c>
      <c r="F471" s="14">
        <f>_xlfn.XLOOKUP(D471,Sheet3!$B:$B,Sheet3!$D:$D)</f>
        <v>6</v>
      </c>
      <c r="G471" s="14">
        <v>6</v>
      </c>
      <c r="H471" s="14" t="str">
        <f t="shared" si="13"/>
        <v>Y</v>
      </c>
      <c r="S471" s="40"/>
      <c r="AF471" s="19">
        <v>5</v>
      </c>
      <c r="AG471" s="19" t="s">
        <v>1224</v>
      </c>
      <c r="AH471" s="19" t="s">
        <v>1601</v>
      </c>
      <c r="AI471" s="19" t="s">
        <v>1632</v>
      </c>
      <c r="AJ471" s="19">
        <v>5</v>
      </c>
      <c r="AK471" s="19">
        <v>14</v>
      </c>
      <c r="AL471" s="20"/>
    </row>
    <row r="472" spans="1:38" x14ac:dyDescent="0.2">
      <c r="A472" s="29">
        <v>5</v>
      </c>
      <c r="B472" s="14" t="s">
        <v>1358</v>
      </c>
      <c r="C472" s="14" t="s">
        <v>1603</v>
      </c>
      <c r="D472" s="14" t="s">
        <v>1643</v>
      </c>
      <c r="E472" s="14">
        <v>7</v>
      </c>
      <c r="F472" s="14">
        <f>_xlfn.XLOOKUP(D472,Sheet3!$B:$B,Sheet3!$D:$D)</f>
        <v>4</v>
      </c>
      <c r="G472" s="14">
        <v>10</v>
      </c>
      <c r="H472" s="14" t="str">
        <f t="shared" si="13"/>
        <v>N</v>
      </c>
      <c r="S472" s="40"/>
      <c r="AF472" s="19">
        <v>5</v>
      </c>
      <c r="AG472" s="19" t="s">
        <v>1246</v>
      </c>
      <c r="AH472" s="19" t="s">
        <v>1601</v>
      </c>
      <c r="AI472" s="19" t="s">
        <v>1632</v>
      </c>
      <c r="AJ472" s="19">
        <v>5</v>
      </c>
      <c r="AK472" s="19">
        <v>13</v>
      </c>
      <c r="AL472" s="20"/>
    </row>
    <row r="473" spans="1:38" x14ac:dyDescent="0.2">
      <c r="A473" s="29">
        <v>5</v>
      </c>
      <c r="B473" s="14" t="s">
        <v>1360</v>
      </c>
      <c r="C473" s="14" t="s">
        <v>1603</v>
      </c>
      <c r="D473" s="14" t="s">
        <v>1646</v>
      </c>
      <c r="E473" s="14">
        <v>7</v>
      </c>
      <c r="F473" s="14">
        <f>_xlfn.XLOOKUP(D473,Sheet3!$B:$B,Sheet3!$D:$D)</f>
        <v>4</v>
      </c>
      <c r="G473" s="14">
        <v>13</v>
      </c>
      <c r="H473" s="14" t="str">
        <f t="shared" si="13"/>
        <v>N</v>
      </c>
      <c r="S473" s="40"/>
      <c r="AF473" s="19">
        <v>5</v>
      </c>
      <c r="AG473" s="19" t="s">
        <v>1294</v>
      </c>
      <c r="AH473" s="19" t="s">
        <v>1601</v>
      </c>
      <c r="AI473" s="19" t="s">
        <v>1634</v>
      </c>
      <c r="AJ473" s="19">
        <v>5</v>
      </c>
      <c r="AK473" s="19">
        <v>9</v>
      </c>
      <c r="AL473" s="20"/>
    </row>
    <row r="474" spans="1:38" x14ac:dyDescent="0.2">
      <c r="A474" s="29">
        <v>5</v>
      </c>
      <c r="B474" s="14" t="s">
        <v>1370</v>
      </c>
      <c r="C474" s="14" t="s">
        <v>1603</v>
      </c>
      <c r="D474" s="14" t="s">
        <v>1643</v>
      </c>
      <c r="E474" s="14">
        <v>7</v>
      </c>
      <c r="F474" s="14">
        <f>_xlfn.XLOOKUP(D474,Sheet3!$B:$B,Sheet3!$D:$D)</f>
        <v>4</v>
      </c>
      <c r="G474" s="14">
        <v>15</v>
      </c>
      <c r="H474" s="14" t="str">
        <f t="shared" si="13"/>
        <v>Y</v>
      </c>
      <c r="S474" s="40"/>
      <c r="AF474" s="19">
        <v>5</v>
      </c>
      <c r="AG474" s="19" t="s">
        <v>1321</v>
      </c>
      <c r="AH474" s="19" t="s">
        <v>1602</v>
      </c>
      <c r="AI474" s="19" t="s">
        <v>1636</v>
      </c>
      <c r="AJ474" s="19">
        <v>6</v>
      </c>
      <c r="AK474" s="19">
        <v>8</v>
      </c>
      <c r="AL474" s="20"/>
    </row>
    <row r="475" spans="1:38" x14ac:dyDescent="0.2">
      <c r="A475" s="29">
        <v>5</v>
      </c>
      <c r="B475" s="14" t="s">
        <v>1401</v>
      </c>
      <c r="C475" s="14" t="s">
        <v>1603</v>
      </c>
      <c r="D475" s="14" t="s">
        <v>1642</v>
      </c>
      <c r="E475" s="14">
        <v>7</v>
      </c>
      <c r="F475" s="14">
        <f>_xlfn.XLOOKUP(D475,Sheet3!$B:$B,Sheet3!$D:$D)</f>
        <v>4</v>
      </c>
      <c r="G475" s="14">
        <v>13</v>
      </c>
      <c r="H475" s="14" t="str">
        <f t="shared" si="13"/>
        <v>N</v>
      </c>
      <c r="S475" s="40"/>
      <c r="AF475" s="19">
        <v>5</v>
      </c>
      <c r="AG475" s="19" t="s">
        <v>1328</v>
      </c>
      <c r="AH475" s="19" t="s">
        <v>1602</v>
      </c>
      <c r="AI475" s="19" t="s">
        <v>1637</v>
      </c>
      <c r="AJ475" s="19">
        <v>6</v>
      </c>
      <c r="AK475" s="19">
        <v>6</v>
      </c>
      <c r="AL475" s="20"/>
    </row>
    <row r="476" spans="1:38" x14ac:dyDescent="0.2">
      <c r="A476" s="29">
        <v>5</v>
      </c>
      <c r="B476" s="14" t="s">
        <v>1418</v>
      </c>
      <c r="C476" s="14" t="s">
        <v>1604</v>
      </c>
      <c r="D476" s="14" t="s">
        <v>1660</v>
      </c>
      <c r="E476" s="14">
        <v>8</v>
      </c>
      <c r="F476" s="14">
        <f>_xlfn.XLOOKUP(D476,Sheet3!$B:$B,Sheet3!$D:$D)</f>
        <v>6</v>
      </c>
      <c r="G476" s="14">
        <v>18</v>
      </c>
      <c r="H476" s="14" t="str">
        <f t="shared" si="13"/>
        <v>Y</v>
      </c>
      <c r="S476" s="40"/>
      <c r="AF476" s="19">
        <v>5</v>
      </c>
      <c r="AG476" s="19" t="s">
        <v>1330</v>
      </c>
      <c r="AH476" s="19" t="s">
        <v>1602</v>
      </c>
      <c r="AI476" s="19" t="s">
        <v>1636</v>
      </c>
      <c r="AJ476" s="19">
        <v>6</v>
      </c>
      <c r="AK476" s="19">
        <v>6</v>
      </c>
      <c r="AL476" s="20"/>
    </row>
    <row r="477" spans="1:38" x14ac:dyDescent="0.2">
      <c r="A477" s="29">
        <v>5</v>
      </c>
      <c r="B477" s="14" t="s">
        <v>1443</v>
      </c>
      <c r="C477" s="14" t="s">
        <v>1604</v>
      </c>
      <c r="D477" s="14" t="s">
        <v>1657</v>
      </c>
      <c r="E477" s="14">
        <v>8</v>
      </c>
      <c r="F477" s="14">
        <f>_xlfn.XLOOKUP(D477,Sheet3!$B:$B,Sheet3!$D:$D)</f>
        <v>6</v>
      </c>
      <c r="G477" s="14">
        <v>12</v>
      </c>
      <c r="H477" s="14" t="str">
        <f t="shared" si="13"/>
        <v>N</v>
      </c>
      <c r="S477" s="40"/>
      <c r="AF477" s="19">
        <v>5</v>
      </c>
      <c r="AG477" s="19" t="s">
        <v>1337</v>
      </c>
      <c r="AH477" s="19" t="s">
        <v>1602</v>
      </c>
      <c r="AI477" s="19" t="s">
        <v>1636</v>
      </c>
      <c r="AJ477" s="19">
        <v>6</v>
      </c>
      <c r="AK477" s="19">
        <v>6</v>
      </c>
      <c r="AL477" s="20"/>
    </row>
    <row r="478" spans="1:38" x14ac:dyDescent="0.2">
      <c r="A478" s="29">
        <v>5</v>
      </c>
      <c r="B478" s="14" t="s">
        <v>1444</v>
      </c>
      <c r="C478" s="14" t="s">
        <v>1604</v>
      </c>
      <c r="D478" s="14" t="s">
        <v>1657</v>
      </c>
      <c r="E478" s="14">
        <v>8</v>
      </c>
      <c r="F478" s="14">
        <f>_xlfn.XLOOKUP(D478,Sheet3!$B:$B,Sheet3!$D:$D)</f>
        <v>6</v>
      </c>
      <c r="G478" s="14">
        <v>9</v>
      </c>
      <c r="H478" s="14" t="str">
        <f t="shared" si="13"/>
        <v>N</v>
      </c>
      <c r="S478" s="40"/>
      <c r="AF478" s="19">
        <v>5</v>
      </c>
      <c r="AG478" s="19" t="s">
        <v>1358</v>
      </c>
      <c r="AH478" s="19" t="s">
        <v>1603</v>
      </c>
      <c r="AI478" s="19" t="s">
        <v>1643</v>
      </c>
      <c r="AJ478" s="19">
        <v>7</v>
      </c>
      <c r="AK478" s="19">
        <v>10</v>
      </c>
      <c r="AL478" s="20"/>
    </row>
    <row r="479" spans="1:38" x14ac:dyDescent="0.2">
      <c r="A479" s="29">
        <v>5</v>
      </c>
      <c r="B479" s="14" t="s">
        <v>1466</v>
      </c>
      <c r="C479" s="14" t="s">
        <v>1604</v>
      </c>
      <c r="D479" s="14" t="s">
        <v>1660</v>
      </c>
      <c r="E479" s="14">
        <v>8</v>
      </c>
      <c r="F479" s="14">
        <f>_xlfn.XLOOKUP(D479,Sheet3!$B:$B,Sheet3!$D:$D)</f>
        <v>6</v>
      </c>
      <c r="G479" s="14">
        <v>15</v>
      </c>
      <c r="H479" s="14" t="str">
        <f t="shared" si="13"/>
        <v>Y</v>
      </c>
      <c r="S479" s="40"/>
      <c r="AF479" s="19">
        <v>5</v>
      </c>
      <c r="AG479" s="19" t="s">
        <v>1360</v>
      </c>
      <c r="AH479" s="19" t="s">
        <v>1603</v>
      </c>
      <c r="AI479" s="19" t="s">
        <v>1646</v>
      </c>
      <c r="AJ479" s="19">
        <v>7</v>
      </c>
      <c r="AK479" s="19">
        <v>13</v>
      </c>
      <c r="AL479" s="20"/>
    </row>
    <row r="480" spans="1:38" x14ac:dyDescent="0.2">
      <c r="A480" s="29">
        <v>5</v>
      </c>
      <c r="B480" s="14" t="s">
        <v>1470</v>
      </c>
      <c r="C480" s="14" t="s">
        <v>1604</v>
      </c>
      <c r="D480" s="14" t="s">
        <v>1659</v>
      </c>
      <c r="E480" s="14">
        <v>8</v>
      </c>
      <c r="F480" s="14">
        <f>_xlfn.XLOOKUP(D480,Sheet3!$B:$B,Sheet3!$D:$D)</f>
        <v>6</v>
      </c>
      <c r="G480" s="14">
        <v>7</v>
      </c>
      <c r="H480" s="14" t="str">
        <f t="shared" si="13"/>
        <v>N</v>
      </c>
      <c r="S480" s="40"/>
      <c r="AF480" s="19">
        <v>5</v>
      </c>
      <c r="AG480" s="19" t="s">
        <v>1401</v>
      </c>
      <c r="AH480" s="19" t="s">
        <v>1603</v>
      </c>
      <c r="AI480" s="19" t="s">
        <v>1642</v>
      </c>
      <c r="AJ480" s="19">
        <v>7</v>
      </c>
      <c r="AK480" s="19">
        <v>13</v>
      </c>
      <c r="AL480" s="20"/>
    </row>
    <row r="481" spans="1:38" x14ac:dyDescent="0.2">
      <c r="A481" s="29">
        <v>5</v>
      </c>
      <c r="B481" s="14" t="s">
        <v>1489</v>
      </c>
      <c r="C481" s="14" t="s">
        <v>1605</v>
      </c>
      <c r="D481" s="14" t="s">
        <v>1661</v>
      </c>
      <c r="E481" s="14">
        <v>9</v>
      </c>
      <c r="F481" s="14">
        <f>_xlfn.XLOOKUP(D481,Sheet3!$B:$B,Sheet3!$D:$D)</f>
        <v>4</v>
      </c>
      <c r="G481" s="14">
        <v>11</v>
      </c>
      <c r="H481" s="14" t="str">
        <f t="shared" si="13"/>
        <v>N</v>
      </c>
      <c r="S481" s="40"/>
      <c r="AF481" s="19">
        <v>5</v>
      </c>
      <c r="AG481" s="19" t="s">
        <v>1443</v>
      </c>
      <c r="AH481" s="19" t="s">
        <v>1604</v>
      </c>
      <c r="AI481" s="19" t="s">
        <v>1657</v>
      </c>
      <c r="AJ481" s="19">
        <v>8</v>
      </c>
      <c r="AK481" s="19">
        <v>12</v>
      </c>
      <c r="AL481" s="20"/>
    </row>
    <row r="482" spans="1:38" x14ac:dyDescent="0.2">
      <c r="A482" s="29">
        <v>5</v>
      </c>
      <c r="B482" s="14" t="s">
        <v>1494</v>
      </c>
      <c r="C482" s="14" t="s">
        <v>1605</v>
      </c>
      <c r="D482" s="14" t="s">
        <v>1661</v>
      </c>
      <c r="E482" s="14">
        <v>9</v>
      </c>
      <c r="F482" s="14">
        <f>_xlfn.XLOOKUP(D482,Sheet3!$B:$B,Sheet3!$D:$D)</f>
        <v>4</v>
      </c>
      <c r="G482" s="14">
        <v>8</v>
      </c>
      <c r="H482" s="14" t="str">
        <f t="shared" si="13"/>
        <v>N</v>
      </c>
      <c r="S482" s="40"/>
      <c r="AF482" s="19">
        <v>5</v>
      </c>
      <c r="AG482" s="19" t="s">
        <v>1444</v>
      </c>
      <c r="AH482" s="19" t="s">
        <v>1604</v>
      </c>
      <c r="AI482" s="19" t="s">
        <v>1657</v>
      </c>
      <c r="AJ482" s="19">
        <v>8</v>
      </c>
      <c r="AK482" s="19">
        <v>9</v>
      </c>
      <c r="AL482" s="20"/>
    </row>
    <row r="483" spans="1:38" x14ac:dyDescent="0.2">
      <c r="A483" s="29">
        <v>5</v>
      </c>
      <c r="B483" s="14" t="s">
        <v>1495</v>
      </c>
      <c r="C483" s="14" t="s">
        <v>1605</v>
      </c>
      <c r="D483" s="14" t="s">
        <v>1661</v>
      </c>
      <c r="E483" s="14">
        <v>9</v>
      </c>
      <c r="F483" s="14">
        <f>_xlfn.XLOOKUP(D483,Sheet3!$B:$B,Sheet3!$D:$D)</f>
        <v>4</v>
      </c>
      <c r="G483" s="14">
        <v>7</v>
      </c>
      <c r="H483" s="14" t="str">
        <f t="shared" si="13"/>
        <v>N</v>
      </c>
      <c r="S483" s="40"/>
      <c r="AF483" s="19">
        <v>5</v>
      </c>
      <c r="AG483" s="19" t="s">
        <v>1470</v>
      </c>
      <c r="AH483" s="19" t="s">
        <v>1604</v>
      </c>
      <c r="AI483" s="19" t="s">
        <v>1659</v>
      </c>
      <c r="AJ483" s="19">
        <v>8</v>
      </c>
      <c r="AK483" s="19">
        <v>7</v>
      </c>
      <c r="AL483" s="20"/>
    </row>
    <row r="484" spans="1:38" x14ac:dyDescent="0.2">
      <c r="A484" s="29">
        <v>5</v>
      </c>
      <c r="B484" s="14" t="s">
        <v>1506</v>
      </c>
      <c r="C484" s="14" t="s">
        <v>1606</v>
      </c>
      <c r="D484" s="14" t="s">
        <v>1666</v>
      </c>
      <c r="E484" s="14">
        <v>10</v>
      </c>
      <c r="F484" s="14">
        <f>_xlfn.XLOOKUP(D484,Sheet3!$B:$B,Sheet3!$D:$D)</f>
        <v>5</v>
      </c>
      <c r="G484" s="14">
        <v>0</v>
      </c>
      <c r="H484" s="14" t="str">
        <f t="shared" si="13"/>
        <v>N</v>
      </c>
      <c r="S484" s="40"/>
      <c r="AF484" s="19">
        <v>5</v>
      </c>
      <c r="AG484" s="19" t="s">
        <v>1489</v>
      </c>
      <c r="AH484" s="19" t="s">
        <v>1605</v>
      </c>
      <c r="AI484" s="19" t="s">
        <v>1661</v>
      </c>
      <c r="AJ484" s="19">
        <v>9</v>
      </c>
      <c r="AK484" s="19">
        <v>11</v>
      </c>
      <c r="AL484" s="20"/>
    </row>
    <row r="485" spans="1:38" x14ac:dyDescent="0.2">
      <c r="A485" s="29">
        <v>5</v>
      </c>
      <c r="B485" s="14" t="s">
        <v>1507</v>
      </c>
      <c r="C485" s="14" t="s">
        <v>1606</v>
      </c>
      <c r="D485" s="14" t="s">
        <v>1666</v>
      </c>
      <c r="E485" s="14">
        <v>10</v>
      </c>
      <c r="F485" s="14">
        <f>_xlfn.XLOOKUP(D485,Sheet3!$B:$B,Sheet3!$D:$D)</f>
        <v>5</v>
      </c>
      <c r="G485" s="14">
        <v>0</v>
      </c>
      <c r="H485" s="14" t="str">
        <f t="shared" si="13"/>
        <v>N</v>
      </c>
      <c r="S485" s="40"/>
      <c r="AF485" s="19">
        <v>5</v>
      </c>
      <c r="AG485" s="19" t="s">
        <v>1494</v>
      </c>
      <c r="AH485" s="19" t="s">
        <v>1605</v>
      </c>
      <c r="AI485" s="19" t="s">
        <v>1661</v>
      </c>
      <c r="AJ485" s="19">
        <v>9</v>
      </c>
      <c r="AK485" s="19">
        <v>8</v>
      </c>
      <c r="AL485" s="20"/>
    </row>
    <row r="486" spans="1:38" x14ac:dyDescent="0.2">
      <c r="A486" s="29">
        <v>5</v>
      </c>
      <c r="B486" s="14" t="s">
        <v>1508</v>
      </c>
      <c r="C486" s="14" t="s">
        <v>1606</v>
      </c>
      <c r="D486" s="14" t="s">
        <v>1666</v>
      </c>
      <c r="E486" s="14">
        <v>10</v>
      </c>
      <c r="F486" s="14">
        <f>_xlfn.XLOOKUP(D486,Sheet3!$B:$B,Sheet3!$D:$D)</f>
        <v>5</v>
      </c>
      <c r="G486" s="14">
        <v>7</v>
      </c>
      <c r="H486" s="14" t="str">
        <f t="shared" si="13"/>
        <v>N</v>
      </c>
      <c r="S486" s="40"/>
      <c r="AF486" s="19">
        <v>5</v>
      </c>
      <c r="AG486" s="19" t="s">
        <v>1495</v>
      </c>
      <c r="AH486" s="19" t="s">
        <v>1605</v>
      </c>
      <c r="AI486" s="19" t="s">
        <v>1661</v>
      </c>
      <c r="AJ486" s="19">
        <v>9</v>
      </c>
      <c r="AK486" s="19">
        <v>7</v>
      </c>
      <c r="AL486" s="20"/>
    </row>
    <row r="487" spans="1:38" x14ac:dyDescent="0.2">
      <c r="A487" s="29">
        <v>5</v>
      </c>
      <c r="B487" s="14" t="s">
        <v>1513</v>
      </c>
      <c r="C487" s="14" t="s">
        <v>1606</v>
      </c>
      <c r="D487" s="14" t="s">
        <v>1666</v>
      </c>
      <c r="E487" s="14">
        <v>10</v>
      </c>
      <c r="F487" s="14">
        <f>_xlfn.XLOOKUP(D487,Sheet3!$B:$B,Sheet3!$D:$D)</f>
        <v>5</v>
      </c>
      <c r="G487" s="14">
        <v>10</v>
      </c>
      <c r="H487" s="14" t="str">
        <f t="shared" si="13"/>
        <v>N</v>
      </c>
      <c r="S487" s="40"/>
      <c r="AF487" s="19">
        <v>5</v>
      </c>
      <c r="AG487" s="19" t="s">
        <v>1506</v>
      </c>
      <c r="AH487" s="19" t="s">
        <v>1606</v>
      </c>
      <c r="AI487" s="19" t="s">
        <v>1666</v>
      </c>
      <c r="AJ487" s="19">
        <v>10</v>
      </c>
      <c r="AK487" s="19">
        <v>0</v>
      </c>
      <c r="AL487" s="20"/>
    </row>
    <row r="488" spans="1:38" x14ac:dyDescent="0.2">
      <c r="A488" s="29">
        <v>5</v>
      </c>
      <c r="B488" s="14" t="s">
        <v>1514</v>
      </c>
      <c r="C488" s="14" t="s">
        <v>1606</v>
      </c>
      <c r="D488" s="14" t="s">
        <v>1666</v>
      </c>
      <c r="E488" s="14">
        <v>10</v>
      </c>
      <c r="F488" s="14">
        <f>_xlfn.XLOOKUP(D488,Sheet3!$B:$B,Sheet3!$D:$D)</f>
        <v>5</v>
      </c>
      <c r="G488" s="14">
        <v>8</v>
      </c>
      <c r="H488" s="14" t="str">
        <f t="shared" si="13"/>
        <v>N</v>
      </c>
      <c r="S488" s="40"/>
      <c r="AF488" s="19">
        <v>5</v>
      </c>
      <c r="AG488" s="19" t="s">
        <v>1507</v>
      </c>
      <c r="AH488" s="19" t="s">
        <v>1606</v>
      </c>
      <c r="AI488" s="19" t="s">
        <v>1666</v>
      </c>
      <c r="AJ488" s="19">
        <v>10</v>
      </c>
      <c r="AK488" s="19">
        <v>0</v>
      </c>
      <c r="AL488" s="20"/>
    </row>
    <row r="489" spans="1:38" x14ac:dyDescent="0.2">
      <c r="A489" s="29">
        <v>5</v>
      </c>
      <c r="B489" s="14" t="s">
        <v>1516</v>
      </c>
      <c r="C489" s="14" t="s">
        <v>1606</v>
      </c>
      <c r="D489" s="14" t="s">
        <v>1666</v>
      </c>
      <c r="E489" s="14">
        <v>10</v>
      </c>
      <c r="F489" s="14">
        <f>_xlfn.XLOOKUP(D489,Sheet3!$B:$B,Sheet3!$D:$D)</f>
        <v>5</v>
      </c>
      <c r="G489" s="14">
        <v>13</v>
      </c>
      <c r="H489" s="14" t="str">
        <f t="shared" si="13"/>
        <v>N</v>
      </c>
      <c r="S489" s="40"/>
      <c r="AF489" s="19">
        <v>5</v>
      </c>
      <c r="AG489" s="19" t="s">
        <v>1508</v>
      </c>
      <c r="AH489" s="19" t="s">
        <v>1606</v>
      </c>
      <c r="AI489" s="19" t="s">
        <v>1666</v>
      </c>
      <c r="AJ489" s="19">
        <v>10</v>
      </c>
      <c r="AK489" s="19">
        <v>7</v>
      </c>
      <c r="AL489" s="20"/>
    </row>
    <row r="490" spans="1:38" x14ac:dyDescent="0.2">
      <c r="A490" s="29">
        <v>5</v>
      </c>
      <c r="B490" s="14" t="s">
        <v>1517</v>
      </c>
      <c r="C490" s="14" t="s">
        <v>1606</v>
      </c>
      <c r="D490" s="14" t="s">
        <v>1666</v>
      </c>
      <c r="E490" s="14">
        <v>10</v>
      </c>
      <c r="F490" s="14">
        <f>_xlfn.XLOOKUP(D490,Sheet3!$B:$B,Sheet3!$D:$D)</f>
        <v>5</v>
      </c>
      <c r="G490" s="14">
        <v>9</v>
      </c>
      <c r="H490" s="14" t="str">
        <f t="shared" si="13"/>
        <v>N</v>
      </c>
      <c r="S490" s="40"/>
      <c r="AF490" s="19">
        <v>5</v>
      </c>
      <c r="AG490" s="19" t="s">
        <v>1513</v>
      </c>
      <c r="AH490" s="19" t="s">
        <v>1606</v>
      </c>
      <c r="AI490" s="19" t="s">
        <v>1666</v>
      </c>
      <c r="AJ490" s="19">
        <v>10</v>
      </c>
      <c r="AK490" s="19">
        <v>10</v>
      </c>
      <c r="AL490" s="20"/>
    </row>
    <row r="491" spans="1:38" x14ac:dyDescent="0.2">
      <c r="A491" s="29">
        <v>5</v>
      </c>
      <c r="B491" s="14" t="s">
        <v>1519</v>
      </c>
      <c r="C491" s="14" t="s">
        <v>1606</v>
      </c>
      <c r="D491" s="14" t="s">
        <v>1666</v>
      </c>
      <c r="E491" s="14">
        <v>10</v>
      </c>
      <c r="F491" s="14">
        <f>_xlfn.XLOOKUP(D491,Sheet3!$B:$B,Sheet3!$D:$D)</f>
        <v>5</v>
      </c>
      <c r="G491" s="14">
        <v>11</v>
      </c>
      <c r="H491" s="14" t="str">
        <f t="shared" si="13"/>
        <v>N</v>
      </c>
      <c r="S491" s="40"/>
      <c r="AF491" s="19">
        <v>5</v>
      </c>
      <c r="AG491" s="19" t="s">
        <v>1514</v>
      </c>
      <c r="AH491" s="19" t="s">
        <v>1606</v>
      </c>
      <c r="AI491" s="19" t="s">
        <v>1666</v>
      </c>
      <c r="AJ491" s="19">
        <v>10</v>
      </c>
      <c r="AK491" s="19">
        <v>8</v>
      </c>
      <c r="AL491" s="20"/>
    </row>
    <row r="492" spans="1:38" x14ac:dyDescent="0.2">
      <c r="A492" s="29">
        <v>5</v>
      </c>
      <c r="B492" s="14" t="s">
        <v>1520</v>
      </c>
      <c r="C492" s="14" t="s">
        <v>1606</v>
      </c>
      <c r="D492" s="14" t="s">
        <v>1666</v>
      </c>
      <c r="E492" s="14">
        <v>10</v>
      </c>
      <c r="F492" s="14">
        <f>_xlfn.XLOOKUP(D492,Sheet3!$B:$B,Sheet3!$D:$D)</f>
        <v>5</v>
      </c>
      <c r="G492" s="14">
        <v>14</v>
      </c>
      <c r="H492" s="14" t="str">
        <f t="shared" si="13"/>
        <v>N</v>
      </c>
      <c r="S492" s="40"/>
      <c r="AF492" s="19">
        <v>5</v>
      </c>
      <c r="AG492" s="19" t="s">
        <v>1516</v>
      </c>
      <c r="AH492" s="19" t="s">
        <v>1606</v>
      </c>
      <c r="AI492" s="19" t="s">
        <v>1666</v>
      </c>
      <c r="AJ492" s="19">
        <v>10</v>
      </c>
      <c r="AK492" s="19">
        <v>13</v>
      </c>
      <c r="AL492" s="20"/>
    </row>
    <row r="493" spans="1:38" x14ac:dyDescent="0.2">
      <c r="A493" s="29">
        <v>5</v>
      </c>
      <c r="B493" s="14" t="s">
        <v>1521</v>
      </c>
      <c r="C493" s="14" t="s">
        <v>1606</v>
      </c>
      <c r="D493" s="14" t="s">
        <v>1666</v>
      </c>
      <c r="E493" s="14">
        <v>10</v>
      </c>
      <c r="F493" s="14">
        <f>_xlfn.XLOOKUP(D493,Sheet3!$B:$B,Sheet3!$D:$D)</f>
        <v>5</v>
      </c>
      <c r="G493" s="14">
        <v>8</v>
      </c>
      <c r="H493" s="14" t="str">
        <f t="shared" si="13"/>
        <v>N</v>
      </c>
      <c r="S493" s="40"/>
      <c r="AF493" s="19">
        <v>5</v>
      </c>
      <c r="AG493" s="19" t="s">
        <v>1517</v>
      </c>
      <c r="AH493" s="19" t="s">
        <v>1606</v>
      </c>
      <c r="AI493" s="19" t="s">
        <v>1666</v>
      </c>
      <c r="AJ493" s="19">
        <v>10</v>
      </c>
      <c r="AK493" s="19">
        <v>9</v>
      </c>
      <c r="AL493" s="20"/>
    </row>
    <row r="494" spans="1:38" x14ac:dyDescent="0.2">
      <c r="A494" s="29">
        <v>5</v>
      </c>
      <c r="B494" s="14" t="s">
        <v>1522</v>
      </c>
      <c r="C494" s="14" t="s">
        <v>1606</v>
      </c>
      <c r="D494" s="14" t="s">
        <v>1666</v>
      </c>
      <c r="E494" s="14">
        <v>10</v>
      </c>
      <c r="F494" s="14">
        <f>_xlfn.XLOOKUP(D494,Sheet3!$B:$B,Sheet3!$D:$D)</f>
        <v>5</v>
      </c>
      <c r="G494" s="14">
        <v>7</v>
      </c>
      <c r="H494" s="14" t="str">
        <f t="shared" si="13"/>
        <v>N</v>
      </c>
      <c r="S494" s="40"/>
      <c r="AF494" s="19">
        <v>5</v>
      </c>
      <c r="AG494" s="19" t="s">
        <v>1519</v>
      </c>
      <c r="AH494" s="19" t="s">
        <v>1606</v>
      </c>
      <c r="AI494" s="19" t="s">
        <v>1666</v>
      </c>
      <c r="AJ494" s="19">
        <v>10</v>
      </c>
      <c r="AK494" s="19">
        <v>11</v>
      </c>
      <c r="AL494" s="20"/>
    </row>
    <row r="495" spans="1:38" x14ac:dyDescent="0.2">
      <c r="A495" s="29">
        <v>5</v>
      </c>
      <c r="B495" s="14" t="s">
        <v>1523</v>
      </c>
      <c r="C495" s="14" t="s">
        <v>1606</v>
      </c>
      <c r="D495" s="14" t="s">
        <v>1666</v>
      </c>
      <c r="E495" s="14">
        <v>10</v>
      </c>
      <c r="F495" s="14">
        <f>_xlfn.XLOOKUP(D495,Sheet3!$B:$B,Sheet3!$D:$D)</f>
        <v>5</v>
      </c>
      <c r="G495" s="14">
        <v>8</v>
      </c>
      <c r="H495" s="14" t="str">
        <f t="shared" si="13"/>
        <v>N</v>
      </c>
      <c r="S495" s="40"/>
      <c r="AF495" s="19">
        <v>5</v>
      </c>
      <c r="AG495" s="19" t="s">
        <v>1520</v>
      </c>
      <c r="AH495" s="19" t="s">
        <v>1606</v>
      </c>
      <c r="AI495" s="19" t="s">
        <v>1666</v>
      </c>
      <c r="AJ495" s="19">
        <v>10</v>
      </c>
      <c r="AK495" s="19">
        <v>14</v>
      </c>
      <c r="AL495" s="20"/>
    </row>
    <row r="496" spans="1:38" x14ac:dyDescent="0.2">
      <c r="A496" s="29">
        <v>5</v>
      </c>
      <c r="B496" s="14" t="s">
        <v>1525</v>
      </c>
      <c r="C496" s="14" t="s">
        <v>1606</v>
      </c>
      <c r="D496" s="14" t="s">
        <v>1666</v>
      </c>
      <c r="E496" s="14">
        <v>10</v>
      </c>
      <c r="F496" s="14">
        <f>_xlfn.XLOOKUP(D496,Sheet3!$B:$B,Sheet3!$D:$D)</f>
        <v>5</v>
      </c>
      <c r="G496" s="14">
        <v>7</v>
      </c>
      <c r="H496" s="14" t="str">
        <f t="shared" si="13"/>
        <v>N</v>
      </c>
      <c r="S496" s="40"/>
      <c r="AF496" s="19">
        <v>5</v>
      </c>
      <c r="AG496" s="19" t="s">
        <v>1521</v>
      </c>
      <c r="AH496" s="19" t="s">
        <v>1606</v>
      </c>
      <c r="AI496" s="19" t="s">
        <v>1666</v>
      </c>
      <c r="AJ496" s="19">
        <v>10</v>
      </c>
      <c r="AK496" s="19">
        <v>8</v>
      </c>
      <c r="AL496" s="20"/>
    </row>
    <row r="497" spans="1:38" x14ac:dyDescent="0.2">
      <c r="A497" s="29">
        <v>5</v>
      </c>
      <c r="B497" s="14" t="s">
        <v>1526</v>
      </c>
      <c r="C497" s="14" t="s">
        <v>1606</v>
      </c>
      <c r="D497" s="14" t="s">
        <v>1666</v>
      </c>
      <c r="E497" s="14">
        <v>10</v>
      </c>
      <c r="F497" s="14">
        <f>_xlfn.XLOOKUP(D497,Sheet3!$B:$B,Sheet3!$D:$D)</f>
        <v>5</v>
      </c>
      <c r="G497" s="14">
        <v>3</v>
      </c>
      <c r="H497" s="14" t="str">
        <f t="shared" si="13"/>
        <v>N</v>
      </c>
      <c r="S497" s="40"/>
      <c r="AF497" s="19">
        <v>5</v>
      </c>
      <c r="AG497" s="19" t="s">
        <v>1522</v>
      </c>
      <c r="AH497" s="19" t="s">
        <v>1606</v>
      </c>
      <c r="AI497" s="19" t="s">
        <v>1666</v>
      </c>
      <c r="AJ497" s="19">
        <v>10</v>
      </c>
      <c r="AK497" s="19">
        <v>7</v>
      </c>
      <c r="AL497" s="20"/>
    </row>
    <row r="498" spans="1:38" x14ac:dyDescent="0.2">
      <c r="A498" s="29">
        <v>5</v>
      </c>
      <c r="B498" s="14" t="s">
        <v>1528</v>
      </c>
      <c r="C498" s="14" t="s">
        <v>1606</v>
      </c>
      <c r="D498" s="14" t="s">
        <v>1666</v>
      </c>
      <c r="E498" s="14">
        <v>10</v>
      </c>
      <c r="F498" s="14">
        <f>_xlfn.XLOOKUP(D498,Sheet3!$B:$B,Sheet3!$D:$D)</f>
        <v>5</v>
      </c>
      <c r="G498" s="14">
        <v>1</v>
      </c>
      <c r="H498" s="14" t="str">
        <f t="shared" si="13"/>
        <v>N</v>
      </c>
      <c r="S498" s="40"/>
      <c r="AF498" s="19">
        <v>5</v>
      </c>
      <c r="AG498" s="19" t="s">
        <v>1523</v>
      </c>
      <c r="AH498" s="19" t="s">
        <v>1606</v>
      </c>
      <c r="AI498" s="19" t="s">
        <v>1666</v>
      </c>
      <c r="AJ498" s="19">
        <v>10</v>
      </c>
      <c r="AK498" s="19">
        <v>8</v>
      </c>
      <c r="AL498" s="20"/>
    </row>
    <row r="499" spans="1:38" x14ac:dyDescent="0.2">
      <c r="A499" s="29">
        <v>5</v>
      </c>
      <c r="B499" s="14" t="s">
        <v>1529</v>
      </c>
      <c r="C499" s="14" t="s">
        <v>1606</v>
      </c>
      <c r="D499" s="14" t="s">
        <v>1666</v>
      </c>
      <c r="E499" s="14">
        <v>10</v>
      </c>
      <c r="F499" s="14">
        <f>_xlfn.XLOOKUP(D499,Sheet3!$B:$B,Sheet3!$D:$D)</f>
        <v>5</v>
      </c>
      <c r="G499" s="14">
        <v>17</v>
      </c>
      <c r="H499" s="14" t="str">
        <f t="shared" si="13"/>
        <v>N</v>
      </c>
      <c r="S499" s="40"/>
      <c r="AF499" s="19">
        <v>5</v>
      </c>
      <c r="AG499" s="19" t="s">
        <v>1525</v>
      </c>
      <c r="AH499" s="19" t="s">
        <v>1606</v>
      </c>
      <c r="AI499" s="19" t="s">
        <v>1666</v>
      </c>
      <c r="AJ499" s="19">
        <v>10</v>
      </c>
      <c r="AK499" s="19">
        <v>7</v>
      </c>
      <c r="AL499" s="20"/>
    </row>
    <row r="500" spans="1:38" x14ac:dyDescent="0.2">
      <c r="A500" s="29">
        <v>5</v>
      </c>
      <c r="B500" s="14" t="s">
        <v>1532</v>
      </c>
      <c r="C500" s="14" t="s">
        <v>1606</v>
      </c>
      <c r="D500" s="14" t="s">
        <v>1666</v>
      </c>
      <c r="E500" s="14">
        <v>10</v>
      </c>
      <c r="F500" s="14">
        <f>_xlfn.XLOOKUP(D500,Sheet3!$B:$B,Sheet3!$D:$D)</f>
        <v>5</v>
      </c>
      <c r="G500" s="14">
        <v>6</v>
      </c>
      <c r="H500" s="14" t="str">
        <f t="shared" si="13"/>
        <v>N</v>
      </c>
      <c r="S500" s="40"/>
      <c r="AF500" s="19">
        <v>5</v>
      </c>
      <c r="AG500" s="19" t="s">
        <v>1526</v>
      </c>
      <c r="AH500" s="19" t="s">
        <v>1606</v>
      </c>
      <c r="AI500" s="19" t="s">
        <v>1666</v>
      </c>
      <c r="AJ500" s="19">
        <v>10</v>
      </c>
      <c r="AK500" s="19">
        <v>3</v>
      </c>
      <c r="AL500" s="20"/>
    </row>
    <row r="501" spans="1:38" x14ac:dyDescent="0.2">
      <c r="A501" s="29">
        <v>5</v>
      </c>
      <c r="B501" s="14" t="s">
        <v>1533</v>
      </c>
      <c r="C501" s="14" t="s">
        <v>1606</v>
      </c>
      <c r="D501" s="14" t="s">
        <v>1666</v>
      </c>
      <c r="E501" s="14">
        <v>10</v>
      </c>
      <c r="F501" s="14">
        <f>_xlfn.XLOOKUP(D501,Sheet3!$B:$B,Sheet3!$D:$D)</f>
        <v>5</v>
      </c>
      <c r="G501" s="14">
        <v>9</v>
      </c>
      <c r="H501" s="14" t="str">
        <f t="shared" si="13"/>
        <v>N</v>
      </c>
      <c r="S501" s="40"/>
      <c r="AF501" s="19">
        <v>5</v>
      </c>
      <c r="AG501" s="19" t="s">
        <v>1528</v>
      </c>
      <c r="AH501" s="19" t="s">
        <v>1606</v>
      </c>
      <c r="AI501" s="19" t="s">
        <v>1666</v>
      </c>
      <c r="AJ501" s="19">
        <v>10</v>
      </c>
      <c r="AK501" s="19">
        <v>1</v>
      </c>
      <c r="AL501" s="20"/>
    </row>
    <row r="502" spans="1:38" x14ac:dyDescent="0.2">
      <c r="A502" s="29">
        <v>5</v>
      </c>
      <c r="B502" s="14" t="s">
        <v>1534</v>
      </c>
      <c r="C502" s="14" t="s">
        <v>1606</v>
      </c>
      <c r="D502" s="14" t="s">
        <v>1666</v>
      </c>
      <c r="E502" s="14">
        <v>10</v>
      </c>
      <c r="F502" s="14">
        <f>_xlfn.XLOOKUP(D502,Sheet3!$B:$B,Sheet3!$D:$D)</f>
        <v>5</v>
      </c>
      <c r="G502" s="14">
        <v>6</v>
      </c>
      <c r="H502" s="14" t="str">
        <f t="shared" si="13"/>
        <v>N</v>
      </c>
      <c r="S502" s="40"/>
      <c r="AF502" s="19">
        <v>5</v>
      </c>
      <c r="AG502" s="19" t="s">
        <v>1532</v>
      </c>
      <c r="AH502" s="19" t="s">
        <v>1606</v>
      </c>
      <c r="AI502" s="19" t="s">
        <v>1666</v>
      </c>
      <c r="AJ502" s="19">
        <v>10</v>
      </c>
      <c r="AK502" s="19">
        <v>6</v>
      </c>
      <c r="AL502" s="20"/>
    </row>
    <row r="503" spans="1:38" x14ac:dyDescent="0.2">
      <c r="A503" s="29">
        <v>5</v>
      </c>
      <c r="B503" s="14" t="s">
        <v>1537</v>
      </c>
      <c r="C503" s="14" t="s">
        <v>1606</v>
      </c>
      <c r="D503" s="14" t="s">
        <v>1666</v>
      </c>
      <c r="E503" s="14">
        <v>10</v>
      </c>
      <c r="F503" s="14">
        <f>_xlfn.XLOOKUP(D503,Sheet3!$B:$B,Sheet3!$D:$D)</f>
        <v>5</v>
      </c>
      <c r="G503" s="14">
        <v>6</v>
      </c>
      <c r="H503" s="14" t="str">
        <f t="shared" si="13"/>
        <v>N</v>
      </c>
      <c r="S503" s="40"/>
      <c r="AF503" s="19">
        <v>5</v>
      </c>
      <c r="AG503" s="19" t="s">
        <v>1533</v>
      </c>
      <c r="AH503" s="19" t="s">
        <v>1606</v>
      </c>
      <c r="AI503" s="19" t="s">
        <v>1666</v>
      </c>
      <c r="AJ503" s="19">
        <v>10</v>
      </c>
      <c r="AK503" s="19">
        <v>9</v>
      </c>
      <c r="AL503" s="20"/>
    </row>
    <row r="504" spans="1:38" x14ac:dyDescent="0.2">
      <c r="A504" s="29">
        <v>5</v>
      </c>
      <c r="B504" s="14" t="s">
        <v>1538</v>
      </c>
      <c r="C504" s="14" t="s">
        <v>1606</v>
      </c>
      <c r="D504" s="14" t="s">
        <v>1666</v>
      </c>
      <c r="E504" s="14">
        <v>10</v>
      </c>
      <c r="F504" s="14">
        <f>_xlfn.XLOOKUP(D504,Sheet3!$B:$B,Sheet3!$D:$D)</f>
        <v>5</v>
      </c>
      <c r="G504" s="14">
        <v>6</v>
      </c>
      <c r="H504" s="14" t="str">
        <f t="shared" si="13"/>
        <v>N</v>
      </c>
      <c r="S504" s="40"/>
      <c r="AF504" s="19">
        <v>5</v>
      </c>
      <c r="AG504" s="19" t="s">
        <v>1534</v>
      </c>
      <c r="AH504" s="19" t="s">
        <v>1606</v>
      </c>
      <c r="AI504" s="19" t="s">
        <v>1666</v>
      </c>
      <c r="AJ504" s="19">
        <v>10</v>
      </c>
      <c r="AK504" s="19">
        <v>6</v>
      </c>
      <c r="AL504" s="20"/>
    </row>
    <row r="505" spans="1:38" x14ac:dyDescent="0.2">
      <c r="A505" s="29">
        <v>5</v>
      </c>
      <c r="B505" s="14" t="s">
        <v>1539</v>
      </c>
      <c r="C505" s="14" t="s">
        <v>1606</v>
      </c>
      <c r="D505" s="14" t="s">
        <v>1666</v>
      </c>
      <c r="E505" s="14">
        <v>10</v>
      </c>
      <c r="F505" s="14">
        <f>_xlfn.XLOOKUP(D505,Sheet3!$B:$B,Sheet3!$D:$D)</f>
        <v>5</v>
      </c>
      <c r="G505" s="14">
        <v>7</v>
      </c>
      <c r="H505" s="14" t="str">
        <f t="shared" si="13"/>
        <v>N</v>
      </c>
      <c r="S505" s="40"/>
      <c r="AF505" s="19">
        <v>5</v>
      </c>
      <c r="AG505" s="19" t="s">
        <v>1537</v>
      </c>
      <c r="AH505" s="19" t="s">
        <v>1606</v>
      </c>
      <c r="AI505" s="19" t="s">
        <v>1666</v>
      </c>
      <c r="AJ505" s="19">
        <v>10</v>
      </c>
      <c r="AK505" s="19">
        <v>6</v>
      </c>
      <c r="AL505" s="20"/>
    </row>
    <row r="506" spans="1:38" x14ac:dyDescent="0.2">
      <c r="A506" s="29">
        <v>5</v>
      </c>
      <c r="B506" s="14" t="s">
        <v>1540</v>
      </c>
      <c r="C506" s="14" t="s">
        <v>1606</v>
      </c>
      <c r="D506" s="14" t="s">
        <v>1666</v>
      </c>
      <c r="E506" s="14">
        <v>10</v>
      </c>
      <c r="F506" s="14">
        <f>_xlfn.XLOOKUP(D506,Sheet3!$B:$B,Sheet3!$D:$D)</f>
        <v>5</v>
      </c>
      <c r="G506" s="14">
        <v>7</v>
      </c>
      <c r="H506" s="14" t="str">
        <f t="shared" si="13"/>
        <v>N</v>
      </c>
      <c r="S506" s="40"/>
      <c r="AF506" s="19">
        <v>5</v>
      </c>
      <c r="AG506" s="19" t="s">
        <v>1538</v>
      </c>
      <c r="AH506" s="19" t="s">
        <v>1606</v>
      </c>
      <c r="AI506" s="19" t="s">
        <v>1666</v>
      </c>
      <c r="AJ506" s="19">
        <v>10</v>
      </c>
      <c r="AK506" s="19">
        <v>6</v>
      </c>
      <c r="AL506" s="20"/>
    </row>
    <row r="507" spans="1:38" x14ac:dyDescent="0.2">
      <c r="A507" s="29">
        <v>5</v>
      </c>
      <c r="B507" s="14" t="s">
        <v>1541</v>
      </c>
      <c r="C507" s="14" t="s">
        <v>1606</v>
      </c>
      <c r="D507" s="14" t="s">
        <v>1666</v>
      </c>
      <c r="E507" s="14">
        <v>10</v>
      </c>
      <c r="F507" s="14">
        <f>_xlfn.XLOOKUP(D507,Sheet3!$B:$B,Sheet3!$D:$D)</f>
        <v>5</v>
      </c>
      <c r="G507" s="14">
        <v>7</v>
      </c>
      <c r="H507" s="14" t="str">
        <f t="shared" si="13"/>
        <v>N</v>
      </c>
      <c r="S507" s="40"/>
      <c r="AF507" s="19">
        <v>5</v>
      </c>
      <c r="AG507" s="19" t="s">
        <v>1539</v>
      </c>
      <c r="AH507" s="19" t="s">
        <v>1606</v>
      </c>
      <c r="AI507" s="19" t="s">
        <v>1666</v>
      </c>
      <c r="AJ507" s="19">
        <v>10</v>
      </c>
      <c r="AK507" s="19">
        <v>7</v>
      </c>
      <c r="AL507" s="20"/>
    </row>
    <row r="508" spans="1:38" x14ac:dyDescent="0.2">
      <c r="A508" s="29">
        <v>5</v>
      </c>
      <c r="B508" s="14" t="s">
        <v>1542</v>
      </c>
      <c r="C508" s="14" t="s">
        <v>1606</v>
      </c>
      <c r="D508" s="14" t="s">
        <v>1666</v>
      </c>
      <c r="E508" s="14">
        <v>10</v>
      </c>
      <c r="F508" s="14">
        <f>_xlfn.XLOOKUP(D508,Sheet3!$B:$B,Sheet3!$D:$D)</f>
        <v>5</v>
      </c>
      <c r="G508" s="14">
        <v>13</v>
      </c>
      <c r="H508" s="14" t="str">
        <f t="shared" si="13"/>
        <v>N</v>
      </c>
      <c r="S508" s="40"/>
      <c r="AF508" s="19">
        <v>5</v>
      </c>
      <c r="AG508" s="19" t="s">
        <v>1540</v>
      </c>
      <c r="AH508" s="19" t="s">
        <v>1606</v>
      </c>
      <c r="AI508" s="19" t="s">
        <v>1666</v>
      </c>
      <c r="AJ508" s="19">
        <v>10</v>
      </c>
      <c r="AK508" s="19">
        <v>7</v>
      </c>
      <c r="AL508" s="20"/>
    </row>
    <row r="509" spans="1:38" x14ac:dyDescent="0.2">
      <c r="A509" s="29">
        <v>5</v>
      </c>
      <c r="B509" s="14" t="s">
        <v>1544</v>
      </c>
      <c r="C509" s="14" t="s">
        <v>1606</v>
      </c>
      <c r="D509" s="14" t="s">
        <v>1666</v>
      </c>
      <c r="E509" s="14">
        <v>10</v>
      </c>
      <c r="F509" s="14">
        <f>_xlfn.XLOOKUP(D509,Sheet3!$B:$B,Sheet3!$D:$D)</f>
        <v>5</v>
      </c>
      <c r="G509" s="14">
        <v>13</v>
      </c>
      <c r="H509" s="14" t="str">
        <f t="shared" si="13"/>
        <v>N</v>
      </c>
      <c r="S509" s="40"/>
      <c r="AF509" s="19">
        <v>5</v>
      </c>
      <c r="AG509" s="19" t="s">
        <v>1541</v>
      </c>
      <c r="AH509" s="19" t="s">
        <v>1606</v>
      </c>
      <c r="AI509" s="19" t="s">
        <v>1666</v>
      </c>
      <c r="AJ509" s="19">
        <v>10</v>
      </c>
      <c r="AK509" s="19">
        <v>7</v>
      </c>
      <c r="AL509" s="20"/>
    </row>
    <row r="510" spans="1:38" x14ac:dyDescent="0.2">
      <c r="A510" s="29">
        <v>5</v>
      </c>
      <c r="B510" s="14" t="s">
        <v>1545</v>
      </c>
      <c r="C510" s="14" t="s">
        <v>1606</v>
      </c>
      <c r="D510" s="14" t="s">
        <v>1666</v>
      </c>
      <c r="E510" s="14">
        <v>10</v>
      </c>
      <c r="F510" s="14">
        <f>_xlfn.XLOOKUP(D510,Sheet3!$B:$B,Sheet3!$D:$D)</f>
        <v>5</v>
      </c>
      <c r="G510" s="14">
        <v>13</v>
      </c>
      <c r="H510" s="14" t="str">
        <f t="shared" ref="H510:H528" si="14">IF((F510&lt;&gt;$R$12)*((G510&lt;$U$12)+(G510&gt;$V$12)),"Y","N")</f>
        <v>N</v>
      </c>
      <c r="S510" s="40"/>
      <c r="AF510" s="19">
        <v>5</v>
      </c>
      <c r="AG510" s="19" t="s">
        <v>1542</v>
      </c>
      <c r="AH510" s="19" t="s">
        <v>1606</v>
      </c>
      <c r="AI510" s="19" t="s">
        <v>1666</v>
      </c>
      <c r="AJ510" s="19">
        <v>10</v>
      </c>
      <c r="AK510" s="19">
        <v>13</v>
      </c>
      <c r="AL510" s="20"/>
    </row>
    <row r="511" spans="1:38" x14ac:dyDescent="0.2">
      <c r="A511" s="29">
        <v>5</v>
      </c>
      <c r="B511" s="14" t="s">
        <v>1546</v>
      </c>
      <c r="C511" s="14" t="s">
        <v>1606</v>
      </c>
      <c r="D511" s="14" t="s">
        <v>1666</v>
      </c>
      <c r="E511" s="14">
        <v>10</v>
      </c>
      <c r="F511" s="14">
        <f>_xlfn.XLOOKUP(D511,Sheet3!$B:$B,Sheet3!$D:$D)</f>
        <v>5</v>
      </c>
      <c r="G511" s="14">
        <v>13</v>
      </c>
      <c r="H511" s="14" t="str">
        <f t="shared" si="14"/>
        <v>N</v>
      </c>
      <c r="S511" s="40"/>
      <c r="AF511" s="19">
        <v>5</v>
      </c>
      <c r="AG511" s="19" t="s">
        <v>1544</v>
      </c>
      <c r="AH511" s="19" t="s">
        <v>1606</v>
      </c>
      <c r="AI511" s="19" t="s">
        <v>1666</v>
      </c>
      <c r="AJ511" s="19">
        <v>10</v>
      </c>
      <c r="AK511" s="19">
        <v>13</v>
      </c>
      <c r="AL511" s="20"/>
    </row>
    <row r="512" spans="1:38" x14ac:dyDescent="0.2">
      <c r="A512" s="29">
        <v>5</v>
      </c>
      <c r="B512" s="14" t="s">
        <v>1548</v>
      </c>
      <c r="C512" s="14" t="s">
        <v>1606</v>
      </c>
      <c r="D512" s="14" t="s">
        <v>1666</v>
      </c>
      <c r="E512" s="14">
        <v>10</v>
      </c>
      <c r="F512" s="14">
        <f>_xlfn.XLOOKUP(D512,Sheet3!$B:$B,Sheet3!$D:$D)</f>
        <v>5</v>
      </c>
      <c r="G512" s="14">
        <v>7</v>
      </c>
      <c r="H512" s="14" t="str">
        <f t="shared" si="14"/>
        <v>N</v>
      </c>
      <c r="S512" s="40"/>
      <c r="AF512" s="19">
        <v>5</v>
      </c>
      <c r="AG512" s="19" t="s">
        <v>1545</v>
      </c>
      <c r="AH512" s="19" t="s">
        <v>1606</v>
      </c>
      <c r="AI512" s="19" t="s">
        <v>1666</v>
      </c>
      <c r="AJ512" s="19">
        <v>10</v>
      </c>
      <c r="AK512" s="19">
        <v>13</v>
      </c>
      <c r="AL512" s="20"/>
    </row>
    <row r="513" spans="1:38" x14ac:dyDescent="0.2">
      <c r="A513" s="29">
        <v>5</v>
      </c>
      <c r="B513" s="14" t="s">
        <v>1550</v>
      </c>
      <c r="C513" s="14" t="s">
        <v>1606</v>
      </c>
      <c r="D513" s="14" t="s">
        <v>1666</v>
      </c>
      <c r="E513" s="14">
        <v>10</v>
      </c>
      <c r="F513" s="14">
        <f>_xlfn.XLOOKUP(D513,Sheet3!$B:$B,Sheet3!$D:$D)</f>
        <v>5</v>
      </c>
      <c r="G513" s="14">
        <v>6</v>
      </c>
      <c r="H513" s="14" t="str">
        <f t="shared" si="14"/>
        <v>N</v>
      </c>
      <c r="S513" s="40"/>
      <c r="AF513" s="19">
        <v>5</v>
      </c>
      <c r="AG513" s="19" t="s">
        <v>1546</v>
      </c>
      <c r="AH513" s="19" t="s">
        <v>1606</v>
      </c>
      <c r="AI513" s="19" t="s">
        <v>1666</v>
      </c>
      <c r="AJ513" s="19">
        <v>10</v>
      </c>
      <c r="AK513" s="19">
        <v>13</v>
      </c>
      <c r="AL513" s="20"/>
    </row>
    <row r="514" spans="1:38" x14ac:dyDescent="0.2">
      <c r="A514" s="29">
        <v>5</v>
      </c>
      <c r="B514" s="14" t="s">
        <v>1551</v>
      </c>
      <c r="C514" s="14" t="s">
        <v>1606</v>
      </c>
      <c r="D514" s="14" t="s">
        <v>1666</v>
      </c>
      <c r="E514" s="14">
        <v>10</v>
      </c>
      <c r="F514" s="14">
        <f>_xlfn.XLOOKUP(D514,Sheet3!$B:$B,Sheet3!$D:$D)</f>
        <v>5</v>
      </c>
      <c r="G514" s="14">
        <v>9</v>
      </c>
      <c r="H514" s="14" t="str">
        <f t="shared" si="14"/>
        <v>N</v>
      </c>
      <c r="S514" s="40"/>
      <c r="AF514" s="19">
        <v>5</v>
      </c>
      <c r="AG514" s="19" t="s">
        <v>1548</v>
      </c>
      <c r="AH514" s="19" t="s">
        <v>1606</v>
      </c>
      <c r="AI514" s="19" t="s">
        <v>1666</v>
      </c>
      <c r="AJ514" s="19">
        <v>10</v>
      </c>
      <c r="AK514" s="19">
        <v>7</v>
      </c>
      <c r="AL514" s="20"/>
    </row>
    <row r="515" spans="1:38" x14ac:dyDescent="0.2">
      <c r="A515" s="29">
        <v>5</v>
      </c>
      <c r="B515" s="14" t="s">
        <v>1552</v>
      </c>
      <c r="C515" s="14" t="s">
        <v>1606</v>
      </c>
      <c r="D515" s="14" t="s">
        <v>1666</v>
      </c>
      <c r="E515" s="14">
        <v>10</v>
      </c>
      <c r="F515" s="14">
        <f>_xlfn.XLOOKUP(D515,Sheet3!$B:$B,Sheet3!$D:$D)</f>
        <v>5</v>
      </c>
      <c r="G515" s="14">
        <v>8</v>
      </c>
      <c r="H515" s="14" t="str">
        <f t="shared" si="14"/>
        <v>N</v>
      </c>
      <c r="S515" s="40"/>
      <c r="AF515" s="19">
        <v>5</v>
      </c>
      <c r="AG515" s="19" t="s">
        <v>1550</v>
      </c>
      <c r="AH515" s="19" t="s">
        <v>1606</v>
      </c>
      <c r="AI515" s="19" t="s">
        <v>1666</v>
      </c>
      <c r="AJ515" s="19">
        <v>10</v>
      </c>
      <c r="AK515" s="19">
        <v>6</v>
      </c>
      <c r="AL515" s="20"/>
    </row>
    <row r="516" spans="1:38" x14ac:dyDescent="0.2">
      <c r="A516" s="29">
        <v>5</v>
      </c>
      <c r="B516" s="14" t="s">
        <v>1553</v>
      </c>
      <c r="C516" s="14" t="s">
        <v>1606</v>
      </c>
      <c r="D516" s="14" t="s">
        <v>1666</v>
      </c>
      <c r="E516" s="14">
        <v>10</v>
      </c>
      <c r="F516" s="14">
        <f>_xlfn.XLOOKUP(D516,Sheet3!$B:$B,Sheet3!$D:$D)</f>
        <v>5</v>
      </c>
      <c r="G516" s="14">
        <v>9</v>
      </c>
      <c r="H516" s="14" t="str">
        <f t="shared" si="14"/>
        <v>N</v>
      </c>
      <c r="S516" s="40"/>
      <c r="AF516" s="19">
        <v>5</v>
      </c>
      <c r="AG516" s="19" t="s">
        <v>1551</v>
      </c>
      <c r="AH516" s="19" t="s">
        <v>1606</v>
      </c>
      <c r="AI516" s="19" t="s">
        <v>1666</v>
      </c>
      <c r="AJ516" s="19">
        <v>10</v>
      </c>
      <c r="AK516" s="19">
        <v>9</v>
      </c>
      <c r="AL516" s="20"/>
    </row>
    <row r="517" spans="1:38" x14ac:dyDescent="0.2">
      <c r="A517" s="29">
        <v>5</v>
      </c>
      <c r="B517" s="14" t="s">
        <v>1556</v>
      </c>
      <c r="C517" s="14" t="s">
        <v>1606</v>
      </c>
      <c r="D517" s="14" t="s">
        <v>1666</v>
      </c>
      <c r="E517" s="14">
        <v>10</v>
      </c>
      <c r="F517" s="14">
        <f>_xlfn.XLOOKUP(D517,Sheet3!$B:$B,Sheet3!$D:$D)</f>
        <v>5</v>
      </c>
      <c r="G517" s="14">
        <v>12</v>
      </c>
      <c r="H517" s="14" t="str">
        <f t="shared" si="14"/>
        <v>N</v>
      </c>
      <c r="S517" s="40"/>
      <c r="AF517" s="19">
        <v>5</v>
      </c>
      <c r="AG517" s="19" t="s">
        <v>1552</v>
      </c>
      <c r="AH517" s="19" t="s">
        <v>1606</v>
      </c>
      <c r="AI517" s="19" t="s">
        <v>1666</v>
      </c>
      <c r="AJ517" s="19">
        <v>10</v>
      </c>
      <c r="AK517" s="19">
        <v>8</v>
      </c>
      <c r="AL517" s="20"/>
    </row>
    <row r="518" spans="1:38" x14ac:dyDescent="0.2">
      <c r="A518" s="29">
        <v>5</v>
      </c>
      <c r="B518" s="14" t="s">
        <v>1557</v>
      </c>
      <c r="C518" s="14" t="s">
        <v>1606</v>
      </c>
      <c r="D518" s="14" t="s">
        <v>1666</v>
      </c>
      <c r="E518" s="14">
        <v>10</v>
      </c>
      <c r="F518" s="14">
        <f>_xlfn.XLOOKUP(D518,Sheet3!$B:$B,Sheet3!$D:$D)</f>
        <v>5</v>
      </c>
      <c r="G518" s="14">
        <v>10</v>
      </c>
      <c r="H518" s="14" t="str">
        <f t="shared" si="14"/>
        <v>N</v>
      </c>
      <c r="S518" s="40"/>
      <c r="AF518" s="19">
        <v>5</v>
      </c>
      <c r="AG518" s="19" t="s">
        <v>1553</v>
      </c>
      <c r="AH518" s="19" t="s">
        <v>1606</v>
      </c>
      <c r="AI518" s="19" t="s">
        <v>1666</v>
      </c>
      <c r="AJ518" s="19">
        <v>10</v>
      </c>
      <c r="AK518" s="19">
        <v>9</v>
      </c>
      <c r="AL518" s="20"/>
    </row>
    <row r="519" spans="1:38" x14ac:dyDescent="0.2">
      <c r="A519" s="29">
        <v>5</v>
      </c>
      <c r="B519" s="14" t="s">
        <v>1558</v>
      </c>
      <c r="C519" s="14" t="s">
        <v>1606</v>
      </c>
      <c r="D519" s="14" t="s">
        <v>1666</v>
      </c>
      <c r="E519" s="14">
        <v>10</v>
      </c>
      <c r="F519" s="14">
        <f>_xlfn.XLOOKUP(D519,Sheet3!$B:$B,Sheet3!$D:$D)</f>
        <v>5</v>
      </c>
      <c r="G519" s="14">
        <v>7</v>
      </c>
      <c r="H519" s="14" t="str">
        <f t="shared" si="14"/>
        <v>N</v>
      </c>
      <c r="S519" s="40"/>
      <c r="AF519" s="19">
        <v>5</v>
      </c>
      <c r="AG519" s="19" t="s">
        <v>1556</v>
      </c>
      <c r="AH519" s="19" t="s">
        <v>1606</v>
      </c>
      <c r="AI519" s="19" t="s">
        <v>1666</v>
      </c>
      <c r="AJ519" s="19">
        <v>10</v>
      </c>
      <c r="AK519" s="19">
        <v>12</v>
      </c>
      <c r="AL519" s="20"/>
    </row>
    <row r="520" spans="1:38" x14ac:dyDescent="0.2">
      <c r="A520" s="29">
        <v>5</v>
      </c>
      <c r="B520" s="14" t="s">
        <v>1559</v>
      </c>
      <c r="C520" s="14" t="s">
        <v>1606</v>
      </c>
      <c r="D520" s="14" t="s">
        <v>1666</v>
      </c>
      <c r="E520" s="14">
        <v>10</v>
      </c>
      <c r="F520" s="14">
        <f>_xlfn.XLOOKUP(D520,Sheet3!$B:$B,Sheet3!$D:$D)</f>
        <v>5</v>
      </c>
      <c r="G520" s="14">
        <v>10</v>
      </c>
      <c r="H520" s="14" t="str">
        <f t="shared" si="14"/>
        <v>N</v>
      </c>
      <c r="S520" s="40"/>
      <c r="AF520" s="19">
        <v>5</v>
      </c>
      <c r="AG520" s="19" t="s">
        <v>1557</v>
      </c>
      <c r="AH520" s="19" t="s">
        <v>1606</v>
      </c>
      <c r="AI520" s="19" t="s">
        <v>1666</v>
      </c>
      <c r="AJ520" s="19">
        <v>10</v>
      </c>
      <c r="AK520" s="19">
        <v>10</v>
      </c>
      <c r="AL520" s="20"/>
    </row>
    <row r="521" spans="1:38" x14ac:dyDescent="0.2">
      <c r="A521" s="29">
        <v>5</v>
      </c>
      <c r="B521" s="14" t="s">
        <v>1561</v>
      </c>
      <c r="C521" s="14" t="s">
        <v>1606</v>
      </c>
      <c r="D521" s="14" t="s">
        <v>1666</v>
      </c>
      <c r="E521" s="14">
        <v>10</v>
      </c>
      <c r="F521" s="14">
        <f>_xlfn.XLOOKUP(D521,Sheet3!$B:$B,Sheet3!$D:$D)</f>
        <v>5</v>
      </c>
      <c r="G521" s="14">
        <v>8</v>
      </c>
      <c r="H521" s="14" t="str">
        <f t="shared" si="14"/>
        <v>N</v>
      </c>
      <c r="S521" s="40"/>
      <c r="AF521" s="19">
        <v>5</v>
      </c>
      <c r="AG521" s="19" t="s">
        <v>1558</v>
      </c>
      <c r="AH521" s="19" t="s">
        <v>1606</v>
      </c>
      <c r="AI521" s="19" t="s">
        <v>1666</v>
      </c>
      <c r="AJ521" s="19">
        <v>10</v>
      </c>
      <c r="AK521" s="19">
        <v>7</v>
      </c>
      <c r="AL521" s="20"/>
    </row>
    <row r="522" spans="1:38" x14ac:dyDescent="0.2">
      <c r="A522" s="29">
        <v>5</v>
      </c>
      <c r="B522" s="14" t="s">
        <v>1569</v>
      </c>
      <c r="C522" s="14" t="s">
        <v>1606</v>
      </c>
      <c r="D522" s="14" t="s">
        <v>1667</v>
      </c>
      <c r="E522" s="14">
        <v>10</v>
      </c>
      <c r="F522" s="14">
        <f>_xlfn.XLOOKUP(D522,Sheet3!$B:$B,Sheet3!$D:$D)</f>
        <v>5</v>
      </c>
      <c r="G522" s="14">
        <v>12</v>
      </c>
      <c r="H522" s="14" t="str">
        <f t="shared" si="14"/>
        <v>N</v>
      </c>
      <c r="S522" s="40"/>
      <c r="AF522" s="19">
        <v>5</v>
      </c>
      <c r="AG522" s="19" t="s">
        <v>1559</v>
      </c>
      <c r="AH522" s="19" t="s">
        <v>1606</v>
      </c>
      <c r="AI522" s="19" t="s">
        <v>1666</v>
      </c>
      <c r="AJ522" s="19">
        <v>10</v>
      </c>
      <c r="AK522" s="19">
        <v>10</v>
      </c>
      <c r="AL522" s="20"/>
    </row>
    <row r="523" spans="1:38" x14ac:dyDescent="0.2">
      <c r="A523" s="29">
        <v>5</v>
      </c>
      <c r="B523" s="14" t="s">
        <v>1580</v>
      </c>
      <c r="C523" s="14" t="s">
        <v>1607</v>
      </c>
      <c r="D523" s="14" t="s">
        <v>1669</v>
      </c>
      <c r="E523" s="14">
        <v>11</v>
      </c>
      <c r="F523" s="14">
        <f>_xlfn.XLOOKUP(D523,Sheet3!$B:$B,Sheet3!$D:$D)</f>
        <v>2</v>
      </c>
      <c r="G523" s="14">
        <v>16</v>
      </c>
      <c r="H523" s="14" t="str">
        <f t="shared" si="14"/>
        <v>Y</v>
      </c>
      <c r="S523" s="40"/>
      <c r="AF523" s="19">
        <v>5</v>
      </c>
      <c r="AG523" s="19" t="s">
        <v>1569</v>
      </c>
      <c r="AH523" s="19" t="s">
        <v>1606</v>
      </c>
      <c r="AI523" s="19" t="s">
        <v>1667</v>
      </c>
      <c r="AJ523" s="19">
        <v>10</v>
      </c>
      <c r="AK523" s="19">
        <v>12</v>
      </c>
      <c r="AL523" s="20"/>
    </row>
    <row r="524" spans="1:38" x14ac:dyDescent="0.2">
      <c r="A524" s="29">
        <v>5</v>
      </c>
      <c r="B524" s="14" t="s">
        <v>1589</v>
      </c>
      <c r="C524" s="14" t="s">
        <v>1607</v>
      </c>
      <c r="D524" s="14" t="s">
        <v>1668</v>
      </c>
      <c r="E524" s="14">
        <v>11</v>
      </c>
      <c r="F524" s="14">
        <f>_xlfn.XLOOKUP(D524,Sheet3!$B:$B,Sheet3!$D:$D)</f>
        <v>2</v>
      </c>
      <c r="G524" s="14">
        <v>11</v>
      </c>
      <c r="H524" s="14" t="str">
        <f t="shared" si="14"/>
        <v>N</v>
      </c>
      <c r="S524" s="40"/>
      <c r="AF524" s="19">
        <v>5</v>
      </c>
      <c r="AG524" s="19" t="s">
        <v>1580</v>
      </c>
      <c r="AH524" s="19" t="s">
        <v>1607</v>
      </c>
      <c r="AI524" s="19" t="s">
        <v>1669</v>
      </c>
      <c r="AJ524" s="19">
        <v>11</v>
      </c>
      <c r="AK524" s="19">
        <v>16</v>
      </c>
      <c r="AL524" s="20"/>
    </row>
    <row r="525" spans="1:38" x14ac:dyDescent="0.2">
      <c r="A525" s="29">
        <v>5</v>
      </c>
      <c r="B525" s="14" t="s">
        <v>1591</v>
      </c>
      <c r="C525" s="14" t="s">
        <v>1607</v>
      </c>
      <c r="D525" s="14" t="s">
        <v>1671</v>
      </c>
      <c r="E525" s="14">
        <v>11</v>
      </c>
      <c r="F525" s="14">
        <f>_xlfn.XLOOKUP(D525,Sheet3!$B:$B,Sheet3!$D:$D)</f>
        <v>2</v>
      </c>
      <c r="G525" s="14">
        <v>15</v>
      </c>
      <c r="H525" s="14" t="str">
        <f t="shared" si="14"/>
        <v>Y</v>
      </c>
      <c r="S525" s="40"/>
      <c r="AF525" s="19">
        <v>5</v>
      </c>
      <c r="AG525" s="19" t="s">
        <v>1589</v>
      </c>
      <c r="AH525" s="19" t="s">
        <v>1607</v>
      </c>
      <c r="AI525" s="19" t="s">
        <v>1668</v>
      </c>
      <c r="AJ525" s="19">
        <v>11</v>
      </c>
      <c r="AK525" s="19">
        <v>11</v>
      </c>
      <c r="AL525" s="20"/>
    </row>
    <row r="526" spans="1:38" x14ac:dyDescent="0.2">
      <c r="A526" s="29">
        <v>5</v>
      </c>
      <c r="B526" s="14" t="s">
        <v>1592</v>
      </c>
      <c r="C526" s="14" t="s">
        <v>1607</v>
      </c>
      <c r="D526" s="14" t="s">
        <v>1671</v>
      </c>
      <c r="E526" s="14">
        <v>11</v>
      </c>
      <c r="F526" s="14">
        <f>_xlfn.XLOOKUP(D526,Sheet3!$B:$B,Sheet3!$D:$D)</f>
        <v>2</v>
      </c>
      <c r="G526" s="14">
        <v>18</v>
      </c>
      <c r="H526" s="14" t="str">
        <f t="shared" si="14"/>
        <v>Y</v>
      </c>
      <c r="S526" s="40"/>
      <c r="AF526" s="19">
        <v>5</v>
      </c>
      <c r="AG526" s="19" t="s">
        <v>1591</v>
      </c>
      <c r="AH526" s="19" t="s">
        <v>1607</v>
      </c>
      <c r="AI526" s="19" t="s">
        <v>1671</v>
      </c>
      <c r="AJ526" s="19">
        <v>11</v>
      </c>
      <c r="AK526" s="19">
        <v>15</v>
      </c>
      <c r="AL526" s="20"/>
    </row>
    <row r="527" spans="1:38" x14ac:dyDescent="0.2">
      <c r="A527" s="29">
        <v>5</v>
      </c>
      <c r="B527" s="14" t="s">
        <v>1594</v>
      </c>
      <c r="C527" s="14" t="s">
        <v>1607</v>
      </c>
      <c r="D527" s="14" t="s">
        <v>1671</v>
      </c>
      <c r="E527" s="14">
        <v>11</v>
      </c>
      <c r="F527" s="14">
        <f>_xlfn.XLOOKUP(D527,Sheet3!$B:$B,Sheet3!$D:$D)</f>
        <v>2</v>
      </c>
      <c r="G527" s="14">
        <v>12</v>
      </c>
      <c r="H527" s="14" t="str">
        <f t="shared" si="14"/>
        <v>N</v>
      </c>
      <c r="S527" s="40"/>
      <c r="AF527" s="19">
        <v>5</v>
      </c>
      <c r="AG527" s="19" t="s">
        <v>1594</v>
      </c>
      <c r="AH527" s="19" t="s">
        <v>1607</v>
      </c>
      <c r="AI527" s="19" t="s">
        <v>1671</v>
      </c>
      <c r="AJ527" s="19">
        <v>11</v>
      </c>
      <c r="AK527" s="19">
        <v>12</v>
      </c>
      <c r="AL527" s="20"/>
    </row>
    <row r="528" spans="1:38" x14ac:dyDescent="0.2">
      <c r="A528" s="29">
        <v>5</v>
      </c>
      <c r="B528" s="14" t="s">
        <v>1595</v>
      </c>
      <c r="C528" s="14" t="s">
        <v>1607</v>
      </c>
      <c r="D528" s="14" t="s">
        <v>1671</v>
      </c>
      <c r="E528" s="14">
        <v>11</v>
      </c>
      <c r="F528" s="14">
        <f>_xlfn.XLOOKUP(D528,Sheet3!$B:$B,Sheet3!$D:$D)</f>
        <v>2</v>
      </c>
      <c r="G528" s="14">
        <v>14</v>
      </c>
      <c r="H528" s="14" t="str">
        <f t="shared" si="14"/>
        <v>Y</v>
      </c>
      <c r="S528" s="40"/>
      <c r="AF528" s="19">
        <v>5</v>
      </c>
      <c r="AG528" s="19" t="s">
        <v>1595</v>
      </c>
      <c r="AH528" s="19" t="s">
        <v>1607</v>
      </c>
      <c r="AI528" s="19" t="s">
        <v>1671</v>
      </c>
      <c r="AJ528" s="19">
        <v>11</v>
      </c>
      <c r="AK528" s="19">
        <v>14</v>
      </c>
      <c r="AL528" s="20"/>
    </row>
  </sheetData>
  <mergeCells count="19">
    <mergeCell ref="U5:U6"/>
    <mergeCell ref="V5:V6"/>
    <mergeCell ref="W5:W6"/>
    <mergeCell ref="X5:X6"/>
    <mergeCell ref="K23:K24"/>
    <mergeCell ref="L23:L24"/>
    <mergeCell ref="M23:M24"/>
    <mergeCell ref="N23:N24"/>
    <mergeCell ref="L5:Q5"/>
    <mergeCell ref="K5:K6"/>
    <mergeCell ref="S5:S6"/>
    <mergeCell ref="R5:R6"/>
    <mergeCell ref="T5:T6"/>
    <mergeCell ref="AL446:AL528"/>
    <mergeCell ref="AL332:AL445"/>
    <mergeCell ref="AL257:AL331"/>
    <mergeCell ref="AL163:AL256"/>
    <mergeCell ref="AL83:AL162"/>
    <mergeCell ref="AL2:AL82"/>
  </mergeCells>
  <pageMargins left="0.7" right="0.7" top="0.75" bottom="0.75" header="0.3" footer="0.3"/>
  <ignoredErrors>
    <ignoredError sqref="S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AAA8-4CA1-7643-AC7B-4A5A0A0C5BC4}">
  <dimension ref="A1:H65"/>
  <sheetViews>
    <sheetView workbookViewId="0">
      <selection activeCell="J63" sqref="J63"/>
    </sheetView>
  </sheetViews>
  <sheetFormatPr baseColWidth="10" defaultRowHeight="15" x14ac:dyDescent="0.2"/>
  <cols>
    <col min="1" max="1" width="20" bestFit="1" customWidth="1"/>
    <col min="2" max="2" width="27.6640625" bestFit="1" customWidth="1"/>
    <col min="3" max="3" width="17.6640625" bestFit="1" customWidth="1"/>
  </cols>
  <sheetData>
    <row r="1" spans="1:8" s="18" customFormat="1" ht="16" x14ac:dyDescent="0.2">
      <c r="A1" s="6" t="s">
        <v>21</v>
      </c>
      <c r="B1" s="6" t="s">
        <v>22</v>
      </c>
      <c r="C1" s="81" t="s">
        <v>1676</v>
      </c>
      <c r="D1" s="81" t="s">
        <v>1689</v>
      </c>
    </row>
    <row r="2" spans="1:8" x14ac:dyDescent="0.2">
      <c r="A2" t="s">
        <v>1599</v>
      </c>
      <c r="B2" t="s">
        <v>1627</v>
      </c>
      <c r="C2" t="s">
        <v>1674</v>
      </c>
      <c r="D2">
        <v>1</v>
      </c>
    </row>
    <row r="3" spans="1:8" x14ac:dyDescent="0.2">
      <c r="A3" t="s">
        <v>1599</v>
      </c>
      <c r="B3" t="s">
        <v>1626</v>
      </c>
      <c r="C3" t="s">
        <v>1674</v>
      </c>
      <c r="D3">
        <v>1</v>
      </c>
    </row>
    <row r="4" spans="1:8" x14ac:dyDescent="0.2">
      <c r="A4" t="s">
        <v>1599</v>
      </c>
      <c r="B4" t="s">
        <v>1624</v>
      </c>
      <c r="C4" t="s">
        <v>1674</v>
      </c>
      <c r="D4">
        <v>1</v>
      </c>
    </row>
    <row r="5" spans="1:8" x14ac:dyDescent="0.2">
      <c r="A5" t="s">
        <v>1599</v>
      </c>
      <c r="B5" t="s">
        <v>1625</v>
      </c>
      <c r="C5" t="s">
        <v>1674</v>
      </c>
      <c r="D5">
        <v>1</v>
      </c>
    </row>
    <row r="6" spans="1:8" x14ac:dyDescent="0.2">
      <c r="A6" t="s">
        <v>1598</v>
      </c>
      <c r="B6" t="s">
        <v>1613</v>
      </c>
      <c r="C6" t="s">
        <v>1674</v>
      </c>
      <c r="D6">
        <v>1</v>
      </c>
    </row>
    <row r="7" spans="1:8" x14ac:dyDescent="0.2">
      <c r="A7" t="s">
        <v>1598</v>
      </c>
      <c r="B7" t="s">
        <v>1615</v>
      </c>
      <c r="C7" t="s">
        <v>1674</v>
      </c>
      <c r="D7">
        <v>1</v>
      </c>
    </row>
    <row r="8" spans="1:8" x14ac:dyDescent="0.2">
      <c r="A8" t="s">
        <v>1598</v>
      </c>
      <c r="B8" t="s">
        <v>1620</v>
      </c>
      <c r="C8" t="s">
        <v>1674</v>
      </c>
      <c r="D8">
        <v>1</v>
      </c>
    </row>
    <row r="9" spans="1:8" x14ac:dyDescent="0.2">
      <c r="A9" t="s">
        <v>1598</v>
      </c>
      <c r="B9" t="s">
        <v>1621</v>
      </c>
      <c r="C9" t="s">
        <v>1674</v>
      </c>
      <c r="D9">
        <v>1</v>
      </c>
    </row>
    <row r="10" spans="1:8" x14ac:dyDescent="0.2">
      <c r="A10" t="s">
        <v>1598</v>
      </c>
      <c r="B10" t="s">
        <v>1622</v>
      </c>
      <c r="C10" t="s">
        <v>1674</v>
      </c>
      <c r="D10">
        <v>1</v>
      </c>
    </row>
    <row r="11" spans="1:8" x14ac:dyDescent="0.2">
      <c r="A11" t="s">
        <v>1598</v>
      </c>
      <c r="B11" t="s">
        <v>1618</v>
      </c>
      <c r="C11" t="s">
        <v>1674</v>
      </c>
      <c r="D11">
        <v>1</v>
      </c>
    </row>
    <row r="12" spans="1:8" x14ac:dyDescent="0.2">
      <c r="A12" t="s">
        <v>1598</v>
      </c>
      <c r="B12" t="s">
        <v>1617</v>
      </c>
      <c r="C12" t="s">
        <v>1674</v>
      </c>
      <c r="D12">
        <v>1</v>
      </c>
    </row>
    <row r="13" spans="1:8" x14ac:dyDescent="0.2">
      <c r="A13" t="s">
        <v>1598</v>
      </c>
      <c r="B13" t="s">
        <v>1619</v>
      </c>
      <c r="C13" t="s">
        <v>1674</v>
      </c>
      <c r="D13">
        <v>1</v>
      </c>
    </row>
    <row r="14" spans="1:8" x14ac:dyDescent="0.2">
      <c r="A14" t="s">
        <v>1598</v>
      </c>
      <c r="B14" t="s">
        <v>1616</v>
      </c>
      <c r="C14" t="s">
        <v>1674</v>
      </c>
      <c r="D14">
        <v>1</v>
      </c>
      <c r="H14" s="80"/>
    </row>
    <row r="15" spans="1:8" x14ac:dyDescent="0.2">
      <c r="A15" t="s">
        <v>1598</v>
      </c>
      <c r="B15" t="s">
        <v>1614</v>
      </c>
      <c r="C15" t="s">
        <v>1674</v>
      </c>
      <c r="D15">
        <v>1</v>
      </c>
    </row>
    <row r="16" spans="1:8" x14ac:dyDescent="0.2">
      <c r="A16" t="s">
        <v>1598</v>
      </c>
      <c r="B16" t="s">
        <v>1623</v>
      </c>
      <c r="C16" t="s">
        <v>1674</v>
      </c>
      <c r="D16">
        <v>1</v>
      </c>
    </row>
    <row r="17" spans="1:4" x14ac:dyDescent="0.2">
      <c r="A17" t="s">
        <v>1607</v>
      </c>
      <c r="B17" t="s">
        <v>1668</v>
      </c>
      <c r="C17" t="s">
        <v>1600</v>
      </c>
      <c r="D17">
        <v>2</v>
      </c>
    </row>
    <row r="18" spans="1:4" x14ac:dyDescent="0.2">
      <c r="A18" t="s">
        <v>1607</v>
      </c>
      <c r="B18" t="s">
        <v>1669</v>
      </c>
      <c r="C18" t="s">
        <v>1600</v>
      </c>
      <c r="D18">
        <v>2</v>
      </c>
    </row>
    <row r="19" spans="1:4" x14ac:dyDescent="0.2">
      <c r="A19" t="s">
        <v>1607</v>
      </c>
      <c r="B19" t="s">
        <v>1670</v>
      </c>
      <c r="C19" t="s">
        <v>1600</v>
      </c>
      <c r="D19">
        <v>2</v>
      </c>
    </row>
    <row r="20" spans="1:4" x14ac:dyDescent="0.2">
      <c r="A20" t="s">
        <v>1607</v>
      </c>
      <c r="B20" t="s">
        <v>1671</v>
      </c>
      <c r="C20" t="s">
        <v>1600</v>
      </c>
      <c r="D20">
        <v>2</v>
      </c>
    </row>
    <row r="21" spans="1:4" x14ac:dyDescent="0.2">
      <c r="A21" t="s">
        <v>1600</v>
      </c>
      <c r="B21" t="s">
        <v>1629</v>
      </c>
      <c r="C21" t="s">
        <v>1600</v>
      </c>
      <c r="D21">
        <v>2</v>
      </c>
    </row>
    <row r="22" spans="1:4" x14ac:dyDescent="0.2">
      <c r="A22" t="s">
        <v>1600</v>
      </c>
      <c r="B22" t="s">
        <v>1628</v>
      </c>
      <c r="C22" t="s">
        <v>1600</v>
      </c>
      <c r="D22">
        <v>2</v>
      </c>
    </row>
    <row r="23" spans="1:4" x14ac:dyDescent="0.2">
      <c r="A23" t="s">
        <v>1601</v>
      </c>
      <c r="B23" t="s">
        <v>1632</v>
      </c>
      <c r="C23" t="s">
        <v>1601</v>
      </c>
      <c r="D23">
        <v>3</v>
      </c>
    </row>
    <row r="24" spans="1:4" x14ac:dyDescent="0.2">
      <c r="A24" t="s">
        <v>1601</v>
      </c>
      <c r="B24" t="s">
        <v>1631</v>
      </c>
      <c r="C24" t="s">
        <v>1601</v>
      </c>
      <c r="D24">
        <v>3</v>
      </c>
    </row>
    <row r="25" spans="1:4" x14ac:dyDescent="0.2">
      <c r="A25" t="s">
        <v>1601</v>
      </c>
      <c r="B25" t="s">
        <v>1633</v>
      </c>
      <c r="C25" t="s">
        <v>1601</v>
      </c>
      <c r="D25">
        <v>3</v>
      </c>
    </row>
    <row r="26" spans="1:4" x14ac:dyDescent="0.2">
      <c r="A26" t="s">
        <v>1601</v>
      </c>
      <c r="B26" t="s">
        <v>1635</v>
      </c>
      <c r="C26" t="s">
        <v>1601</v>
      </c>
      <c r="D26">
        <v>3</v>
      </c>
    </row>
    <row r="27" spans="1:4" x14ac:dyDescent="0.2">
      <c r="A27" t="s">
        <v>1601</v>
      </c>
      <c r="B27" t="s">
        <v>1634</v>
      </c>
      <c r="C27" t="s">
        <v>1601</v>
      </c>
      <c r="D27">
        <v>3</v>
      </c>
    </row>
    <row r="28" spans="1:4" x14ac:dyDescent="0.2">
      <c r="A28" t="s">
        <v>1601</v>
      </c>
      <c r="B28" t="s">
        <v>1630</v>
      </c>
      <c r="C28" t="s">
        <v>1601</v>
      </c>
      <c r="D28">
        <v>3</v>
      </c>
    </row>
    <row r="29" spans="1:4" x14ac:dyDescent="0.2">
      <c r="A29" t="s">
        <v>1603</v>
      </c>
      <c r="B29" t="s">
        <v>1647</v>
      </c>
      <c r="C29" t="s">
        <v>1681</v>
      </c>
      <c r="D29">
        <v>4</v>
      </c>
    </row>
    <row r="30" spans="1:4" x14ac:dyDescent="0.2">
      <c r="A30" t="s">
        <v>1603</v>
      </c>
      <c r="B30" t="s">
        <v>1644</v>
      </c>
      <c r="C30" t="s">
        <v>1681</v>
      </c>
      <c r="D30">
        <v>4</v>
      </c>
    </row>
    <row r="31" spans="1:4" x14ac:dyDescent="0.2">
      <c r="A31" t="s">
        <v>1603</v>
      </c>
      <c r="B31" t="s">
        <v>1646</v>
      </c>
      <c r="C31" t="s">
        <v>1681</v>
      </c>
      <c r="D31">
        <v>4</v>
      </c>
    </row>
    <row r="32" spans="1:4" x14ac:dyDescent="0.2">
      <c r="A32" t="s">
        <v>1603</v>
      </c>
      <c r="B32" t="s">
        <v>1652</v>
      </c>
      <c r="C32" t="s">
        <v>1681</v>
      </c>
      <c r="D32">
        <v>4</v>
      </c>
    </row>
    <row r="33" spans="1:4" x14ac:dyDescent="0.2">
      <c r="A33" t="s">
        <v>1603</v>
      </c>
      <c r="B33" t="s">
        <v>1653</v>
      </c>
      <c r="C33" t="s">
        <v>1681</v>
      </c>
      <c r="D33">
        <v>4</v>
      </c>
    </row>
    <row r="34" spans="1:4" x14ac:dyDescent="0.2">
      <c r="A34" t="s">
        <v>1603</v>
      </c>
      <c r="B34" t="s">
        <v>1645</v>
      </c>
      <c r="C34" t="s">
        <v>1681</v>
      </c>
      <c r="D34">
        <v>4</v>
      </c>
    </row>
    <row r="35" spans="1:4" x14ac:dyDescent="0.2">
      <c r="A35" t="s">
        <v>1603</v>
      </c>
      <c r="B35" t="s">
        <v>1651</v>
      </c>
      <c r="C35" t="s">
        <v>1681</v>
      </c>
      <c r="D35">
        <v>4</v>
      </c>
    </row>
    <row r="36" spans="1:4" x14ac:dyDescent="0.2">
      <c r="A36" t="s">
        <v>1603</v>
      </c>
      <c r="B36" t="s">
        <v>1642</v>
      </c>
      <c r="C36" t="s">
        <v>1681</v>
      </c>
      <c r="D36">
        <v>4</v>
      </c>
    </row>
    <row r="37" spans="1:4" x14ac:dyDescent="0.2">
      <c r="A37" t="s">
        <v>1603</v>
      </c>
      <c r="B37" t="s">
        <v>1648</v>
      </c>
      <c r="C37" t="s">
        <v>1681</v>
      </c>
      <c r="D37">
        <v>4</v>
      </c>
    </row>
    <row r="38" spans="1:4" x14ac:dyDescent="0.2">
      <c r="A38" t="s">
        <v>1603</v>
      </c>
      <c r="B38" t="s">
        <v>1643</v>
      </c>
      <c r="C38" t="s">
        <v>1681</v>
      </c>
      <c r="D38">
        <v>4</v>
      </c>
    </row>
    <row r="39" spans="1:4" x14ac:dyDescent="0.2">
      <c r="A39" t="s">
        <v>1603</v>
      </c>
      <c r="B39" t="s">
        <v>1649</v>
      </c>
      <c r="C39" t="s">
        <v>1681</v>
      </c>
      <c r="D39">
        <v>4</v>
      </c>
    </row>
    <row r="40" spans="1:4" x14ac:dyDescent="0.2">
      <c r="A40" t="s">
        <v>1603</v>
      </c>
      <c r="B40" t="s">
        <v>1650</v>
      </c>
      <c r="C40" t="s">
        <v>1681</v>
      </c>
      <c r="D40">
        <v>4</v>
      </c>
    </row>
    <row r="41" spans="1:4" x14ac:dyDescent="0.2">
      <c r="A41" t="s">
        <v>1603</v>
      </c>
      <c r="B41" t="s">
        <v>1654</v>
      </c>
      <c r="C41" t="s">
        <v>1681</v>
      </c>
      <c r="D41">
        <v>4</v>
      </c>
    </row>
    <row r="42" spans="1:4" x14ac:dyDescent="0.2">
      <c r="A42" t="s">
        <v>1605</v>
      </c>
      <c r="B42" t="s">
        <v>1664</v>
      </c>
      <c r="C42" t="s">
        <v>1681</v>
      </c>
      <c r="D42">
        <v>4</v>
      </c>
    </row>
    <row r="43" spans="1:4" x14ac:dyDescent="0.2">
      <c r="A43" t="s">
        <v>1605</v>
      </c>
      <c r="B43" t="s">
        <v>1665</v>
      </c>
      <c r="C43" t="s">
        <v>1681</v>
      </c>
      <c r="D43">
        <v>4</v>
      </c>
    </row>
    <row r="44" spans="1:4" x14ac:dyDescent="0.2">
      <c r="A44" t="s">
        <v>1605</v>
      </c>
      <c r="B44" t="s">
        <v>1662</v>
      </c>
      <c r="C44" t="s">
        <v>1681</v>
      </c>
      <c r="D44">
        <v>4</v>
      </c>
    </row>
    <row r="45" spans="1:4" x14ac:dyDescent="0.2">
      <c r="A45" t="s">
        <v>1605</v>
      </c>
      <c r="B45" t="s">
        <v>1661</v>
      </c>
      <c r="C45" t="s">
        <v>1681</v>
      </c>
      <c r="D45">
        <v>4</v>
      </c>
    </row>
    <row r="46" spans="1:4" x14ac:dyDescent="0.2">
      <c r="A46" t="s">
        <v>1605</v>
      </c>
      <c r="B46" t="s">
        <v>1663</v>
      </c>
      <c r="C46" t="s">
        <v>1681</v>
      </c>
      <c r="D46">
        <v>4</v>
      </c>
    </row>
    <row r="47" spans="1:4" x14ac:dyDescent="0.2">
      <c r="A47" t="s">
        <v>1606</v>
      </c>
      <c r="B47" t="s">
        <v>1666</v>
      </c>
      <c r="C47" t="s">
        <v>1606</v>
      </c>
      <c r="D47">
        <v>5</v>
      </c>
    </row>
    <row r="48" spans="1:4" x14ac:dyDescent="0.2">
      <c r="A48" t="s">
        <v>1606</v>
      </c>
      <c r="B48" t="s">
        <v>1667</v>
      </c>
      <c r="C48" t="s">
        <v>1606</v>
      </c>
      <c r="D48">
        <v>5</v>
      </c>
    </row>
    <row r="49" spans="1:4" x14ac:dyDescent="0.2">
      <c r="A49" t="s">
        <v>1604</v>
      </c>
      <c r="B49" t="s">
        <v>1655</v>
      </c>
      <c r="C49" t="s">
        <v>1682</v>
      </c>
      <c r="D49">
        <v>6</v>
      </c>
    </row>
    <row r="50" spans="1:4" x14ac:dyDescent="0.2">
      <c r="A50" t="s">
        <v>1604</v>
      </c>
      <c r="B50" t="s">
        <v>1659</v>
      </c>
      <c r="C50" t="s">
        <v>1675</v>
      </c>
      <c r="D50">
        <v>6</v>
      </c>
    </row>
    <row r="51" spans="1:4" x14ac:dyDescent="0.2">
      <c r="A51" t="s">
        <v>1604</v>
      </c>
      <c r="B51" t="s">
        <v>1660</v>
      </c>
      <c r="C51" t="s">
        <v>1675</v>
      </c>
      <c r="D51">
        <v>6</v>
      </c>
    </row>
    <row r="52" spans="1:4" x14ac:dyDescent="0.2">
      <c r="A52" t="s">
        <v>1604</v>
      </c>
      <c r="B52" t="s">
        <v>1658</v>
      </c>
      <c r="C52" t="s">
        <v>1675</v>
      </c>
      <c r="D52">
        <v>6</v>
      </c>
    </row>
    <row r="53" spans="1:4" x14ac:dyDescent="0.2">
      <c r="A53" t="s">
        <v>1604</v>
      </c>
      <c r="B53" t="s">
        <v>1656</v>
      </c>
      <c r="C53" t="s">
        <v>1675</v>
      </c>
      <c r="D53">
        <v>6</v>
      </c>
    </row>
    <row r="54" spans="1:4" x14ac:dyDescent="0.2">
      <c r="A54" t="s">
        <v>1604</v>
      </c>
      <c r="B54" t="s">
        <v>1657</v>
      </c>
      <c r="C54" t="s">
        <v>1675</v>
      </c>
      <c r="D54">
        <v>6</v>
      </c>
    </row>
    <row r="55" spans="1:4" x14ac:dyDescent="0.2">
      <c r="A55" t="s">
        <v>1602</v>
      </c>
      <c r="B55" t="s">
        <v>1638</v>
      </c>
      <c r="C55" t="s">
        <v>1675</v>
      </c>
      <c r="D55">
        <v>6</v>
      </c>
    </row>
    <row r="56" spans="1:4" x14ac:dyDescent="0.2">
      <c r="A56" t="s">
        <v>1602</v>
      </c>
      <c r="B56" t="s">
        <v>1637</v>
      </c>
      <c r="C56" t="s">
        <v>1675</v>
      </c>
      <c r="D56">
        <v>6</v>
      </c>
    </row>
    <row r="57" spans="1:4" x14ac:dyDescent="0.2">
      <c r="A57" t="s">
        <v>1602</v>
      </c>
      <c r="B57" t="s">
        <v>1639</v>
      </c>
      <c r="C57" t="s">
        <v>1675</v>
      </c>
      <c r="D57">
        <v>6</v>
      </c>
    </row>
    <row r="58" spans="1:4" x14ac:dyDescent="0.2">
      <c r="A58" t="s">
        <v>1602</v>
      </c>
      <c r="B58" t="s">
        <v>1640</v>
      </c>
      <c r="C58" t="s">
        <v>1675</v>
      </c>
      <c r="D58">
        <v>6</v>
      </c>
    </row>
    <row r="59" spans="1:4" x14ac:dyDescent="0.2">
      <c r="A59" t="s">
        <v>1602</v>
      </c>
      <c r="B59" t="s">
        <v>1636</v>
      </c>
      <c r="C59" t="s">
        <v>1675</v>
      </c>
      <c r="D59">
        <v>6</v>
      </c>
    </row>
    <row r="60" spans="1:4" x14ac:dyDescent="0.2">
      <c r="A60" t="s">
        <v>1602</v>
      </c>
      <c r="B60" t="s">
        <v>1641</v>
      </c>
      <c r="C60" t="s">
        <v>1675</v>
      </c>
      <c r="D60">
        <v>6</v>
      </c>
    </row>
    <row r="61" spans="1:4" x14ac:dyDescent="0.2">
      <c r="A61" t="s">
        <v>1597</v>
      </c>
      <c r="B61" t="s">
        <v>1610</v>
      </c>
      <c r="C61" t="s">
        <v>1675</v>
      </c>
      <c r="D61">
        <v>6</v>
      </c>
    </row>
    <row r="62" spans="1:4" x14ac:dyDescent="0.2">
      <c r="A62" t="s">
        <v>1597</v>
      </c>
      <c r="B62" t="s">
        <v>1608</v>
      </c>
      <c r="C62" t="s">
        <v>1675</v>
      </c>
      <c r="D62">
        <v>6</v>
      </c>
    </row>
    <row r="63" spans="1:4" x14ac:dyDescent="0.2">
      <c r="A63" t="s">
        <v>1597</v>
      </c>
      <c r="B63" t="s">
        <v>1612</v>
      </c>
      <c r="C63" t="s">
        <v>1675</v>
      </c>
      <c r="D63">
        <v>6</v>
      </c>
    </row>
    <row r="64" spans="1:4" x14ac:dyDescent="0.2">
      <c r="A64" t="s">
        <v>1597</v>
      </c>
      <c r="B64" t="s">
        <v>1609</v>
      </c>
      <c r="C64" t="s">
        <v>1675</v>
      </c>
      <c r="D64">
        <v>6</v>
      </c>
    </row>
    <row r="65" spans="1:4" x14ac:dyDescent="0.2">
      <c r="A65" t="s">
        <v>1597</v>
      </c>
      <c r="B65" t="s">
        <v>1611</v>
      </c>
      <c r="C65" t="s">
        <v>1675</v>
      </c>
      <c r="D65">
        <v>6</v>
      </c>
    </row>
  </sheetData>
  <autoFilter ref="A1:C1" xr:uid="{81B1AAA8-4CA1-7643-AC7B-4A5A0A0C5BC4}">
    <sortState xmlns:xlrd2="http://schemas.microsoft.com/office/spreadsheetml/2017/richdata2" ref="A2:C65">
      <sortCondition ref="C1:C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Produced</vt:lpstr>
      <vt:lpstr>Scores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Hang Lin</cp:lastModifiedBy>
  <dcterms:created xsi:type="dcterms:W3CDTF">2021-11-17T07:48:08Z</dcterms:created>
  <dcterms:modified xsi:type="dcterms:W3CDTF">2021-11-17T13:09:53Z</dcterms:modified>
</cp:coreProperties>
</file>