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Group8_TuiUuPhanMem\"/>
    </mc:Choice>
  </mc:AlternateContent>
  <xr:revisionPtr revIDLastSave="0" documentId="13_ncr:1_{E23545FB-A4A9-4F59-9D7F-CF3B1103E4AE}" xr6:coauthVersionLast="47" xr6:coauthVersionMax="47" xr10:uidLastSave="{00000000-0000-0000-0000-000000000000}"/>
  <bookViews>
    <workbookView xWindow="-110" yWindow="-110" windowWidth="19420" windowHeight="10420" xr2:uid="{82813B73-3F85-43C8-91A3-8A4A23F21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P13" i="1"/>
  <c r="M13" i="1"/>
  <c r="I13" i="1"/>
  <c r="F13" i="1"/>
  <c r="P12" i="1"/>
  <c r="M12" i="1"/>
  <c r="I12" i="1"/>
  <c r="F12" i="1"/>
  <c r="P11" i="1"/>
  <c r="M11" i="1"/>
  <c r="I11" i="1"/>
  <c r="F11" i="1"/>
  <c r="P10" i="1"/>
  <c r="M10" i="1"/>
  <c r="I10" i="1"/>
  <c r="F10" i="1"/>
  <c r="P9" i="1"/>
  <c r="M9" i="1"/>
  <c r="I9" i="1"/>
  <c r="F9" i="1"/>
  <c r="P8" i="1"/>
  <c r="M8" i="1"/>
  <c r="I8" i="1"/>
  <c r="F8" i="1"/>
  <c r="P7" i="1"/>
  <c r="M7" i="1"/>
  <c r="I7" i="1"/>
  <c r="F7" i="1"/>
  <c r="P6" i="1"/>
  <c r="M6" i="1"/>
  <c r="I6" i="1"/>
  <c r="F6" i="1"/>
  <c r="P5" i="1"/>
  <c r="M5" i="1"/>
  <c r="I5" i="1"/>
  <c r="F5" i="1"/>
  <c r="P4" i="1"/>
  <c r="P14" i="1" s="1"/>
  <c r="M4" i="1"/>
  <c r="I4" i="1"/>
  <c r="I14" i="1" s="1"/>
  <c r="F4" i="1"/>
  <c r="F14" i="1" s="1"/>
</calcChain>
</file>

<file path=xl/sharedStrings.xml><?xml version="1.0" encoding="utf-8"?>
<sst xmlns="http://schemas.openxmlformats.org/spreadsheetml/2006/main" count="67" uniqueCount="50">
  <si>
    <t>STT</t>
  </si>
  <si>
    <t>Tên chương trình</t>
  </si>
  <si>
    <t>So sánh code (8086 compile từ c) với ( 8086 compile từ c tối ưu)</t>
  </si>
  <si>
    <t>10 code tối ưu của code(8086 compile từ c tối ưu)</t>
  </si>
  <si>
    <t>Kỹ thuật tối ưu thực hiện</t>
  </si>
  <si>
    <t>Kích thước chương trình(byte)</t>
  </si>
  <si>
    <t>Time chạy chương trình</t>
  </si>
  <si>
    <t>Chương trình gốc</t>
  </si>
  <si>
    <t>Chương trình tối ưu</t>
  </si>
  <si>
    <t>% cải tiến</t>
  </si>
  <si>
    <t>Giải chương trình bậc 2</t>
  </si>
  <si>
    <t>- Rút gọn mã lệnh
- Thay đổi các cờ sd -&gt; ss</t>
  </si>
  <si>
    <t>8488</t>
  </si>
  <si>
    <t>8400</t>
  </si>
  <si>
    <t>In bảng nhân 3</t>
  </si>
  <si>
    <t>- Rút gọn mã lệnh</t>
  </si>
  <si>
    <t>- Thay đổi địa chỉ đăng ký cfi_offset, cfi_def_cfa_register
- Tối ưu gcc(gcc -Os -flto bai2tu_8086tu.s -lm; strip a.out)</t>
  </si>
  <si>
    <t>8288</t>
  </si>
  <si>
    <t>Vẽ tam giác đều</t>
  </si>
  <si>
    <t>- Thay đổi địa chỉ đăng ký cfi_offset, cfi_def_cfa_register
- Tối ưu gcc(gcc -Os -flto bai3tu_8086tu.s -lm; strip a.out)</t>
  </si>
  <si>
    <t>8336</t>
  </si>
  <si>
    <t>Giá trị trung bình của các phần tử trong mảng</t>
  </si>
  <si>
    <t>- Rút gọn mã lệnh
-Loại bỏ mã dư thừa
- Sử dụng các sờ ss, thay đổi các lệnh</t>
  </si>
  <si>
    <t>- Thay đổi địa chỉ đăng ký cfi_offset, cfi_def_cfa_register
- Tối ưu gcc(gcc -Os -flto bai4tu_8086tu.s -lm; strip a.out)</t>
  </si>
  <si>
    <t>8344</t>
  </si>
  <si>
    <t>Tìm kiếm từ hoặc ký tự trong một chuỗi</t>
  </si>
  <si>
    <t>- Rút gọn mã lệnh
-Loại bỏ mã dư thừa
-dùng cờ lq -&gt; bl, dùng cờ absq</t>
  </si>
  <si>
    <t>8512</t>
  </si>
  <si>
    <t>8328</t>
  </si>
  <si>
    <t>In dãy Fibonacci</t>
  </si>
  <si>
    <t xml:space="preserve">- Rút gọn mã lệnh
-Loại bỏ mã dư thừa
</t>
  </si>
  <si>
    <t>- Thay đổi địa chỉ đăng ký cfi_offset, cfi_def_cfa_register
- Tối ưu gcc(gcc -Os -flto bai6tu_8086tu.s -lm; strip a.out)</t>
  </si>
  <si>
    <t>Tìm căn bậc ba của một số</t>
  </si>
  <si>
    <t>- Thay đổi các hậu tố sd -&gt; ss</t>
  </si>
  <si>
    <t>8352</t>
  </si>
  <si>
    <t>- Thay đổi địa chỉ đăng ký cfi_offset, cfi_def_cfa_register
- Tối ưu gcc(gcc -Os -flto bai7tu_8086tu.s -lm; strip a.out)</t>
  </si>
  <si>
    <t>8264</t>
  </si>
  <si>
    <t>Duyệt và in mảng theo chiều đảo ngược bởi sử dụng con trỏ</t>
  </si>
  <si>
    <t>- Thay đổi địa chỉ đăng ký cfi_offset, cfi_def_cfa_register
- Tối ưu gcc(gcc -Os -flto bai8tu_8086tu.s -lm; strip a.out)</t>
  </si>
  <si>
    <t>Sắp xếp trộn (Merge Sort)</t>
  </si>
  <si>
    <t>8496</t>
  </si>
  <si>
    <t>Sắp xếp các Struct dựa vào bất kỳ phần tử nào của Struct</t>
  </si>
  <si>
    <t>-Rút gọn mã lệnh
-Loại bỏ mã dư thừa
- Thay rip -&gt; rbp</t>
  </si>
  <si>
    <t>8528</t>
  </si>
  <si>
    <t>8456</t>
  </si>
  <si>
    <t>Trung bình</t>
  </si>
  <si>
    <t>- Đáng số lại các nhãn (L10 -&gt; L1)
- Thay đổi địa chỉ đăng ký cfi_offset, cfi_def_cfa_register
- Tối ưu gcc (gcc bai10tu_8086tu.s -no-pie -o bai10tu_8086tu; strip bai10tu_8086tu)</t>
  </si>
  <si>
    <t>- Đáng số lại các nhãn (L21-&gt;L1, L22 -&gt;L3)
- Thay đổi địa chỉ đăng ký cfi_offset, cfi_def_cfa_register
- Tối ưu gcc(gcc -Os -flto bai1tu_8086tu.s -lm; strip a.out)</t>
  </si>
  <si>
    <t>- Đáng số lại các nhãn (L23 -&gt; L1)
- Thay đổi địa chỉ đăng ký cfi_offset, cfi_def_cfa_register
- Tối ưu gcc (gcc bai9tu_8086tu.s -no-pie -o bai9tu_8086tu; strip bai9tu_8086tu)</t>
  </si>
  <si>
    <t>-Đáng số lại các nhãn (L21-&gt;L1, L20-&gt;L4, L19-&gt;L5,L17-&gt;L7)
- Thay đổi địa chỉ đăng ký cfi_offset, cfi_def_cfa_register
- Tối ưu gcc(gcc -Os -flto bai5tu_8086tu.s -lm; strip a.out)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</si>
</sst>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5" fontId="2" fillId="2" borderId="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FD68-D735-4CC9-B8D9-A04C928B5E99}">
  <dimension ref="A1:P14"/>
  <sheetViews>
    <sheetView tabSelected="1" topLeftCell="A13" workbookViewId="0">
      <selection activeCell="J8" sqref="J8"/>
    </sheetView>
  </sheetViews>
  <sheetFormatPr defaultRowHeight="14.5" x14ac:dyDescent="0.35"/>
  <cols>
    <col min="1" max="1" width="3.453125" style="7" customWidth="1"/>
    <col min="2" max="2" width="8.7265625" style="7"/>
    <col min="3" max="3" width="19.54296875" style="7" customWidth="1"/>
    <col min="4" max="4" width="5.453125" style="7" customWidth="1"/>
    <col min="5" max="5" width="5.6328125" style="7" customWidth="1"/>
    <col min="6" max="6" width="6.26953125" style="7" customWidth="1"/>
    <col min="7" max="7" width="6.7265625" style="7" customWidth="1"/>
    <col min="8" max="8" width="6.6328125" style="7" customWidth="1"/>
    <col min="9" max="9" width="7" style="7" customWidth="1"/>
    <col min="10" max="10" width="22.81640625" style="7" customWidth="1"/>
    <col min="11" max="11" width="5.54296875" style="7" customWidth="1"/>
    <col min="12" max="12" width="5.453125" style="7" customWidth="1"/>
    <col min="13" max="13" width="7.1796875" style="7" customWidth="1"/>
    <col min="14" max="14" width="6.7265625" style="7" customWidth="1"/>
    <col min="15" max="15" width="6.81640625" style="7" customWidth="1"/>
    <col min="16" max="16" width="7.453125" style="7" customWidth="1"/>
    <col min="17" max="16384" width="8.7265625" style="7"/>
  </cols>
  <sheetData>
    <row r="1" spans="1:16" ht="15" thickBot="1" x14ac:dyDescent="0.4">
      <c r="A1" s="13" t="s">
        <v>0</v>
      </c>
      <c r="B1" s="13" t="s">
        <v>1</v>
      </c>
      <c r="C1" s="16" t="s">
        <v>2</v>
      </c>
      <c r="D1" s="17"/>
      <c r="E1" s="17"/>
      <c r="F1" s="17"/>
      <c r="G1" s="17"/>
      <c r="H1" s="17"/>
      <c r="I1" s="18"/>
      <c r="J1" s="16" t="s">
        <v>3</v>
      </c>
      <c r="K1" s="17"/>
      <c r="L1" s="17"/>
      <c r="M1" s="17"/>
      <c r="N1" s="17"/>
      <c r="O1" s="17"/>
      <c r="P1" s="18"/>
    </row>
    <row r="2" spans="1:16" ht="29" customHeight="1" thickBot="1" x14ac:dyDescent="0.4">
      <c r="A2" s="14"/>
      <c r="B2" s="14"/>
      <c r="C2" s="13" t="s">
        <v>4</v>
      </c>
      <c r="D2" s="16" t="s">
        <v>5</v>
      </c>
      <c r="E2" s="17"/>
      <c r="F2" s="18"/>
      <c r="G2" s="16" t="s">
        <v>6</v>
      </c>
      <c r="H2" s="17"/>
      <c r="I2" s="18"/>
      <c r="J2" s="13" t="s">
        <v>4</v>
      </c>
      <c r="K2" s="16" t="s">
        <v>5</v>
      </c>
      <c r="L2" s="17"/>
      <c r="M2" s="18"/>
      <c r="N2" s="16" t="s">
        <v>6</v>
      </c>
      <c r="O2" s="17"/>
      <c r="P2" s="18"/>
    </row>
    <row r="3" spans="1:16" ht="46.5" customHeight="1" thickBot="1" x14ac:dyDescent="0.4">
      <c r="A3" s="15"/>
      <c r="B3" s="15"/>
      <c r="C3" s="15"/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5"/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</row>
    <row r="4" spans="1:16" ht="104.5" thickBot="1" x14ac:dyDescent="0.4">
      <c r="A4" s="2">
        <v>1</v>
      </c>
      <c r="B4" s="1" t="s">
        <v>10</v>
      </c>
      <c r="C4" s="3" t="s">
        <v>11</v>
      </c>
      <c r="D4" s="1" t="s">
        <v>12</v>
      </c>
      <c r="E4" s="1">
        <v>8400</v>
      </c>
      <c r="F4" s="4">
        <f>(D4-E4)/D4*100</f>
        <v>1.0367577756833177</v>
      </c>
      <c r="G4" s="5">
        <v>2.1400999999999999</v>
      </c>
      <c r="H4" s="5">
        <v>1.0336000000000001</v>
      </c>
      <c r="I4" s="5">
        <f>(G4-H4)/G4*100</f>
        <v>51.70319143965235</v>
      </c>
      <c r="J4" s="6" t="s">
        <v>47</v>
      </c>
      <c r="K4" s="1" t="s">
        <v>13</v>
      </c>
      <c r="L4" s="1">
        <v>6120</v>
      </c>
      <c r="M4" s="4">
        <f xml:space="preserve"> (K4-L4)/K4*100</f>
        <v>27.142857142857142</v>
      </c>
      <c r="N4" s="5">
        <v>1.0336000000000001</v>
      </c>
      <c r="O4" s="5">
        <v>0.81110000000000004</v>
      </c>
      <c r="P4" s="5">
        <f>(N4-O4)/N4*100</f>
        <v>21.526702786377712</v>
      </c>
    </row>
    <row r="5" spans="1:16" ht="78.5" thickBot="1" x14ac:dyDescent="0.4">
      <c r="A5" s="2">
        <v>2</v>
      </c>
      <c r="B5" s="1" t="s">
        <v>14</v>
      </c>
      <c r="C5" s="3" t="s">
        <v>15</v>
      </c>
      <c r="D5" s="1">
        <v>8360</v>
      </c>
      <c r="E5" s="1">
        <v>8288</v>
      </c>
      <c r="F5" s="4">
        <f t="shared" ref="F5:F13" si="0">(D5-E5)/D5*100</f>
        <v>0.86124401913875592</v>
      </c>
      <c r="G5" s="5">
        <v>2.7000000000000001E-3</v>
      </c>
      <c r="H5" s="5">
        <v>2.2000000000000001E-3</v>
      </c>
      <c r="I5" s="5">
        <f t="shared" ref="I5:I13" si="1">(G5-H5)/G5*100</f>
        <v>18.518518518518519</v>
      </c>
      <c r="J5" s="6" t="s">
        <v>16</v>
      </c>
      <c r="K5" s="1" t="s">
        <v>17</v>
      </c>
      <c r="L5" s="1">
        <v>6120</v>
      </c>
      <c r="M5" s="4">
        <f t="shared" ref="M5:M13" si="2" xml:space="preserve"> (K5-L5)/K5*100</f>
        <v>26.158301158301157</v>
      </c>
      <c r="N5" s="5">
        <v>2.2000000000000001E-3</v>
      </c>
      <c r="O5" s="5">
        <v>1.9E-3</v>
      </c>
      <c r="P5" s="5">
        <f t="shared" ref="P5:P13" si="3">(N5-O5)/N5*100</f>
        <v>13.63636363636364</v>
      </c>
    </row>
    <row r="6" spans="1:16" ht="78.5" thickBot="1" x14ac:dyDescent="0.4">
      <c r="A6" s="2">
        <v>3</v>
      </c>
      <c r="B6" s="1" t="s">
        <v>18</v>
      </c>
      <c r="C6" s="3" t="s">
        <v>15</v>
      </c>
      <c r="D6" s="1">
        <v>8408</v>
      </c>
      <c r="E6" s="1">
        <v>8336</v>
      </c>
      <c r="F6" s="4">
        <f t="shared" si="0"/>
        <v>0.85632730732635576</v>
      </c>
      <c r="G6" s="5">
        <v>2.0999999999999999E-3</v>
      </c>
      <c r="H6" s="5">
        <v>2E-3</v>
      </c>
      <c r="I6" s="5">
        <f t="shared" si="1"/>
        <v>4.7619047619047539</v>
      </c>
      <c r="J6" s="6" t="s">
        <v>19</v>
      </c>
      <c r="K6" s="1" t="s">
        <v>20</v>
      </c>
      <c r="L6" s="1">
        <v>6120</v>
      </c>
      <c r="M6" s="4">
        <f t="shared" si="2"/>
        <v>26.583493282149711</v>
      </c>
      <c r="N6" s="5">
        <v>2E-3</v>
      </c>
      <c r="O6" s="5">
        <v>1.8E-3</v>
      </c>
      <c r="P6" s="5">
        <f t="shared" si="3"/>
        <v>10.000000000000005</v>
      </c>
    </row>
    <row r="7" spans="1:16" ht="78.5" thickBot="1" x14ac:dyDescent="0.4">
      <c r="A7" s="2">
        <v>4</v>
      </c>
      <c r="B7" s="1" t="s">
        <v>21</v>
      </c>
      <c r="C7" s="3" t="s">
        <v>22</v>
      </c>
      <c r="D7" s="1">
        <v>8512</v>
      </c>
      <c r="E7" s="1">
        <v>8344</v>
      </c>
      <c r="F7" s="4">
        <f t="shared" si="0"/>
        <v>1.9736842105263157</v>
      </c>
      <c r="G7" s="5">
        <v>2.0999999999999999E-3</v>
      </c>
      <c r="H7" s="5">
        <v>1.6999999999999999E-3</v>
      </c>
      <c r="I7" s="5">
        <f t="shared" si="1"/>
        <v>19.047619047619047</v>
      </c>
      <c r="J7" s="6" t="s">
        <v>23</v>
      </c>
      <c r="K7" s="1" t="s">
        <v>24</v>
      </c>
      <c r="L7" s="1">
        <v>6120</v>
      </c>
      <c r="M7" s="4">
        <f t="shared" si="2"/>
        <v>26.65388302972196</v>
      </c>
      <c r="N7" s="5">
        <v>1.6999999999999999E-3</v>
      </c>
      <c r="O7" s="5">
        <v>1.6999999999999999E-3</v>
      </c>
      <c r="P7" s="5">
        <f t="shared" si="3"/>
        <v>0</v>
      </c>
    </row>
    <row r="8" spans="1:16" ht="117.5" thickBot="1" x14ac:dyDescent="0.4">
      <c r="A8" s="2">
        <v>5</v>
      </c>
      <c r="B8" s="1" t="s">
        <v>25</v>
      </c>
      <c r="C8" s="3" t="s">
        <v>26</v>
      </c>
      <c r="D8" s="1" t="s">
        <v>27</v>
      </c>
      <c r="E8" s="1">
        <v>8328</v>
      </c>
      <c r="F8" s="4">
        <f t="shared" si="0"/>
        <v>2.1616541353383458</v>
      </c>
      <c r="G8" s="5">
        <v>2.5000000000000001E-3</v>
      </c>
      <c r="H8" s="5">
        <v>1.8E-3</v>
      </c>
      <c r="I8" s="5">
        <f t="shared" si="1"/>
        <v>28.000000000000004</v>
      </c>
      <c r="J8" s="6" t="s">
        <v>49</v>
      </c>
      <c r="K8" s="1" t="s">
        <v>28</v>
      </c>
      <c r="L8" s="1">
        <v>6120</v>
      </c>
      <c r="M8" s="4">
        <f t="shared" si="2"/>
        <v>26.512968299711815</v>
      </c>
      <c r="N8" s="5">
        <v>1.8E-3</v>
      </c>
      <c r="O8" s="5">
        <v>1.6999999999999999E-3</v>
      </c>
      <c r="P8" s="5">
        <f t="shared" si="3"/>
        <v>5.555555555555558</v>
      </c>
    </row>
    <row r="9" spans="1:16" ht="78.5" thickBot="1" x14ac:dyDescent="0.4">
      <c r="A9" s="2">
        <v>6</v>
      </c>
      <c r="B9" s="1" t="s">
        <v>29</v>
      </c>
      <c r="C9" s="3" t="s">
        <v>30</v>
      </c>
      <c r="D9" s="1">
        <v>8408</v>
      </c>
      <c r="E9" s="1">
        <v>8288</v>
      </c>
      <c r="F9" s="4">
        <f t="shared" si="0"/>
        <v>1.4272121788772598</v>
      </c>
      <c r="G9" s="5">
        <v>2.3E-3</v>
      </c>
      <c r="H9" s="5">
        <v>1.6999999999999999E-3</v>
      </c>
      <c r="I9" s="5">
        <f t="shared" si="1"/>
        <v>26.086956521739136</v>
      </c>
      <c r="J9" s="6" t="s">
        <v>31</v>
      </c>
      <c r="K9" s="1" t="s">
        <v>17</v>
      </c>
      <c r="L9" s="1">
        <v>6120</v>
      </c>
      <c r="M9" s="4">
        <f t="shared" si="2"/>
        <v>26.158301158301157</v>
      </c>
      <c r="N9" s="5">
        <v>1.6999999999999999E-3</v>
      </c>
      <c r="O9" s="5">
        <v>1.6999999999999999E-3</v>
      </c>
      <c r="P9" s="5">
        <f t="shared" si="3"/>
        <v>0</v>
      </c>
    </row>
    <row r="10" spans="1:16" ht="78.5" thickBot="1" x14ac:dyDescent="0.4">
      <c r="A10" s="2">
        <v>7</v>
      </c>
      <c r="B10" s="1" t="s">
        <v>32</v>
      </c>
      <c r="C10" s="3" t="s">
        <v>33</v>
      </c>
      <c r="D10" s="1" t="s">
        <v>34</v>
      </c>
      <c r="E10" s="1">
        <v>8264</v>
      </c>
      <c r="F10" s="4">
        <f t="shared" si="0"/>
        <v>1.053639846743295</v>
      </c>
      <c r="G10" s="5">
        <v>2.2000000000000001E-3</v>
      </c>
      <c r="H10" s="5">
        <v>1.5E-3</v>
      </c>
      <c r="I10" s="5">
        <f t="shared" si="1"/>
        <v>31.818181818181824</v>
      </c>
      <c r="J10" s="6" t="s">
        <v>35</v>
      </c>
      <c r="K10" s="1" t="s">
        <v>36</v>
      </c>
      <c r="L10" s="1">
        <v>6120</v>
      </c>
      <c r="M10" s="4">
        <f t="shared" si="2"/>
        <v>25.943852855759925</v>
      </c>
      <c r="N10" s="5">
        <v>1.5E-3</v>
      </c>
      <c r="O10" s="5">
        <v>1.2999999999999999E-3</v>
      </c>
      <c r="P10" s="5">
        <f t="shared" si="3"/>
        <v>13.333333333333339</v>
      </c>
    </row>
    <row r="11" spans="1:16" ht="91.5" thickBot="1" x14ac:dyDescent="0.4">
      <c r="A11" s="2">
        <v>8</v>
      </c>
      <c r="B11" s="1" t="s">
        <v>37</v>
      </c>
      <c r="C11" s="3" t="s">
        <v>30</v>
      </c>
      <c r="D11" s="1">
        <v>8400</v>
      </c>
      <c r="E11" s="1">
        <v>8352</v>
      </c>
      <c r="F11" s="4">
        <f t="shared" si="0"/>
        <v>0.5714285714285714</v>
      </c>
      <c r="G11" s="5">
        <v>2.6017999999999999</v>
      </c>
      <c r="H11" s="5">
        <v>1.6645000000000001</v>
      </c>
      <c r="I11" s="5">
        <f t="shared" si="1"/>
        <v>36.025059574140968</v>
      </c>
      <c r="J11" s="6" t="s">
        <v>38</v>
      </c>
      <c r="K11" s="1" t="s">
        <v>34</v>
      </c>
      <c r="L11" s="1">
        <v>6120</v>
      </c>
      <c r="M11" s="4">
        <f t="shared" si="2"/>
        <v>26.72413793103448</v>
      </c>
      <c r="N11" s="5">
        <v>1.6645000000000001</v>
      </c>
      <c r="O11" s="5">
        <v>1.3822000000000001</v>
      </c>
      <c r="P11" s="5">
        <f t="shared" si="3"/>
        <v>16.960048062481224</v>
      </c>
    </row>
    <row r="12" spans="1:16" ht="117.5" thickBot="1" x14ac:dyDescent="0.4">
      <c r="A12" s="2">
        <v>9</v>
      </c>
      <c r="B12" s="1" t="s">
        <v>39</v>
      </c>
      <c r="C12" s="3" t="s">
        <v>30</v>
      </c>
      <c r="D12" s="1">
        <v>8752</v>
      </c>
      <c r="E12" s="1">
        <v>8496</v>
      </c>
      <c r="F12" s="4">
        <f t="shared" si="0"/>
        <v>2.9250457038391224</v>
      </c>
      <c r="G12" s="5">
        <v>2.8E-3</v>
      </c>
      <c r="H12" s="5">
        <v>2E-3</v>
      </c>
      <c r="I12" s="5">
        <f t="shared" si="1"/>
        <v>28.571428571428569</v>
      </c>
      <c r="J12" s="6" t="s">
        <v>48</v>
      </c>
      <c r="K12" s="1" t="s">
        <v>40</v>
      </c>
      <c r="L12" s="1">
        <v>6184</v>
      </c>
      <c r="M12" s="4">
        <f t="shared" si="2"/>
        <v>27.21280602636535</v>
      </c>
      <c r="N12" s="5">
        <v>2E-3</v>
      </c>
      <c r="O12" s="5">
        <v>1.8E-3</v>
      </c>
      <c r="P12" s="5">
        <f t="shared" si="3"/>
        <v>10.000000000000005</v>
      </c>
    </row>
    <row r="13" spans="1:16" ht="117.5" thickBot="1" x14ac:dyDescent="0.4">
      <c r="A13" s="2">
        <v>10</v>
      </c>
      <c r="B13" s="1" t="s">
        <v>41</v>
      </c>
      <c r="C13" s="3" t="s">
        <v>42</v>
      </c>
      <c r="D13" s="1" t="s">
        <v>43</v>
      </c>
      <c r="E13" s="1">
        <v>8456</v>
      </c>
      <c r="F13" s="4">
        <f t="shared" si="0"/>
        <v>0.84427767354596628</v>
      </c>
      <c r="G13" s="5">
        <v>17.4636</v>
      </c>
      <c r="H13" s="5">
        <v>12.6302</v>
      </c>
      <c r="I13" s="5">
        <f t="shared" si="1"/>
        <v>27.676996724615773</v>
      </c>
      <c r="J13" s="6" t="s">
        <v>46</v>
      </c>
      <c r="K13" s="1" t="s">
        <v>44</v>
      </c>
      <c r="L13" s="1">
        <v>6184</v>
      </c>
      <c r="M13" s="4">
        <f t="shared" si="2"/>
        <v>26.868495742667932</v>
      </c>
      <c r="N13" s="5">
        <v>12.6302</v>
      </c>
      <c r="O13" s="5">
        <v>10.0083</v>
      </c>
      <c r="P13" s="5">
        <f t="shared" si="3"/>
        <v>20.758974521385252</v>
      </c>
    </row>
    <row r="14" spans="1:16" ht="15" thickBot="1" x14ac:dyDescent="0.4">
      <c r="A14" s="8" t="s">
        <v>45</v>
      </c>
      <c r="B14" s="9"/>
      <c r="C14" s="9"/>
      <c r="D14" s="9"/>
      <c r="E14" s="10"/>
      <c r="F14" s="4">
        <f>AVERAGE(F4:F13)</f>
        <v>1.3711271422447306</v>
      </c>
      <c r="G14" s="11"/>
      <c r="H14" s="12"/>
      <c r="I14" s="5">
        <f>AVERAGE(I4:I13)</f>
        <v>27.220985697780094</v>
      </c>
      <c r="J14" s="8"/>
      <c r="K14" s="9"/>
      <c r="L14" s="10"/>
      <c r="M14" s="4">
        <f>AVERAGE(M4:M13)</f>
        <v>26.595909662687063</v>
      </c>
      <c r="N14" s="11"/>
      <c r="O14" s="12"/>
      <c r="P14" s="5">
        <f>AVERAGE(P4:P13)</f>
        <v>11.177097789549673</v>
      </c>
    </row>
  </sheetData>
  <mergeCells count="14">
    <mergeCell ref="A14:E14"/>
    <mergeCell ref="G14:H14"/>
    <mergeCell ref="J14:L14"/>
    <mergeCell ref="N14:O14"/>
    <mergeCell ref="A1:A3"/>
    <mergeCell ref="B1:B3"/>
    <mergeCell ref="C1:I1"/>
    <mergeCell ref="J1:P1"/>
    <mergeCell ref="C2:C3"/>
    <mergeCell ref="D2:F2"/>
    <mergeCell ref="G2:I2"/>
    <mergeCell ref="J2:J3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2021-12-29T16:05:21Z</dcterms:created>
  <dcterms:modified xsi:type="dcterms:W3CDTF">2021-12-30T02:23:53Z</dcterms:modified>
</cp:coreProperties>
</file>