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esktop\Group8_TuiUuPhanMem\"/>
    </mc:Choice>
  </mc:AlternateContent>
  <xr:revisionPtr revIDLastSave="0" documentId="13_ncr:1_{E74A0A75-A84E-4CA9-A0D6-78DB8E6FA27C}" xr6:coauthVersionLast="47" xr6:coauthVersionMax="47" xr10:uidLastSave="{00000000-0000-0000-0000-000000000000}"/>
  <bookViews>
    <workbookView xWindow="-110" yWindow="-110" windowWidth="19420" windowHeight="10420" xr2:uid="{41814E81-F0B3-4310-AD66-68E647488E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4" i="1" l="1"/>
  <c r="P13" i="1"/>
  <c r="M13" i="1"/>
  <c r="I13" i="1"/>
  <c r="F13" i="1"/>
  <c r="P12" i="1"/>
  <c r="M12" i="1"/>
  <c r="I12" i="1"/>
  <c r="F12" i="1"/>
  <c r="P11" i="1"/>
  <c r="M11" i="1"/>
  <c r="I11" i="1"/>
  <c r="F11" i="1"/>
  <c r="P10" i="1"/>
  <c r="M10" i="1"/>
  <c r="I10" i="1"/>
  <c r="F10" i="1"/>
  <c r="P9" i="1"/>
  <c r="M9" i="1"/>
  <c r="I9" i="1"/>
  <c r="F9" i="1"/>
  <c r="P8" i="1"/>
  <c r="M8" i="1"/>
  <c r="I8" i="1"/>
  <c r="F8" i="1"/>
  <c r="P7" i="1"/>
  <c r="M7" i="1"/>
  <c r="I7" i="1"/>
  <c r="F7" i="1"/>
  <c r="P6" i="1"/>
  <c r="M6" i="1"/>
  <c r="I6" i="1"/>
  <c r="F6" i="1"/>
  <c r="P5" i="1"/>
  <c r="M5" i="1"/>
  <c r="I5" i="1"/>
  <c r="F5" i="1"/>
  <c r="P4" i="1"/>
  <c r="M4" i="1"/>
  <c r="M14" i="1" s="1"/>
  <c r="I4" i="1"/>
  <c r="I14" i="1" s="1"/>
  <c r="F4" i="1"/>
  <c r="F14" i="1" s="1"/>
</calcChain>
</file>

<file path=xl/sharedStrings.xml><?xml version="1.0" encoding="utf-8"?>
<sst xmlns="http://schemas.openxmlformats.org/spreadsheetml/2006/main" count="64" uniqueCount="50">
  <si>
    <t>STT</t>
  </si>
  <si>
    <t>Tên chương trình</t>
  </si>
  <si>
    <t>So sánh code (arm cross compile từ c) với ( arm cross compile từ c tối ưu)</t>
  </si>
  <si>
    <t>10 code tối ưu của code(arm cross compile từ c tối ưu)</t>
  </si>
  <si>
    <t>Kỹ thuật tối ưu thực hiện</t>
  </si>
  <si>
    <t>Kích thước chương trình(byte)</t>
  </si>
  <si>
    <t>Time chạy chương trình</t>
  </si>
  <si>
    <t>Chương trình gốc</t>
  </si>
  <si>
    <t>Chương trình tối ưu</t>
  </si>
  <si>
    <t>% cải tiến</t>
  </si>
  <si>
    <t>Giải chương trình bậc 2</t>
  </si>
  <si>
    <t>- Rút gọn mã lệnh
- Sử dụng ldmia: Tải-lưu trữ nhiều cặp khi bản cập nhật cơ sở được sử dụng(hậu tố ia: tăng dần)</t>
  </si>
  <si>
    <t>13464</t>
  </si>
  <si>
    <t>In bảng nhân 3</t>
  </si>
  <si>
    <t>8124</t>
  </si>
  <si>
    <t>8076</t>
  </si>
  <si>
    <t>Vẽ tam giác đều</t>
  </si>
  <si>
    <t>8112</t>
  </si>
  <si>
    <t>Giá trị trung bình của các phần tử trong mảng</t>
  </si>
  <si>
    <t>13380</t>
  </si>
  <si>
    <t>Tìm kiếm từ hoặc ký tự trong một chuỗi</t>
  </si>
  <si>
    <t>8228</t>
  </si>
  <si>
    <t>In dãy Fibonacci</t>
  </si>
  <si>
    <t>Tìm căn bậc ba của một số</t>
  </si>
  <si>
    <t>- Sử dụng ldmia: Tải nhiều cặp khi bản cập nhật cơ sở được sử dụng(hậu tố ia: tăng dần)</t>
  </si>
  <si>
    <t>13372</t>
  </si>
  <si>
    <t>Duyệt và in mảng theo chiều đảo ngược bởi sử dụng con trỏ</t>
  </si>
  <si>
    <t>-Giảm số lượng frame</t>
  </si>
  <si>
    <t>8160</t>
  </si>
  <si>
    <t>Sắp xếp trộn (Merge Sort)</t>
  </si>
  <si>
    <t>8416</t>
  </si>
  <si>
    <t>Sắp xếp các Struct dựa vào bất kỳ phần tử nào của Struct</t>
  </si>
  <si>
    <t>8208</t>
  </si>
  <si>
    <t>Trung bình</t>
  </si>
  <si>
    <t>- Rút gọn mã lệnh
- Giảm frame_needed về 0
-Thay đổi vị trí các LC
-Thay(L11-&gt;L6, L10-&gt;L1)
- dùng cờ O2 giảm time</t>
  </si>
  <si>
    <t>- Rút gọn mã lệnh
- Giảm frame về 0, frame_needed về 0
-Thay đổi vị trí các LC
-dùng hậu tố s
-thay(L7-&gt;L1, L8-&gt;L3)
- dùng cờ O2 giảm time</t>
  </si>
  <si>
    <t>- Rút gọn mã lệnh
- Giảm frame về 0, frame_needed về 0
-Thay đổi vị trí các LC
- thay sub sp, fp, #4 --&gt; add sp, sp, #12
-Thay (L16-&gt;L5, L21-&gt;L6, L20-&gt;L3, L17-&gt;8)
- dùng cờ O2 giảm time</t>
  </si>
  <si>
    <t>- Rút gọn mã lệnh
-Thay đổi vị trí các LC
-Thay đổi(L18-&gt;L2, L8-&gt;L1, L19-&gt;L3, L25-&gt;L4, L26-&gt;L5, L28-&gt;L7, L27-&gt;L6)
- Dùng cờ O2 giảm time</t>
  </si>
  <si>
    <t>- Rút gọn mã lệnh
- Giảm frame về 0, frame_needed về 0
-Thay đổi vị trí các LC
- Thay sub sp, fp, #4 -&gt; add sp, sp, #12
- Dùng cờ O2 giảm time</t>
  </si>
  <si>
    <t>- Rút gọn mã lệnh
- Giảm frame về 0, frame_needed về 0
-Thay đổi vị trí các LC
-Dùng hậu tố ne
- Dùng cờ O2 giảm time</t>
  </si>
  <si>
    <t>- Rút gọn mã lệnh
-Giảm frame, frame_needed về 0
-Thay đổi vị trí các LC
-Thay đổi(L8-&gt;L1, L10-&gt;L4, L9-&gt;L3)
-Dùng cờ O2 giảm time</t>
  </si>
  <si>
    <t>- Rút gọn mã lệnh
- Giảm frame về 0, frame_needed về 0
-Thay đổi vị trí các LC
-Thay đổi(L29-&gt;L5, L31-&gt;L7, L30-&gt;L6, L23-&gt;L2, L22-&gt;L1, L32-&gt;L12, L34-&gt;L18, L33-&gt;L20)
-Dùng cờ O2 giảm time</t>
  </si>
  <si>
    <t xml:space="preserve">-Rút gọn mã lệnh
-Thay đổi vị trí các LC
-Thay sub sp, fp, #4 --&gt; add sp, sp, #32
-Hàm merge: giảm frame từ 56 -&gt;16
-Hàm mergeSort: Giảm frame về 0, frame_needed về 0
-Hàm printArray:Giảm frame về 0, frame_needed về 0
-Hàm main: giảm frame_needed về 0
-Thay(L26-&gt;L12, L25-&gt;L8, L33-&gt;L18, L32-&gt;L17, L37-&gt;L20, L36-&gt;L19, L41-&gt;L21, L43-&gt;L23, L42-&gt;L22)
-Dùng cờ O2 giảm time
</t>
  </si>
  <si>
    <t>-Rút gọn mã lệnh
- Giảm frame về 0, frame_needed về 0
-Thay đổi vị trí các LC
-Thay(L12-&gt;L3, L11-&gt;L1)
-Dùng cờ O2 giảm time</t>
  </si>
  <si>
    <t>- Rút gọn mã lệnh
-Đưa các thanh ghi r1,r2,r3 vào khung ngăn cục bộ tại địa fp phù hợp</t>
  </si>
  <si>
    <t>- Rút gọn mã lệnh
-Loại bỏ mã dư thừa
-Đưa các thanh ghi r2,r3 vào khung ngăn cục bộ tại địa fp -12 và fp-8</t>
  </si>
  <si>
    <t>- Rút gọn mã lệnh
-Loại bỏ mã dư thừa
-Đưa các thanh ghi r2,r3 vào khung ngăn cục bộ tại địa fp phù hợp</t>
  </si>
  <si>
    <t>- Sử dụng ldmia, stmia: Tải-lưu trữ nhiều cặp khi bản cập nhật cơ sở được sử dụng(hậu tố ia: tăng dần)
-Đưa các thanh ghi r2,r3 vào khung ngăn cục bộ tại địa fp phù hợp</t>
  </si>
  <si>
    <t>- Rút gọn mã lệnh
-Loại bỏ mã dư thừa
-Đưa các thanh ghi r1,r2,r3 vào khung ngăn cục bộ tại địa fp phù hợp</t>
  </si>
  <si>
    <t>- Rút gọn mã lệnh
-Đưa các thanh ghi r1,r2,r3 vào khung ngăn cục bộ tại địa fp phù hợp
- Sử dụng ldmia, stmia: Tải-lưu trữ nhiều cặp khi bản cập nhật cơ sở được sử dụng(hậu tố ia: tăng dần)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</si>
</sst>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49" fontId="3" fillId="2" borderId="7" xfId="0" applyNumberFormat="1" applyFont="1" applyFill="1" applyBorder="1" applyAlignment="1">
      <alignment horizontal="left" vertical="center" wrapText="1"/>
    </xf>
    <xf numFmtId="164" fontId="3" fillId="2" borderId="7" xfId="0" applyNumberFormat="1" applyFont="1" applyFill="1" applyBorder="1" applyAlignment="1">
      <alignment horizontal="center" vertical="center" wrapText="1"/>
    </xf>
    <xf numFmtId="165" fontId="3" fillId="2" borderId="7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65" fontId="3" fillId="2" borderId="2" xfId="0" applyNumberFormat="1" applyFont="1" applyFill="1" applyBorder="1" applyAlignment="1">
      <alignment horizontal="center" vertical="center" wrapText="1"/>
    </xf>
    <xf numFmtId="165" fontId="3" fillId="2" borderId="4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41123-FC52-4777-B026-BB8673D6B355}">
  <dimension ref="A1:P14"/>
  <sheetViews>
    <sheetView tabSelected="1" topLeftCell="A12" zoomScale="99" zoomScaleNormal="99" workbookViewId="0">
      <selection activeCell="C12" sqref="C12"/>
    </sheetView>
  </sheetViews>
  <sheetFormatPr defaultRowHeight="13" x14ac:dyDescent="0.35"/>
  <cols>
    <col min="1" max="1" width="4.7265625" style="1" customWidth="1"/>
    <col min="2" max="2" width="13.6328125" style="1" customWidth="1"/>
    <col min="3" max="3" width="22.6328125" style="1" customWidth="1"/>
    <col min="4" max="4" width="5.54296875" style="1" customWidth="1"/>
    <col min="5" max="5" width="5.453125" style="1" customWidth="1"/>
    <col min="6" max="6" width="6.453125" style="1" customWidth="1"/>
    <col min="7" max="7" width="6.6328125" style="1" customWidth="1"/>
    <col min="8" max="8" width="6.90625" style="1" customWidth="1"/>
    <col min="9" max="9" width="7.54296875" style="1" customWidth="1"/>
    <col min="10" max="10" width="33.08984375" style="1" customWidth="1"/>
    <col min="11" max="11" width="5.26953125" style="1" customWidth="1"/>
    <col min="12" max="12" width="5.54296875" style="1" customWidth="1"/>
    <col min="13" max="14" width="6.7265625" style="1" customWidth="1"/>
    <col min="15" max="15" width="6.1796875" style="1" customWidth="1"/>
    <col min="16" max="16" width="8.1796875" style="1" customWidth="1"/>
    <col min="17" max="16384" width="8.7265625" style="1"/>
  </cols>
  <sheetData>
    <row r="1" spans="1:16" ht="19" customHeight="1" thickBot="1" x14ac:dyDescent="0.4">
      <c r="A1" s="12" t="s">
        <v>0</v>
      </c>
      <c r="B1" s="12" t="s">
        <v>1</v>
      </c>
      <c r="C1" s="15" t="s">
        <v>2</v>
      </c>
      <c r="D1" s="16"/>
      <c r="E1" s="16"/>
      <c r="F1" s="16"/>
      <c r="G1" s="16"/>
      <c r="H1" s="16"/>
      <c r="I1" s="17"/>
      <c r="J1" s="15" t="s">
        <v>3</v>
      </c>
      <c r="K1" s="16"/>
      <c r="L1" s="16"/>
      <c r="M1" s="16"/>
      <c r="N1" s="16"/>
      <c r="O1" s="16"/>
      <c r="P1" s="17"/>
    </row>
    <row r="2" spans="1:16" ht="28" customHeight="1" thickBot="1" x14ac:dyDescent="0.4">
      <c r="A2" s="13"/>
      <c r="B2" s="13"/>
      <c r="C2" s="12" t="s">
        <v>4</v>
      </c>
      <c r="D2" s="15" t="s">
        <v>5</v>
      </c>
      <c r="E2" s="16"/>
      <c r="F2" s="17"/>
      <c r="G2" s="15" t="s">
        <v>6</v>
      </c>
      <c r="H2" s="16"/>
      <c r="I2" s="17"/>
      <c r="J2" s="12" t="s">
        <v>4</v>
      </c>
      <c r="K2" s="15" t="s">
        <v>5</v>
      </c>
      <c r="L2" s="16"/>
      <c r="M2" s="17"/>
      <c r="N2" s="15" t="s">
        <v>6</v>
      </c>
      <c r="O2" s="16"/>
      <c r="P2" s="17"/>
    </row>
    <row r="3" spans="1:16" ht="52.5" thickBot="1" x14ac:dyDescent="0.4">
      <c r="A3" s="14"/>
      <c r="B3" s="14"/>
      <c r="C3" s="14"/>
      <c r="D3" s="2" t="s">
        <v>7</v>
      </c>
      <c r="E3" s="2" t="s">
        <v>8</v>
      </c>
      <c r="F3" s="2" t="s">
        <v>9</v>
      </c>
      <c r="G3" s="2" t="s">
        <v>7</v>
      </c>
      <c r="H3" s="2" t="s">
        <v>8</v>
      </c>
      <c r="I3" s="2" t="s">
        <v>9</v>
      </c>
      <c r="J3" s="14"/>
      <c r="K3" s="2" t="s">
        <v>7</v>
      </c>
      <c r="L3" s="2" t="s">
        <v>8</v>
      </c>
      <c r="M3" s="2" t="s">
        <v>9</v>
      </c>
      <c r="N3" s="2" t="s">
        <v>7</v>
      </c>
      <c r="O3" s="2" t="s">
        <v>8</v>
      </c>
      <c r="P3" s="2" t="s">
        <v>9</v>
      </c>
    </row>
    <row r="4" spans="1:16" ht="65.5" thickBot="1" x14ac:dyDescent="0.4">
      <c r="A4" s="3">
        <v>1</v>
      </c>
      <c r="B4" s="2" t="s">
        <v>10</v>
      </c>
      <c r="C4" s="4" t="s">
        <v>11</v>
      </c>
      <c r="D4" s="2">
        <v>14244</v>
      </c>
      <c r="E4" s="2">
        <v>13464</v>
      </c>
      <c r="F4" s="5">
        <f>(D4-E4)/D4*100</f>
        <v>5.4759898904802018</v>
      </c>
      <c r="G4" s="6">
        <v>1.8968</v>
      </c>
      <c r="H4" s="6">
        <v>1.4676</v>
      </c>
      <c r="I4" s="6">
        <f>(G4-H4)/G4*100</f>
        <v>22.627583298186423</v>
      </c>
      <c r="J4" s="4" t="s">
        <v>37</v>
      </c>
      <c r="K4" s="2" t="s">
        <v>12</v>
      </c>
      <c r="L4" s="2">
        <v>13468</v>
      </c>
      <c r="M4" s="6">
        <f>(K4-L4)/K4*100</f>
        <v>-2.9708853238265005E-2</v>
      </c>
      <c r="N4" s="6">
        <v>1.4676</v>
      </c>
      <c r="O4" s="6">
        <v>1.0984</v>
      </c>
      <c r="P4" s="6">
        <f>(N4-O4)/N4*100</f>
        <v>25.156718451894243</v>
      </c>
    </row>
    <row r="5" spans="1:16" ht="65.5" thickBot="1" x14ac:dyDescent="0.4">
      <c r="A5" s="3">
        <v>2</v>
      </c>
      <c r="B5" s="2" t="s">
        <v>13</v>
      </c>
      <c r="C5" s="4" t="s">
        <v>45</v>
      </c>
      <c r="D5" s="2" t="s">
        <v>14</v>
      </c>
      <c r="E5" s="2">
        <v>8076</v>
      </c>
      <c r="F5" s="5">
        <f t="shared" ref="F5:F13" si="0">(D5-E5)/D5*100</f>
        <v>0.59084194977843429</v>
      </c>
      <c r="G5" s="6">
        <v>6.3100000000000003E-2</v>
      </c>
      <c r="H5" s="6">
        <v>4.87E-2</v>
      </c>
      <c r="I5" s="6">
        <f t="shared" ref="I5:I13" si="1">(G5-H5)/G5*100</f>
        <v>22.820919175911257</v>
      </c>
      <c r="J5" s="4" t="s">
        <v>38</v>
      </c>
      <c r="K5" s="2" t="s">
        <v>15</v>
      </c>
      <c r="L5" s="2">
        <v>8080</v>
      </c>
      <c r="M5" s="6">
        <f t="shared" ref="M5:M13" si="2">(K5-L5)/K5*100</f>
        <v>-4.9529470034670627E-2</v>
      </c>
      <c r="N5" s="6">
        <v>4.87E-2</v>
      </c>
      <c r="O5" s="6">
        <v>4.5900000000000003E-2</v>
      </c>
      <c r="P5" s="6">
        <f t="shared" ref="P5:P13" si="3">(N5-O5)/N5*100</f>
        <v>5.7494866529774065</v>
      </c>
    </row>
    <row r="6" spans="1:16" ht="65.5" thickBot="1" x14ac:dyDescent="0.4">
      <c r="A6" s="3">
        <v>3</v>
      </c>
      <c r="B6" s="2" t="s">
        <v>16</v>
      </c>
      <c r="C6" s="4" t="s">
        <v>46</v>
      </c>
      <c r="D6" s="2">
        <v>8160</v>
      </c>
      <c r="E6" s="2">
        <v>8112</v>
      </c>
      <c r="F6" s="5">
        <f t="shared" si="0"/>
        <v>0.58823529411764708</v>
      </c>
      <c r="G6" s="6">
        <v>4.6800000000000001E-2</v>
      </c>
      <c r="H6" s="6">
        <v>4.2200000000000001E-2</v>
      </c>
      <c r="I6" s="6">
        <f t="shared" si="1"/>
        <v>9.8290598290598297</v>
      </c>
      <c r="J6" s="4" t="s">
        <v>39</v>
      </c>
      <c r="K6" s="2" t="s">
        <v>17</v>
      </c>
      <c r="L6" s="2">
        <v>8120</v>
      </c>
      <c r="M6" s="6">
        <f t="shared" si="2"/>
        <v>-9.8619329388560162E-2</v>
      </c>
      <c r="N6" s="6">
        <v>4.2200000000000001E-2</v>
      </c>
      <c r="O6" s="6">
        <v>3.8100000000000002E-2</v>
      </c>
      <c r="P6" s="6">
        <f t="shared" si="3"/>
        <v>9.7156398104265396</v>
      </c>
    </row>
    <row r="7" spans="1:16" ht="91.5" thickBot="1" x14ac:dyDescent="0.4">
      <c r="A7" s="3">
        <v>4</v>
      </c>
      <c r="B7" s="2" t="s">
        <v>18</v>
      </c>
      <c r="C7" s="4" t="s">
        <v>47</v>
      </c>
      <c r="D7" s="2">
        <v>13384</v>
      </c>
      <c r="E7" s="2">
        <v>13380</v>
      </c>
      <c r="F7" s="5">
        <f t="shared" si="0"/>
        <v>2.9886431560071723E-2</v>
      </c>
      <c r="G7" s="6">
        <v>4.6199999999999998E-2</v>
      </c>
      <c r="H7" s="6">
        <v>4.4900000000000002E-2</v>
      </c>
      <c r="I7" s="6">
        <f t="shared" si="1"/>
        <v>2.8138528138528045</v>
      </c>
      <c r="J7" s="4" t="s">
        <v>40</v>
      </c>
      <c r="K7" s="2" t="s">
        <v>19</v>
      </c>
      <c r="L7" s="2">
        <v>13408</v>
      </c>
      <c r="M7" s="6">
        <f t="shared" si="2"/>
        <v>-0.20926756352765324</v>
      </c>
      <c r="N7" s="6">
        <v>4.4900000000000002E-2</v>
      </c>
      <c r="O7" s="6">
        <v>3.7900000000000003E-2</v>
      </c>
      <c r="P7" s="6">
        <f t="shared" si="3"/>
        <v>15.590200445434297</v>
      </c>
    </row>
    <row r="8" spans="1:16" ht="91.5" thickBot="1" x14ac:dyDescent="0.4">
      <c r="A8" s="3">
        <v>5</v>
      </c>
      <c r="B8" s="2" t="s">
        <v>20</v>
      </c>
      <c r="C8" s="4" t="s">
        <v>47</v>
      </c>
      <c r="D8" s="2">
        <v>8292</v>
      </c>
      <c r="E8" s="2">
        <v>8228</v>
      </c>
      <c r="F8" s="5">
        <f t="shared" si="0"/>
        <v>0.77182826821032324</v>
      </c>
      <c r="G8" s="6">
        <v>4.5100000000000001E-2</v>
      </c>
      <c r="H8" s="6">
        <v>4.2500000000000003E-2</v>
      </c>
      <c r="I8" s="6">
        <f t="shared" si="1"/>
        <v>5.7649667405764919</v>
      </c>
      <c r="J8" s="4" t="s">
        <v>41</v>
      </c>
      <c r="K8" s="2" t="s">
        <v>21</v>
      </c>
      <c r="L8" s="2">
        <v>8256</v>
      </c>
      <c r="M8" s="6">
        <f t="shared" si="2"/>
        <v>-0.34030140982012641</v>
      </c>
      <c r="N8" s="6">
        <v>4.2500000000000003E-2</v>
      </c>
      <c r="O8" s="6">
        <v>3.7199999999999997E-2</v>
      </c>
      <c r="P8" s="6">
        <f t="shared" si="3"/>
        <v>12.47058823529413</v>
      </c>
    </row>
    <row r="9" spans="1:16" ht="78.5" thickBot="1" x14ac:dyDescent="0.4">
      <c r="A9" s="3">
        <v>6</v>
      </c>
      <c r="B9" s="2" t="s">
        <v>22</v>
      </c>
      <c r="C9" s="4" t="s">
        <v>48</v>
      </c>
      <c r="D9" s="2">
        <v>8156</v>
      </c>
      <c r="E9" s="2">
        <v>8076</v>
      </c>
      <c r="F9" s="5">
        <f t="shared" si="0"/>
        <v>0.98087297694948505</v>
      </c>
      <c r="G9" s="6">
        <v>4.8800000000000003E-2</v>
      </c>
      <c r="H9" s="6">
        <v>4.2099999999999999E-2</v>
      </c>
      <c r="I9" s="6">
        <f t="shared" si="1"/>
        <v>13.729508196721321</v>
      </c>
      <c r="J9" s="4" t="s">
        <v>35</v>
      </c>
      <c r="K9" s="2" t="s">
        <v>15</v>
      </c>
      <c r="L9" s="2">
        <v>8088</v>
      </c>
      <c r="M9" s="6">
        <f t="shared" si="2"/>
        <v>-0.14858841010401189</v>
      </c>
      <c r="N9" s="6">
        <v>4.2099999999999999E-2</v>
      </c>
      <c r="O9" s="6">
        <v>3.7199999999999997E-2</v>
      </c>
      <c r="P9" s="6">
        <f t="shared" si="3"/>
        <v>11.638954869358674</v>
      </c>
    </row>
    <row r="10" spans="1:16" ht="91.5" thickBot="1" x14ac:dyDescent="0.4">
      <c r="A10" s="3">
        <v>7</v>
      </c>
      <c r="B10" s="2" t="s">
        <v>23</v>
      </c>
      <c r="C10" s="4" t="s">
        <v>24</v>
      </c>
      <c r="D10" s="2">
        <v>13708</v>
      </c>
      <c r="E10" s="2">
        <v>13372</v>
      </c>
      <c r="F10" s="5">
        <f t="shared" si="0"/>
        <v>2.4511234315728041</v>
      </c>
      <c r="G10" s="6">
        <v>4.3299999999999998E-2</v>
      </c>
      <c r="H10" s="6">
        <v>3.9100000000000003E-2</v>
      </c>
      <c r="I10" s="6">
        <f t="shared" si="1"/>
        <v>9.6997690531177732</v>
      </c>
      <c r="J10" s="4" t="s">
        <v>36</v>
      </c>
      <c r="K10" s="2" t="s">
        <v>25</v>
      </c>
      <c r="L10" s="2">
        <v>13376</v>
      </c>
      <c r="M10" s="6">
        <f t="shared" si="2"/>
        <v>-2.9913251570445706E-2</v>
      </c>
      <c r="N10" s="6">
        <v>3.9100000000000003E-2</v>
      </c>
      <c r="O10" s="6">
        <v>3.8300000000000001E-2</v>
      </c>
      <c r="P10" s="6">
        <f t="shared" si="3"/>
        <v>2.0460358056266039</v>
      </c>
    </row>
    <row r="11" spans="1:16" ht="65.5" thickBot="1" x14ac:dyDescent="0.4">
      <c r="A11" s="3">
        <v>8</v>
      </c>
      <c r="B11" s="2" t="s">
        <v>26</v>
      </c>
      <c r="C11" s="4" t="s">
        <v>27</v>
      </c>
      <c r="D11" s="2">
        <v>8248</v>
      </c>
      <c r="E11" s="2">
        <v>8160</v>
      </c>
      <c r="F11" s="5">
        <f t="shared" si="0"/>
        <v>1.0669253152279341</v>
      </c>
      <c r="G11" s="6">
        <v>2.6154000000000002</v>
      </c>
      <c r="H11" s="6">
        <v>2.0175999999999998</v>
      </c>
      <c r="I11" s="6">
        <f t="shared" si="1"/>
        <v>22.85692437103312</v>
      </c>
      <c r="J11" s="4" t="s">
        <v>34</v>
      </c>
      <c r="K11" s="2" t="s">
        <v>28</v>
      </c>
      <c r="L11" s="2">
        <v>8172</v>
      </c>
      <c r="M11" s="6">
        <f t="shared" si="2"/>
        <v>-0.14705882352941177</v>
      </c>
      <c r="N11" s="6">
        <v>2.0175999999999998</v>
      </c>
      <c r="O11" s="6">
        <v>1.7088000000000001</v>
      </c>
      <c r="P11" s="6">
        <f t="shared" si="3"/>
        <v>15.30531324345756</v>
      </c>
    </row>
    <row r="12" spans="1:16" ht="182.5" thickBot="1" x14ac:dyDescent="0.4">
      <c r="A12" s="3">
        <v>9</v>
      </c>
      <c r="B12" s="2" t="s">
        <v>29</v>
      </c>
      <c r="C12" s="4" t="s">
        <v>49</v>
      </c>
      <c r="D12" s="2">
        <v>8608</v>
      </c>
      <c r="E12" s="2">
        <v>8416</v>
      </c>
      <c r="F12" s="5">
        <f t="shared" si="0"/>
        <v>2.2304832713754648</v>
      </c>
      <c r="G12" s="6">
        <v>5.33E-2</v>
      </c>
      <c r="H12" s="6">
        <v>4.3799999999999999E-2</v>
      </c>
      <c r="I12" s="6">
        <f t="shared" si="1"/>
        <v>17.823639774859291</v>
      </c>
      <c r="J12" s="4" t="s">
        <v>42</v>
      </c>
      <c r="K12" s="2" t="s">
        <v>30</v>
      </c>
      <c r="L12" s="2">
        <v>8476</v>
      </c>
      <c r="M12" s="6">
        <f t="shared" si="2"/>
        <v>-0.71292775665399244</v>
      </c>
      <c r="N12" s="6">
        <v>4.3799999999999999E-2</v>
      </c>
      <c r="O12" s="6">
        <v>3.9199999999999999E-2</v>
      </c>
      <c r="P12" s="6">
        <f t="shared" si="3"/>
        <v>10.502283105022832</v>
      </c>
    </row>
    <row r="13" spans="1:16" ht="65.5" thickBot="1" x14ac:dyDescent="0.4">
      <c r="A13" s="3">
        <v>10</v>
      </c>
      <c r="B13" s="2" t="s">
        <v>31</v>
      </c>
      <c r="C13" s="4" t="s">
        <v>44</v>
      </c>
      <c r="D13" s="2">
        <v>8256</v>
      </c>
      <c r="E13" s="2">
        <v>8208</v>
      </c>
      <c r="F13" s="5">
        <f t="shared" si="0"/>
        <v>0.58139534883720934</v>
      </c>
      <c r="G13" s="6">
        <v>18.956099999999999</v>
      </c>
      <c r="H13" s="6">
        <v>13.1432</v>
      </c>
      <c r="I13" s="6">
        <f t="shared" si="1"/>
        <v>30.665062961263125</v>
      </c>
      <c r="J13" s="4" t="s">
        <v>43</v>
      </c>
      <c r="K13" s="2" t="s">
        <v>32</v>
      </c>
      <c r="L13" s="2">
        <v>8220</v>
      </c>
      <c r="M13" s="6">
        <f t="shared" si="2"/>
        <v>-0.14619883040935672</v>
      </c>
      <c r="N13" s="6">
        <v>13.1432</v>
      </c>
      <c r="O13" s="6">
        <v>9.7856000000000005</v>
      </c>
      <c r="P13" s="6">
        <f t="shared" si="3"/>
        <v>25.546290096780083</v>
      </c>
    </row>
    <row r="14" spans="1:16" ht="13.5" thickBot="1" x14ac:dyDescent="0.4">
      <c r="A14" s="7" t="s">
        <v>33</v>
      </c>
      <c r="B14" s="8"/>
      <c r="C14" s="8"/>
      <c r="D14" s="8"/>
      <c r="E14" s="9"/>
      <c r="F14" s="5">
        <f>AVERAGE(F4:F13)</f>
        <v>1.4767582178109575</v>
      </c>
      <c r="G14" s="10"/>
      <c r="H14" s="11"/>
      <c r="I14" s="6">
        <f>AVERAGE(I4:I13)</f>
        <v>15.863128621458142</v>
      </c>
      <c r="J14" s="7"/>
      <c r="K14" s="8"/>
      <c r="L14" s="9"/>
      <c r="M14" s="6">
        <f>AVERAGE(M4:M13)</f>
        <v>-0.19121136982764939</v>
      </c>
      <c r="N14" s="10"/>
      <c r="O14" s="11"/>
      <c r="P14" s="6">
        <f>AVERAGE(P4:P13)</f>
        <v>13.372151071627234</v>
      </c>
    </row>
  </sheetData>
  <mergeCells count="14">
    <mergeCell ref="A14:E14"/>
    <mergeCell ref="G14:H14"/>
    <mergeCell ref="J14:L14"/>
    <mergeCell ref="N14:O14"/>
    <mergeCell ref="A1:A3"/>
    <mergeCell ref="B1:B3"/>
    <mergeCell ref="C1:I1"/>
    <mergeCell ref="J1:P1"/>
    <mergeCell ref="C2:C3"/>
    <mergeCell ref="D2:F2"/>
    <mergeCell ref="G2:I2"/>
    <mergeCell ref="J2:J3"/>
    <mergeCell ref="K2:M2"/>
    <mergeCell ref="N2:P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270B7DA380994A89704B104B1E767A" ma:contentTypeVersion="9" ma:contentTypeDescription="Create a new document." ma:contentTypeScope="" ma:versionID="9b7e782ccb1f52aa40439f30f714af49">
  <xsd:schema xmlns:xsd="http://www.w3.org/2001/XMLSchema" xmlns:xs="http://www.w3.org/2001/XMLSchema" xmlns:p="http://schemas.microsoft.com/office/2006/metadata/properties" xmlns:ns3="65e31960-7940-4966-ba99-97683de82e31" xmlns:ns4="4eafd1b3-0b1f-498d-b174-cfd558f33a0a" targetNamespace="http://schemas.microsoft.com/office/2006/metadata/properties" ma:root="true" ma:fieldsID="d560db0cbae9ad5c539dd2d08799831a" ns3:_="" ns4:_="">
    <xsd:import namespace="65e31960-7940-4966-ba99-97683de82e31"/>
    <xsd:import namespace="4eafd1b3-0b1f-498d-b174-cfd558f33a0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e31960-7940-4966-ba99-97683de82e3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fd1b3-0b1f-498d-b174-cfd558f33a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BC17C17-B47D-4C10-8E35-49F8B253B1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e31960-7940-4966-ba99-97683de82e31"/>
    <ds:schemaRef ds:uri="4eafd1b3-0b1f-498d-b174-cfd558f33a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09C6B6-E8B8-489A-AD5E-A95AF9A81D1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F005EC-04EF-446E-81C8-B634D3D75F4E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eafd1b3-0b1f-498d-b174-cfd558f33a0a"/>
    <ds:schemaRef ds:uri="65e31960-7940-4966-ba99-97683de82e31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2021-12-29T16:11:34Z</dcterms:created>
  <dcterms:modified xsi:type="dcterms:W3CDTF">2021-12-30T02:41:26Z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0x01010029270B7DA380994A89704B104B1E767A</vt:lpwstr>
  </property>
</Properties>
</file>