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M&amp;ANM\Lab01\"/>
    </mc:Choice>
  </mc:AlternateContent>
  <xr:revisionPtr revIDLastSave="0" documentId="13_ncr:1_{934EC6A0-BEE4-4D77-9797-231A434CA200}" xr6:coauthVersionLast="46" xr6:coauthVersionMax="46" xr10:uidLastSave="{00000000-0000-0000-0000-000000000000}"/>
  <bookViews>
    <workbookView xWindow="-120" yWindow="-120" windowWidth="29040" windowHeight="15990" activeTab="1" xr2:uid="{6F63C1E9-EB4C-4031-99C6-046BD0574697}"/>
  </bookViews>
  <sheets>
    <sheet name="PC1K" sheetId="1" r:id="rId1"/>
    <sheet name="Child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6" i="2" l="1"/>
  <c r="N42" i="2"/>
  <c r="N41" i="2" s="1"/>
  <c r="N40" i="2" s="1"/>
  <c r="N39" i="2" s="1"/>
  <c r="N38" i="2" s="1"/>
  <c r="N43" i="2"/>
  <c r="N44" i="2"/>
  <c r="M39" i="2"/>
  <c r="M40" i="2"/>
  <c r="M41" i="2"/>
  <c r="M42" i="2"/>
  <c r="M43" i="2"/>
  <c r="M44" i="2"/>
  <c r="M38" i="2"/>
  <c r="L44" i="2"/>
  <c r="L39" i="2"/>
  <c r="L40" i="2"/>
  <c r="L41" i="2"/>
  <c r="L42" i="2"/>
  <c r="L43" i="2"/>
  <c r="L38" i="2"/>
  <c r="M33" i="2"/>
  <c r="M32" i="2"/>
  <c r="L33" i="2"/>
  <c r="L32" i="2"/>
  <c r="I41" i="2"/>
  <c r="I40" i="2"/>
  <c r="I39" i="2"/>
  <c r="I38" i="2"/>
  <c r="D39" i="2"/>
  <c r="D38" i="2" s="1"/>
  <c r="D40" i="2"/>
  <c r="D41" i="2"/>
  <c r="I33" i="2"/>
  <c r="I32" i="2" s="1"/>
  <c r="I34" i="2"/>
  <c r="I35" i="2"/>
  <c r="D33" i="2"/>
  <c r="D32" i="2" s="1"/>
  <c r="D34" i="2"/>
  <c r="D35" i="2"/>
  <c r="G39" i="2"/>
  <c r="H39" i="2" s="1"/>
  <c r="G40" i="2"/>
  <c r="H40" i="2" s="1"/>
  <c r="G41" i="2"/>
  <c r="G38" i="2"/>
  <c r="H38" i="2" s="1"/>
  <c r="H41" i="2"/>
  <c r="B39" i="2"/>
  <c r="C39" i="2" s="1"/>
  <c r="B40" i="2"/>
  <c r="C40" i="2" s="1"/>
  <c r="B41" i="2"/>
  <c r="C41" i="2" s="1"/>
  <c r="B38" i="2"/>
  <c r="C38" i="2"/>
  <c r="G33" i="2"/>
  <c r="H33" i="2" s="1"/>
  <c r="G34" i="2"/>
  <c r="H34" i="2" s="1"/>
  <c r="G35" i="2"/>
  <c r="H35" i="2" s="1"/>
  <c r="G32" i="2"/>
  <c r="H32" i="2" s="1"/>
  <c r="C35" i="2"/>
  <c r="C33" i="2"/>
  <c r="C34" i="2"/>
  <c r="C32" i="2"/>
  <c r="F3" i="2"/>
  <c r="C18" i="2" s="1"/>
  <c r="A4" i="2" a="1"/>
  <c r="A4" i="2" s="1"/>
  <c r="B1" i="2"/>
  <c r="F4" i="2" s="1"/>
  <c r="K9" i="1"/>
  <c r="K8" i="1"/>
  <c r="K7" i="1" s="1"/>
  <c r="K6" i="1" s="1"/>
  <c r="K5" i="1" s="1"/>
  <c r="K4" i="1" s="1"/>
  <c r="K3" i="1" s="1"/>
  <c r="J4" i="1"/>
  <c r="J5" i="1"/>
  <c r="J6" i="1"/>
  <c r="J7" i="1"/>
  <c r="J8" i="1"/>
  <c r="J9" i="1"/>
  <c r="J3" i="1"/>
  <c r="I4" i="1"/>
  <c r="I5" i="1"/>
  <c r="I6" i="1"/>
  <c r="I7" i="1"/>
  <c r="I8" i="1"/>
  <c r="I9" i="1"/>
  <c r="I3" i="1"/>
  <c r="D75" i="1"/>
  <c r="D74" i="1" s="1"/>
  <c r="D73" i="1" s="1"/>
  <c r="D72" i="1" s="1"/>
  <c r="D71" i="1" s="1"/>
  <c r="D70" i="1" s="1"/>
  <c r="D69" i="1" s="1"/>
  <c r="D68" i="1" s="1"/>
  <c r="D67" i="1" s="1"/>
  <c r="D66" i="1" s="1"/>
  <c r="D65" i="1" s="1"/>
  <c r="D64" i="1" s="1"/>
  <c r="D63" i="1" s="1"/>
  <c r="D62" i="1" s="1"/>
  <c r="D61" i="1" s="1"/>
  <c r="D60" i="1" s="1"/>
  <c r="D59" i="1" s="1"/>
  <c r="D58" i="1" s="1"/>
  <c r="D57" i="1" s="1"/>
  <c r="D56" i="1" s="1"/>
  <c r="D55" i="1" s="1"/>
  <c r="D54" i="1" s="1"/>
  <c r="D53" i="1" s="1"/>
  <c r="D52" i="1" s="1"/>
  <c r="D51" i="1" s="1"/>
  <c r="D50" i="1" s="1"/>
  <c r="D49" i="1" s="1"/>
  <c r="D48" i="1" s="1"/>
  <c r="D47" i="1" s="1"/>
  <c r="D46" i="1" s="1"/>
  <c r="D45" i="1" s="1"/>
  <c r="D44" i="1" s="1"/>
  <c r="D43" i="1" s="1"/>
  <c r="D42" i="1" s="1"/>
  <c r="D41" i="1" s="1"/>
  <c r="D40" i="1" s="1"/>
  <c r="D39" i="1" s="1"/>
  <c r="D38" i="1" s="1"/>
  <c r="D37" i="1" s="1"/>
  <c r="D36" i="1" s="1"/>
  <c r="D35" i="1" s="1"/>
  <c r="D34" i="1" s="1"/>
  <c r="D33" i="1" s="1"/>
  <c r="D32" i="1" s="1"/>
  <c r="D31" i="1" s="1"/>
  <c r="D30" i="1" s="1"/>
  <c r="D29" i="1" s="1"/>
  <c r="D28" i="1" s="1"/>
  <c r="D27" i="1" s="1"/>
  <c r="D26" i="1" s="1"/>
  <c r="D25" i="1" s="1"/>
  <c r="D24" i="1" s="1"/>
  <c r="D23" i="1" s="1"/>
  <c r="D76" i="1"/>
  <c r="D77" i="1"/>
  <c r="D78" i="1"/>
  <c r="E16" i="1"/>
  <c r="E15" i="1" s="1"/>
  <c r="E14" i="1" s="1"/>
  <c r="E13" i="1" s="1"/>
  <c r="E12" i="1" s="1"/>
  <c r="E11" i="1" s="1"/>
  <c r="E10" i="1" s="1"/>
  <c r="E9" i="1" s="1"/>
  <c r="E8" i="1" s="1"/>
  <c r="E7" i="1" s="1"/>
  <c r="E6" i="1" s="1"/>
  <c r="E5" i="1" s="1"/>
  <c r="E4" i="1" s="1"/>
  <c r="E17" i="1"/>
  <c r="E18" i="1"/>
  <c r="C23" i="1"/>
  <c r="F2" i="1"/>
  <c r="C24" i="1"/>
  <c r="C28" i="1"/>
  <c r="C67" i="1"/>
  <c r="C68" i="1"/>
  <c r="B2" i="1"/>
  <c r="B18" i="1" s="1"/>
  <c r="C18" i="1" s="1"/>
  <c r="D22" i="2" l="1"/>
  <c r="D23" i="2"/>
  <c r="D24" i="2"/>
  <c r="D25" i="2"/>
  <c r="D14" i="2"/>
  <c r="D26" i="2"/>
  <c r="D15" i="2"/>
  <c r="D27" i="2"/>
  <c r="D20" i="2"/>
  <c r="D21" i="2"/>
  <c r="D16" i="2"/>
  <c r="D28" i="2"/>
  <c r="D17" i="2"/>
  <c r="D13" i="2"/>
  <c r="D19" i="2"/>
  <c r="D18" i="2"/>
  <c r="C13" i="2"/>
  <c r="C26" i="2"/>
  <c r="C14" i="2"/>
  <c r="C17" i="2"/>
  <c r="C16" i="2"/>
  <c r="C25" i="2"/>
  <c r="C28" i="2"/>
  <c r="C27" i="2"/>
  <c r="C24" i="2"/>
  <c r="C15" i="2"/>
  <c r="C23" i="2"/>
  <c r="C22" i="2"/>
  <c r="C21" i="2"/>
  <c r="C20" i="2"/>
  <c r="C19" i="2"/>
  <c r="I11" i="1"/>
  <c r="C61" i="1"/>
  <c r="C63" i="1"/>
  <c r="C62" i="1"/>
  <c r="C48" i="1"/>
  <c r="C47" i="1"/>
  <c r="C44" i="1"/>
  <c r="C39" i="1"/>
  <c r="C43" i="1"/>
  <c r="C26" i="1"/>
  <c r="C25" i="1"/>
  <c r="C60" i="1"/>
  <c r="C38" i="1"/>
  <c r="C59" i="1"/>
  <c r="C37" i="1"/>
  <c r="C56" i="1"/>
  <c r="C55" i="1"/>
  <c r="C72" i="1"/>
  <c r="C50" i="1"/>
  <c r="C31" i="1"/>
  <c r="C75" i="1"/>
  <c r="C36" i="1"/>
  <c r="C74" i="1"/>
  <c r="C35" i="1"/>
  <c r="C73" i="1"/>
  <c r="C51" i="1"/>
  <c r="C32" i="1"/>
  <c r="C71" i="1"/>
  <c r="C49" i="1"/>
  <c r="C27" i="1"/>
  <c r="C70" i="1"/>
  <c r="C58" i="1"/>
  <c r="C46" i="1"/>
  <c r="C34" i="1"/>
  <c r="C69" i="1"/>
  <c r="C57" i="1"/>
  <c r="C45" i="1"/>
  <c r="C33" i="1"/>
  <c r="C78" i="1"/>
  <c r="C41" i="1"/>
  <c r="C66" i="1"/>
  <c r="C54" i="1"/>
  <c r="C42" i="1"/>
  <c r="C30" i="1"/>
  <c r="C77" i="1"/>
  <c r="C65" i="1"/>
  <c r="C53" i="1"/>
  <c r="C29" i="1"/>
  <c r="C76" i="1"/>
  <c r="C64" i="1"/>
  <c r="C52" i="1"/>
  <c r="C40" i="1"/>
  <c r="B8" i="1"/>
  <c r="C8" i="1" s="1"/>
  <c r="B7" i="1"/>
  <c r="C7" i="1" s="1"/>
  <c r="B6" i="1"/>
  <c r="C6" i="1" s="1"/>
  <c r="B14" i="1"/>
  <c r="C14" i="1" s="1"/>
  <c r="B4" i="1"/>
  <c r="C4" i="1" s="1"/>
  <c r="B19" i="1"/>
  <c r="C19" i="1" s="1"/>
  <c r="D19" i="1" s="1"/>
  <c r="D18" i="1" s="1"/>
  <c r="B16" i="1"/>
  <c r="C16" i="1" s="1"/>
  <c r="B13" i="1"/>
  <c r="C13" i="1" s="1"/>
  <c r="B12" i="1"/>
  <c r="C12" i="1" s="1"/>
  <c r="B17" i="1"/>
  <c r="C17" i="1" s="1"/>
  <c r="B11" i="1"/>
  <c r="C11" i="1" s="1"/>
  <c r="B10" i="1"/>
  <c r="C10" i="1" s="1"/>
  <c r="B9" i="1"/>
  <c r="C9" i="1" s="1"/>
  <c r="B5" i="1"/>
  <c r="C5" i="1" s="1"/>
  <c r="B15" i="1"/>
  <c r="C15" i="1" s="1"/>
  <c r="B33" i="2" l="1"/>
  <c r="B34" i="2"/>
  <c r="B35" i="2"/>
  <c r="B32" i="2"/>
  <c r="D17" i="1"/>
  <c r="D16" i="1" s="1"/>
  <c r="D15" i="1" s="1"/>
  <c r="D14" i="1" s="1"/>
  <c r="D13" i="1" s="1"/>
  <c r="D12" i="1" s="1"/>
  <c r="D11" i="1" s="1"/>
  <c r="D10" i="1" s="1"/>
  <c r="D9" i="1" s="1"/>
  <c r="D8" i="1" s="1"/>
  <c r="D7" i="1" s="1"/>
  <c r="D6" i="1" s="1"/>
  <c r="D5" i="1" s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<sst xmlns="http://schemas.openxmlformats.org/spreadsheetml/2006/main" count="52" uniqueCount="31">
  <si>
    <t>Khóa K</t>
  </si>
  <si>
    <t>Vị trí</t>
  </si>
  <si>
    <t>kí tự hex</t>
  </si>
  <si>
    <t>binary</t>
  </si>
  <si>
    <t>Ghép</t>
  </si>
  <si>
    <t>=&gt; Khóa K =</t>
  </si>
  <si>
    <t>PC - 1 (Des_ex.pdf)</t>
  </si>
  <si>
    <t>Ví trí</t>
  </si>
  <si>
    <t>STT</t>
  </si>
  <si>
    <t>MSSV</t>
  </si>
  <si>
    <t>Số bit</t>
  </si>
  <si>
    <t>Bit I (PC1)</t>
  </si>
  <si>
    <t>K+ (56 bit)</t>
  </si>
  <si>
    <t>hex</t>
  </si>
  <si>
    <t>PC1[K] =</t>
  </si>
  <si>
    <t xml:space="preserve">PC1[K] = </t>
  </si>
  <si>
    <t>C0 =</t>
  </si>
  <si>
    <t>D0 =</t>
  </si>
  <si>
    <t>Iteration
Number</t>
  </si>
  <si>
    <t>Number of
Left Shifts</t>
  </si>
  <si>
    <t>C[i]</t>
  </si>
  <si>
    <t>D[i]</t>
  </si>
  <si>
    <t>C1</t>
  </si>
  <si>
    <t>D1</t>
  </si>
  <si>
    <t>Value</t>
  </si>
  <si>
    <t>Key [i]</t>
  </si>
  <si>
    <t>C2</t>
  </si>
  <si>
    <t>D2</t>
  </si>
  <si>
    <t>Length</t>
  </si>
  <si>
    <t>K1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</si>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</sst>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4" borderId="0" xfId="0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NumberFormat="1" applyFill="1" applyAlignment="1"/>
    <xf numFmtId="0" fontId="0" fillId="0" borderId="0" xfId="0" applyAlignment="1"/>
    <xf numFmtId="0" fontId="0" fillId="0" borderId="0" xfId="0" applyAlignment="1">
      <alignment horizontal="left"/>
    </xf>
    <xf numFmtId="49" fontId="0" fillId="5" borderId="0" xfId="0" applyNumberFormat="1" applyFill="1" applyAlignment="1">
      <alignment horizontal="left"/>
    </xf>
    <xf numFmtId="0" fontId="0" fillId="4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6" borderId="0" xfId="0" applyFill="1"/>
    <xf numFmtId="0" fontId="0" fillId="3" borderId="0" xfId="0" applyFill="1" applyAlignment="1">
      <alignment horizontal="left"/>
    </xf>
    <xf numFmtId="0" fontId="0" fillId="0" borderId="0" xfId="0" applyFill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22</xdr:row>
      <xdr:rowOff>85725</xdr:rowOff>
    </xdr:from>
    <xdr:to>
      <xdr:col>5</xdr:col>
      <xdr:colOff>3781924</xdr:colOff>
      <xdr:row>32</xdr:row>
      <xdr:rowOff>171728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6825F7-1938-4211-8978-604D47B98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9025" y="4276725"/>
          <a:ext cx="3572374" cy="19910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7</xdr:row>
      <xdr:rowOff>133350</xdr:rowOff>
    </xdr:from>
    <xdr:to>
      <xdr:col>7</xdr:col>
      <xdr:colOff>514350</xdr:colOff>
      <xdr:row>26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D9F5FB34-6B05-4453-93DE-CBFCDE4211E8}"/>
            </a:ext>
          </a:extLst>
        </xdr:cNvPr>
        <xdr:cNvGrpSpPr/>
      </xdr:nvGrpSpPr>
      <xdr:grpSpPr>
        <a:xfrm>
          <a:off x="6076950" y="1466850"/>
          <a:ext cx="2428875" cy="3829050"/>
          <a:chOff x="7324725" y="333375"/>
          <a:chExt cx="2438740" cy="3429795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EADA12C6-90D0-48B0-B2FE-26C637EFE94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64721"/>
          <a:stretch/>
        </xdr:blipFill>
        <xdr:spPr>
          <a:xfrm>
            <a:off x="7324725" y="333375"/>
            <a:ext cx="2438740" cy="2009775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9E7B3901-9CF0-4BBF-99A2-E00A25BF736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74572"/>
          <a:stretch/>
        </xdr:blipFill>
        <xdr:spPr>
          <a:xfrm>
            <a:off x="7324725" y="2314575"/>
            <a:ext cx="2438740" cy="144859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CF0E-B636-4155-9600-94D3D2168B7D}">
  <dimension ref="A1:K78"/>
  <sheetViews>
    <sheetView zoomScale="115" zoomScaleNormal="115" workbookViewId="0">
      <selection activeCell="J3" sqref="J3"/>
    </sheetView>
  </sheetViews>
  <sheetFormatPr defaultRowHeight="15" x14ac:dyDescent="0.25"/>
  <cols>
    <col min="1" max="1" width="8.28515625" style="2" customWidth="1"/>
    <col min="2" max="2" width="10.28515625" style="2" customWidth="1"/>
    <col min="3" max="3" width="10" style="2" customWidth="1"/>
    <col min="4" max="4" width="69" customWidth="1"/>
    <col min="5" max="5" width="10.85546875" bestFit="1" customWidth="1"/>
    <col min="6" max="6" width="74.42578125" bestFit="1" customWidth="1"/>
    <col min="9" max="9" width="10.140625" bestFit="1" customWidth="1"/>
    <col min="11" max="11" width="21.42578125" bestFit="1" customWidth="1"/>
  </cols>
  <sheetData>
    <row r="1" spans="1:11" x14ac:dyDescent="0.25">
      <c r="A1" s="14" t="s">
        <v>9</v>
      </c>
      <c r="B1" s="15">
        <v>1710165</v>
      </c>
      <c r="C1" s="8"/>
      <c r="D1" s="2"/>
    </row>
    <row r="2" spans="1:11" x14ac:dyDescent="0.25">
      <c r="A2" s="14" t="s">
        <v>0</v>
      </c>
      <c r="B2" s="12" t="str">
        <f>"0123456789AB"&amp;MID(B1,4,4)</f>
        <v>0123456789AB0165</v>
      </c>
      <c r="C2" s="9"/>
      <c r="D2" s="3"/>
      <c r="E2" s="1" t="s">
        <v>5</v>
      </c>
      <c r="F2" s="16" t="str">
        <f>D4</f>
        <v>0000000100100011010001010110011110001001101010110000000101100101</v>
      </c>
      <c r="H2" s="10" t="s">
        <v>8</v>
      </c>
      <c r="I2" s="10" t="s">
        <v>3</v>
      </c>
      <c r="J2" s="10" t="s">
        <v>13</v>
      </c>
      <c r="K2" s="10" t="s">
        <v>4</v>
      </c>
    </row>
    <row r="3" spans="1:11" x14ac:dyDescent="0.25">
      <c r="A3" s="10" t="s">
        <v>1</v>
      </c>
      <c r="B3" s="10" t="s">
        <v>2</v>
      </c>
      <c r="C3" s="10" t="s">
        <v>3</v>
      </c>
      <c r="D3" s="5" t="s">
        <v>4</v>
      </c>
      <c r="E3" s="17" t="s">
        <v>10</v>
      </c>
      <c r="H3" s="11">
        <v>1</v>
      </c>
      <c r="I3" s="11" t="str">
        <f>MID($D$23,(H3-1)*8+1,8)</f>
        <v>00110000</v>
      </c>
      <c r="J3" s="11" t="str">
        <f>BIN2HEX(I3,2)</f>
        <v>30</v>
      </c>
      <c r="K3" s="7" t="str">
        <f t="shared" ref="K3:K7" si="0">" "&amp;J3&amp;K4</f>
        <v xml:space="preserve"> 30 8C AA 02 A8 C3 00 </v>
      </c>
    </row>
    <row r="4" spans="1:11" x14ac:dyDescent="0.25">
      <c r="A4" s="11">
        <v>1</v>
      </c>
      <c r="B4" s="11" t="str">
        <f>MID($B$2,A4,1)</f>
        <v>0</v>
      </c>
      <c r="C4" s="11" t="str">
        <f>HEX2BIN(B4,4)</f>
        <v>0000</v>
      </c>
      <c r="D4" s="7" t="str">
        <f t="shared" ref="D2:F17" si="1">C4&amp;D5</f>
        <v>0000000100100011010001010110011110001001101010110000000101100101</v>
      </c>
      <c r="E4" s="6">
        <f t="shared" ref="E4:E16" si="2">E5+4</f>
        <v>64</v>
      </c>
      <c r="H4" s="11">
        <v>2</v>
      </c>
      <c r="I4" s="11" t="str">
        <f t="shared" ref="I4:I9" si="3">MID($D$23,(H4-1)*8+1,8)</f>
        <v>10001100</v>
      </c>
      <c r="J4" s="11" t="str">
        <f t="shared" ref="J4:J9" si="4">BIN2HEX(I4,2)</f>
        <v>8C</v>
      </c>
      <c r="K4" s="6" t="str">
        <f t="shared" si="0"/>
        <v xml:space="preserve"> 8C AA 02 A8 C3 00 </v>
      </c>
    </row>
    <row r="5" spans="1:11" x14ac:dyDescent="0.25">
      <c r="A5" s="11">
        <v>2</v>
      </c>
      <c r="B5" s="11" t="str">
        <f t="shared" ref="B5:B19" si="5">MID($B$2,A5,1)</f>
        <v>1</v>
      </c>
      <c r="C5" s="11" t="str">
        <f t="shared" ref="C5:D19" si="6">HEX2BIN(B5,4)</f>
        <v>0001</v>
      </c>
      <c r="D5" s="6" t="str">
        <f t="shared" si="1"/>
        <v>000100100011010001010110011110001001101010110000000101100101</v>
      </c>
      <c r="E5" s="6">
        <f t="shared" si="2"/>
        <v>60</v>
      </c>
      <c r="H5" s="11">
        <v>3</v>
      </c>
      <c r="I5" s="11" t="str">
        <f t="shared" si="3"/>
        <v>10101010</v>
      </c>
      <c r="J5" s="11" t="str">
        <f t="shared" si="4"/>
        <v>AA</v>
      </c>
      <c r="K5" s="6" t="str">
        <f t="shared" si="0"/>
        <v xml:space="preserve"> AA 02 A8 C3 00 </v>
      </c>
    </row>
    <row r="6" spans="1:11" x14ac:dyDescent="0.25">
      <c r="A6" s="11">
        <v>3</v>
      </c>
      <c r="B6" s="11" t="str">
        <f t="shared" si="5"/>
        <v>2</v>
      </c>
      <c r="C6" s="11" t="str">
        <f t="shared" si="6"/>
        <v>0010</v>
      </c>
      <c r="D6" s="6" t="str">
        <f t="shared" si="1"/>
        <v>00100011010001010110011110001001101010110000000101100101</v>
      </c>
      <c r="E6" s="6">
        <f t="shared" si="2"/>
        <v>56</v>
      </c>
      <c r="H6" s="11">
        <v>4</v>
      </c>
      <c r="I6" s="11" t="str">
        <f t="shared" si="3"/>
        <v>00000010</v>
      </c>
      <c r="J6" s="11" t="str">
        <f t="shared" si="4"/>
        <v>02</v>
      </c>
      <c r="K6" s="6" t="str">
        <f t="shared" si="0"/>
        <v xml:space="preserve"> 02 A8 C3 00 </v>
      </c>
    </row>
    <row r="7" spans="1:11" x14ac:dyDescent="0.25">
      <c r="A7" s="11">
        <v>4</v>
      </c>
      <c r="B7" s="11" t="str">
        <f t="shared" si="5"/>
        <v>3</v>
      </c>
      <c r="C7" s="11" t="str">
        <f t="shared" si="6"/>
        <v>0011</v>
      </c>
      <c r="D7" s="6" t="str">
        <f t="shared" si="1"/>
        <v>0011010001010110011110001001101010110000000101100101</v>
      </c>
      <c r="E7" s="6">
        <f t="shared" si="2"/>
        <v>52</v>
      </c>
      <c r="H7" s="11">
        <v>5</v>
      </c>
      <c r="I7" s="11" t="str">
        <f t="shared" si="3"/>
        <v>10101000</v>
      </c>
      <c r="J7" s="11" t="str">
        <f t="shared" si="4"/>
        <v>A8</v>
      </c>
      <c r="K7" s="6" t="str">
        <f t="shared" si="0"/>
        <v xml:space="preserve"> A8 C3 00 </v>
      </c>
    </row>
    <row r="8" spans="1:11" x14ac:dyDescent="0.25">
      <c r="A8" s="11">
        <v>5</v>
      </c>
      <c r="B8" s="11" t="str">
        <f t="shared" si="5"/>
        <v>4</v>
      </c>
      <c r="C8" s="11" t="str">
        <f t="shared" si="6"/>
        <v>0100</v>
      </c>
      <c r="D8" s="6" t="str">
        <f t="shared" si="1"/>
        <v>010001010110011110001001101010110000000101100101</v>
      </c>
      <c r="E8" s="6">
        <f t="shared" si="2"/>
        <v>48</v>
      </c>
      <c r="H8" s="11">
        <v>6</v>
      </c>
      <c r="I8" s="11" t="str">
        <f t="shared" si="3"/>
        <v>11000011</v>
      </c>
      <c r="J8" s="11" t="str">
        <f t="shared" si="4"/>
        <v>C3</v>
      </c>
      <c r="K8" s="6" t="str">
        <f>" "&amp;J8&amp;K9</f>
        <v xml:space="preserve"> C3 00 </v>
      </c>
    </row>
    <row r="9" spans="1:11" x14ac:dyDescent="0.25">
      <c r="A9" s="11">
        <v>6</v>
      </c>
      <c r="B9" s="11" t="str">
        <f t="shared" si="5"/>
        <v>5</v>
      </c>
      <c r="C9" s="11" t="str">
        <f t="shared" si="6"/>
        <v>0101</v>
      </c>
      <c r="D9" s="6" t="str">
        <f t="shared" si="1"/>
        <v>01010110011110001001101010110000000101100101</v>
      </c>
      <c r="E9" s="6">
        <f t="shared" si="2"/>
        <v>44</v>
      </c>
      <c r="H9" s="11">
        <v>7</v>
      </c>
      <c r="I9" s="11" t="str">
        <f t="shared" si="3"/>
        <v>00000000</v>
      </c>
      <c r="J9" s="11" t="str">
        <f t="shared" si="4"/>
        <v>00</v>
      </c>
      <c r="K9" s="6" t="str">
        <f>" "&amp;J9&amp;" "</f>
        <v xml:space="preserve"> 00 </v>
      </c>
    </row>
    <row r="10" spans="1:11" x14ac:dyDescent="0.25">
      <c r="A10" s="11">
        <v>7</v>
      </c>
      <c r="B10" s="11" t="str">
        <f t="shared" si="5"/>
        <v>6</v>
      </c>
      <c r="C10" s="11" t="str">
        <f t="shared" si="6"/>
        <v>0110</v>
      </c>
      <c r="D10" s="6" t="str">
        <f t="shared" si="1"/>
        <v>0110011110001001101010110000000101100101</v>
      </c>
      <c r="E10" s="6">
        <f t="shared" si="2"/>
        <v>40</v>
      </c>
    </row>
    <row r="11" spans="1:11" x14ac:dyDescent="0.25">
      <c r="A11" s="11">
        <v>8</v>
      </c>
      <c r="B11" s="11" t="str">
        <f t="shared" si="5"/>
        <v>7</v>
      </c>
      <c r="C11" s="11" t="str">
        <f t="shared" si="6"/>
        <v>0111</v>
      </c>
      <c r="D11" s="6" t="str">
        <f t="shared" si="1"/>
        <v>011110001001101010110000000101100101</v>
      </c>
      <c r="E11" s="6">
        <f t="shared" si="2"/>
        <v>36</v>
      </c>
      <c r="H11" t="s">
        <v>14</v>
      </c>
      <c r="I11" s="4" t="str">
        <f>"["&amp;K3&amp;"]"</f>
        <v>[ 30 8C AA 02 A8 C3 00 ]</v>
      </c>
      <c r="J11" s="4"/>
      <c r="K11" s="4"/>
    </row>
    <row r="12" spans="1:11" x14ac:dyDescent="0.25">
      <c r="A12" s="11">
        <v>9</v>
      </c>
      <c r="B12" s="11" t="str">
        <f t="shared" si="5"/>
        <v>8</v>
      </c>
      <c r="C12" s="11" t="str">
        <f t="shared" si="6"/>
        <v>1000</v>
      </c>
      <c r="D12" s="6" t="str">
        <f t="shared" si="1"/>
        <v>10001001101010110000000101100101</v>
      </c>
      <c r="E12" s="6">
        <f t="shared" si="2"/>
        <v>32</v>
      </c>
    </row>
    <row r="13" spans="1:11" x14ac:dyDescent="0.25">
      <c r="A13" s="11">
        <v>10</v>
      </c>
      <c r="B13" s="11" t="str">
        <f t="shared" si="5"/>
        <v>9</v>
      </c>
      <c r="C13" s="11" t="str">
        <f t="shared" si="6"/>
        <v>1001</v>
      </c>
      <c r="D13" s="6" t="str">
        <f t="shared" si="1"/>
        <v>1001101010110000000101100101</v>
      </c>
      <c r="E13" s="6">
        <f t="shared" si="2"/>
        <v>28</v>
      </c>
    </row>
    <row r="14" spans="1:11" x14ac:dyDescent="0.25">
      <c r="A14" s="11">
        <v>11</v>
      </c>
      <c r="B14" s="11" t="str">
        <f t="shared" si="5"/>
        <v>A</v>
      </c>
      <c r="C14" s="11" t="str">
        <f t="shared" si="6"/>
        <v>1010</v>
      </c>
      <c r="D14" s="6" t="str">
        <f t="shared" si="1"/>
        <v>101010110000000101100101</v>
      </c>
      <c r="E14" s="6">
        <f t="shared" si="2"/>
        <v>24</v>
      </c>
    </row>
    <row r="15" spans="1:11" x14ac:dyDescent="0.25">
      <c r="A15" s="11">
        <v>12</v>
      </c>
      <c r="B15" s="11" t="str">
        <f t="shared" si="5"/>
        <v>B</v>
      </c>
      <c r="C15" s="11" t="str">
        <f t="shared" si="6"/>
        <v>1011</v>
      </c>
      <c r="D15" s="6" t="str">
        <f t="shared" si="1"/>
        <v>10110000000101100101</v>
      </c>
      <c r="E15" s="6">
        <f t="shared" si="2"/>
        <v>20</v>
      </c>
    </row>
    <row r="16" spans="1:11" x14ac:dyDescent="0.25">
      <c r="A16" s="11">
        <v>13</v>
      </c>
      <c r="B16" s="11" t="str">
        <f t="shared" si="5"/>
        <v>0</v>
      </c>
      <c r="C16" s="11" t="str">
        <f t="shared" si="6"/>
        <v>0000</v>
      </c>
      <c r="D16" s="6" t="str">
        <f t="shared" si="1"/>
        <v>0000000101100101</v>
      </c>
      <c r="E16" s="6">
        <f t="shared" si="2"/>
        <v>16</v>
      </c>
    </row>
    <row r="17" spans="1:5" x14ac:dyDescent="0.25">
      <c r="A17" s="11">
        <v>14</v>
      </c>
      <c r="B17" s="11" t="str">
        <f t="shared" si="5"/>
        <v>1</v>
      </c>
      <c r="C17" s="11" t="str">
        <f t="shared" si="6"/>
        <v>0001</v>
      </c>
      <c r="D17" s="6" t="str">
        <f t="shared" si="1"/>
        <v>000101100101</v>
      </c>
      <c r="E17" s="6">
        <f>E18+4</f>
        <v>12</v>
      </c>
    </row>
    <row r="18" spans="1:5" x14ac:dyDescent="0.25">
      <c r="A18" s="11">
        <v>15</v>
      </c>
      <c r="B18" s="11" t="str">
        <f t="shared" si="5"/>
        <v>6</v>
      </c>
      <c r="C18" s="11" t="str">
        <f t="shared" si="6"/>
        <v>0110</v>
      </c>
      <c r="D18" s="6" t="str">
        <f>C18&amp;D19</f>
        <v>01100101</v>
      </c>
      <c r="E18" s="6">
        <f>E19+4</f>
        <v>8</v>
      </c>
    </row>
    <row r="19" spans="1:5" x14ac:dyDescent="0.25">
      <c r="A19" s="11">
        <v>16</v>
      </c>
      <c r="B19" s="11" t="str">
        <f t="shared" si="5"/>
        <v>5</v>
      </c>
      <c r="C19" s="11" t="str">
        <f t="shared" si="6"/>
        <v>0101</v>
      </c>
      <c r="D19" s="6" t="str">
        <f>C19</f>
        <v>0101</v>
      </c>
      <c r="E19" s="6">
        <v>4</v>
      </c>
    </row>
    <row r="21" spans="1:5" x14ac:dyDescent="0.25">
      <c r="A21" s="13" t="s">
        <v>6</v>
      </c>
    </row>
    <row r="22" spans="1:5" x14ac:dyDescent="0.25">
      <c r="A22" s="10" t="s">
        <v>8</v>
      </c>
      <c r="B22" s="10" t="s">
        <v>7</v>
      </c>
      <c r="C22" s="10" t="s">
        <v>11</v>
      </c>
      <c r="D22" s="10" t="s">
        <v>12</v>
      </c>
    </row>
    <row r="23" spans="1:5" x14ac:dyDescent="0.25">
      <c r="A23" s="11">
        <v>1</v>
      </c>
      <c r="B23" s="11">
        <v>57</v>
      </c>
      <c r="C23" s="11" t="str">
        <f>MID($D$4,B23,1)</f>
        <v>0</v>
      </c>
      <c r="D23" s="7" t="str">
        <f t="shared" ref="D23:D76" si="7">C23&amp;D24</f>
        <v>00110000100011001010101000000010101010001100001100000000</v>
      </c>
    </row>
    <row r="24" spans="1:5" x14ac:dyDescent="0.25">
      <c r="A24" s="11">
        <v>2</v>
      </c>
      <c r="B24" s="11">
        <v>49</v>
      </c>
      <c r="C24" s="11" t="str">
        <f t="shared" ref="C24:C78" si="8">MID($F$2,B24,1)</f>
        <v>0</v>
      </c>
      <c r="D24" s="6" t="str">
        <f t="shared" si="7"/>
        <v>0110000100011001010101000000010101010001100001100000000</v>
      </c>
    </row>
    <row r="25" spans="1:5" x14ac:dyDescent="0.25">
      <c r="A25" s="11">
        <v>3</v>
      </c>
      <c r="B25" s="11">
        <v>41</v>
      </c>
      <c r="C25" s="11" t="str">
        <f t="shared" si="8"/>
        <v>1</v>
      </c>
      <c r="D25" s="6" t="str">
        <f t="shared" si="7"/>
        <v>110000100011001010101000000010101010001100001100000000</v>
      </c>
    </row>
    <row r="26" spans="1:5" x14ac:dyDescent="0.25">
      <c r="A26" s="11">
        <v>4</v>
      </c>
      <c r="B26" s="11">
        <v>33</v>
      </c>
      <c r="C26" s="11" t="str">
        <f t="shared" si="8"/>
        <v>1</v>
      </c>
      <c r="D26" s="6" t="str">
        <f t="shared" si="7"/>
        <v>10000100011001010101000000010101010001100001100000000</v>
      </c>
    </row>
    <row r="27" spans="1:5" x14ac:dyDescent="0.25">
      <c r="A27" s="11">
        <v>5</v>
      </c>
      <c r="B27" s="11">
        <v>25</v>
      </c>
      <c r="C27" s="11" t="str">
        <f t="shared" si="8"/>
        <v>0</v>
      </c>
      <c r="D27" s="6" t="str">
        <f t="shared" si="7"/>
        <v>0000100011001010101000000010101010001100001100000000</v>
      </c>
    </row>
    <row r="28" spans="1:5" x14ac:dyDescent="0.25">
      <c r="A28" s="11">
        <v>6</v>
      </c>
      <c r="B28" s="11">
        <v>17</v>
      </c>
      <c r="C28" s="11" t="str">
        <f t="shared" si="8"/>
        <v>0</v>
      </c>
      <c r="D28" s="6" t="str">
        <f t="shared" si="7"/>
        <v>000100011001010101000000010101010001100001100000000</v>
      </c>
    </row>
    <row r="29" spans="1:5" x14ac:dyDescent="0.25">
      <c r="A29" s="11">
        <v>7</v>
      </c>
      <c r="B29" s="11">
        <v>9</v>
      </c>
      <c r="C29" s="11" t="str">
        <f t="shared" si="8"/>
        <v>0</v>
      </c>
      <c r="D29" s="6" t="str">
        <f t="shared" si="7"/>
        <v>00100011001010101000000010101010001100001100000000</v>
      </c>
    </row>
    <row r="30" spans="1:5" x14ac:dyDescent="0.25">
      <c r="A30" s="11">
        <v>8</v>
      </c>
      <c r="B30" s="11">
        <v>1</v>
      </c>
      <c r="C30" s="11" t="str">
        <f t="shared" si="8"/>
        <v>0</v>
      </c>
      <c r="D30" s="6" t="str">
        <f t="shared" si="7"/>
        <v>0100011001010101000000010101010001100001100000000</v>
      </c>
    </row>
    <row r="31" spans="1:5" x14ac:dyDescent="0.25">
      <c r="A31" s="11">
        <v>9</v>
      </c>
      <c r="B31" s="11">
        <v>58</v>
      </c>
      <c r="C31" s="11" t="str">
        <f t="shared" si="8"/>
        <v>1</v>
      </c>
      <c r="D31" s="6" t="str">
        <f t="shared" si="7"/>
        <v>100011001010101000000010101010001100001100000000</v>
      </c>
    </row>
    <row r="32" spans="1:5" x14ac:dyDescent="0.25">
      <c r="A32" s="11">
        <v>10</v>
      </c>
      <c r="B32" s="11">
        <v>50</v>
      </c>
      <c r="C32" s="11" t="str">
        <f t="shared" si="8"/>
        <v>0</v>
      </c>
      <c r="D32" s="6" t="str">
        <f t="shared" si="7"/>
        <v>00011001010101000000010101010001100001100000000</v>
      </c>
    </row>
    <row r="33" spans="1:4" x14ac:dyDescent="0.25">
      <c r="A33" s="11">
        <v>11</v>
      </c>
      <c r="B33" s="11">
        <v>42</v>
      </c>
      <c r="C33" s="11" t="str">
        <f t="shared" si="8"/>
        <v>0</v>
      </c>
      <c r="D33" s="6" t="str">
        <f t="shared" si="7"/>
        <v>0011001010101000000010101010001100001100000000</v>
      </c>
    </row>
    <row r="34" spans="1:4" x14ac:dyDescent="0.25">
      <c r="A34" s="11">
        <v>12</v>
      </c>
      <c r="B34" s="11">
        <v>34</v>
      </c>
      <c r="C34" s="11" t="str">
        <f t="shared" si="8"/>
        <v>0</v>
      </c>
      <c r="D34" s="6" t="str">
        <f t="shared" si="7"/>
        <v>011001010101000000010101010001100001100000000</v>
      </c>
    </row>
    <row r="35" spans="1:4" x14ac:dyDescent="0.25">
      <c r="A35" s="11">
        <v>13</v>
      </c>
      <c r="B35" s="11">
        <v>26</v>
      </c>
      <c r="C35" s="11" t="str">
        <f t="shared" si="8"/>
        <v>1</v>
      </c>
      <c r="D35" s="6" t="str">
        <f t="shared" si="7"/>
        <v>11001010101000000010101010001100001100000000</v>
      </c>
    </row>
    <row r="36" spans="1:4" x14ac:dyDescent="0.25">
      <c r="A36" s="11">
        <v>14</v>
      </c>
      <c r="B36" s="11">
        <v>18</v>
      </c>
      <c r="C36" s="11" t="str">
        <f t="shared" si="8"/>
        <v>1</v>
      </c>
      <c r="D36" s="6" t="str">
        <f t="shared" si="7"/>
        <v>1001010101000000010101010001100001100000000</v>
      </c>
    </row>
    <row r="37" spans="1:4" x14ac:dyDescent="0.25">
      <c r="A37" s="11">
        <v>15</v>
      </c>
      <c r="B37" s="11">
        <v>10</v>
      </c>
      <c r="C37" s="11" t="str">
        <f t="shared" si="8"/>
        <v>0</v>
      </c>
      <c r="D37" s="6" t="str">
        <f t="shared" si="7"/>
        <v>001010101000000010101010001100001100000000</v>
      </c>
    </row>
    <row r="38" spans="1:4" x14ac:dyDescent="0.25">
      <c r="A38" s="11">
        <v>16</v>
      </c>
      <c r="B38" s="11">
        <v>2</v>
      </c>
      <c r="C38" s="11" t="str">
        <f t="shared" si="8"/>
        <v>0</v>
      </c>
      <c r="D38" s="6" t="str">
        <f t="shared" si="7"/>
        <v>01010101000000010101010001100001100000000</v>
      </c>
    </row>
    <row r="39" spans="1:4" x14ac:dyDescent="0.25">
      <c r="A39" s="11">
        <v>17</v>
      </c>
      <c r="B39" s="11">
        <v>59</v>
      </c>
      <c r="C39" s="11" t="str">
        <f t="shared" si="8"/>
        <v>1</v>
      </c>
      <c r="D39" s="6" t="str">
        <f t="shared" si="7"/>
        <v>1010101000000010101010001100001100000000</v>
      </c>
    </row>
    <row r="40" spans="1:4" x14ac:dyDescent="0.25">
      <c r="A40" s="11">
        <v>18</v>
      </c>
      <c r="B40" s="11">
        <v>51</v>
      </c>
      <c r="C40" s="11" t="str">
        <f t="shared" si="8"/>
        <v>0</v>
      </c>
      <c r="D40" s="6" t="str">
        <f t="shared" si="7"/>
        <v>010101000000010101010001100001100000000</v>
      </c>
    </row>
    <row r="41" spans="1:4" x14ac:dyDescent="0.25">
      <c r="A41" s="11">
        <v>19</v>
      </c>
      <c r="B41" s="11">
        <v>43</v>
      </c>
      <c r="C41" s="11" t="str">
        <f t="shared" si="8"/>
        <v>1</v>
      </c>
      <c r="D41" s="6" t="str">
        <f t="shared" si="7"/>
        <v>10101000000010101010001100001100000000</v>
      </c>
    </row>
    <row r="42" spans="1:4" x14ac:dyDescent="0.25">
      <c r="A42" s="11">
        <v>20</v>
      </c>
      <c r="B42" s="11">
        <v>35</v>
      </c>
      <c r="C42" s="11" t="str">
        <f t="shared" si="8"/>
        <v>0</v>
      </c>
      <c r="D42" s="6" t="str">
        <f t="shared" si="7"/>
        <v>0101000000010101010001100001100000000</v>
      </c>
    </row>
    <row r="43" spans="1:4" x14ac:dyDescent="0.25">
      <c r="A43" s="11">
        <v>21</v>
      </c>
      <c r="B43" s="11">
        <v>27</v>
      </c>
      <c r="C43" s="11" t="str">
        <f t="shared" si="8"/>
        <v>1</v>
      </c>
      <c r="D43" s="6" t="str">
        <f t="shared" si="7"/>
        <v>101000000010101010001100001100000000</v>
      </c>
    </row>
    <row r="44" spans="1:4" x14ac:dyDescent="0.25">
      <c r="A44" s="11">
        <v>22</v>
      </c>
      <c r="B44" s="11">
        <v>19</v>
      </c>
      <c r="C44" s="11" t="str">
        <f t="shared" si="8"/>
        <v>0</v>
      </c>
      <c r="D44" s="6" t="str">
        <f t="shared" si="7"/>
        <v>01000000010101010001100001100000000</v>
      </c>
    </row>
    <row r="45" spans="1:4" x14ac:dyDescent="0.25">
      <c r="A45" s="11">
        <v>23</v>
      </c>
      <c r="B45" s="11">
        <v>11</v>
      </c>
      <c r="C45" s="11" t="str">
        <f t="shared" si="8"/>
        <v>1</v>
      </c>
      <c r="D45" s="6" t="str">
        <f t="shared" si="7"/>
        <v>1000000010101010001100001100000000</v>
      </c>
    </row>
    <row r="46" spans="1:4" x14ac:dyDescent="0.25">
      <c r="A46" s="11">
        <v>24</v>
      </c>
      <c r="B46" s="11">
        <v>3</v>
      </c>
      <c r="C46" s="11" t="str">
        <f t="shared" si="8"/>
        <v>0</v>
      </c>
      <c r="D46" s="6" t="str">
        <f t="shared" si="7"/>
        <v>000000010101010001100001100000000</v>
      </c>
    </row>
    <row r="47" spans="1:4" x14ac:dyDescent="0.25">
      <c r="A47" s="11">
        <v>25</v>
      </c>
      <c r="B47" s="11">
        <v>60</v>
      </c>
      <c r="C47" s="11" t="str">
        <f t="shared" si="8"/>
        <v>0</v>
      </c>
      <c r="D47" s="6" t="str">
        <f t="shared" si="7"/>
        <v>00000010101010001100001100000000</v>
      </c>
    </row>
    <row r="48" spans="1:4" x14ac:dyDescent="0.25">
      <c r="A48" s="11">
        <v>26</v>
      </c>
      <c r="B48" s="11">
        <v>52</v>
      </c>
      <c r="C48" s="11" t="str">
        <f t="shared" si="8"/>
        <v>0</v>
      </c>
      <c r="D48" s="6" t="str">
        <f t="shared" si="7"/>
        <v>0000010101010001100001100000000</v>
      </c>
    </row>
    <row r="49" spans="1:4" x14ac:dyDescent="0.25">
      <c r="A49" s="11">
        <v>27</v>
      </c>
      <c r="B49" s="11">
        <v>44</v>
      </c>
      <c r="C49" s="11" t="str">
        <f t="shared" si="8"/>
        <v>0</v>
      </c>
      <c r="D49" s="6" t="str">
        <f t="shared" si="7"/>
        <v>000010101010001100001100000000</v>
      </c>
    </row>
    <row r="50" spans="1:4" x14ac:dyDescent="0.25">
      <c r="A50" s="11">
        <v>28</v>
      </c>
      <c r="B50" s="11">
        <v>36</v>
      </c>
      <c r="C50" s="11" t="str">
        <f t="shared" si="8"/>
        <v>0</v>
      </c>
      <c r="D50" s="6" t="str">
        <f t="shared" si="7"/>
        <v>00010101010001100001100000000</v>
      </c>
    </row>
    <row r="51" spans="1:4" x14ac:dyDescent="0.25">
      <c r="A51" s="11">
        <v>29</v>
      </c>
      <c r="B51" s="11">
        <v>63</v>
      </c>
      <c r="C51" s="11" t="str">
        <f t="shared" si="8"/>
        <v>0</v>
      </c>
      <c r="D51" s="6" t="str">
        <f t="shared" si="7"/>
        <v>0010101010001100001100000000</v>
      </c>
    </row>
    <row r="52" spans="1:4" x14ac:dyDescent="0.25">
      <c r="A52" s="11">
        <v>30</v>
      </c>
      <c r="B52" s="11">
        <v>55</v>
      </c>
      <c r="C52" s="11" t="str">
        <f t="shared" si="8"/>
        <v>0</v>
      </c>
      <c r="D52" s="6" t="str">
        <f t="shared" si="7"/>
        <v>010101010001100001100000000</v>
      </c>
    </row>
    <row r="53" spans="1:4" x14ac:dyDescent="0.25">
      <c r="A53" s="11">
        <v>31</v>
      </c>
      <c r="B53" s="11">
        <v>47</v>
      </c>
      <c r="C53" s="11" t="str">
        <f t="shared" si="8"/>
        <v>1</v>
      </c>
      <c r="D53" s="6" t="str">
        <f t="shared" si="7"/>
        <v>10101010001100001100000000</v>
      </c>
    </row>
    <row r="54" spans="1:4" x14ac:dyDescent="0.25">
      <c r="A54" s="11">
        <v>32</v>
      </c>
      <c r="B54" s="11">
        <v>39</v>
      </c>
      <c r="C54" s="11" t="str">
        <f t="shared" si="8"/>
        <v>0</v>
      </c>
      <c r="D54" s="6" t="str">
        <f t="shared" si="7"/>
        <v>0101010001100001100000000</v>
      </c>
    </row>
    <row r="55" spans="1:4" x14ac:dyDescent="0.25">
      <c r="A55" s="11">
        <v>33</v>
      </c>
      <c r="B55" s="11">
        <v>31</v>
      </c>
      <c r="C55" s="11" t="str">
        <f t="shared" si="8"/>
        <v>1</v>
      </c>
      <c r="D55" s="6" t="str">
        <f t="shared" si="7"/>
        <v>101010001100001100000000</v>
      </c>
    </row>
    <row r="56" spans="1:4" x14ac:dyDescent="0.25">
      <c r="A56" s="11">
        <v>34</v>
      </c>
      <c r="B56" s="11">
        <v>23</v>
      </c>
      <c r="C56" s="11" t="str">
        <f t="shared" si="8"/>
        <v>0</v>
      </c>
      <c r="D56" s="6" t="str">
        <f t="shared" si="7"/>
        <v>01010001100001100000000</v>
      </c>
    </row>
    <row r="57" spans="1:4" x14ac:dyDescent="0.25">
      <c r="A57" s="11">
        <v>35</v>
      </c>
      <c r="B57" s="11">
        <v>15</v>
      </c>
      <c r="C57" s="11" t="str">
        <f t="shared" si="8"/>
        <v>1</v>
      </c>
      <c r="D57" s="6" t="str">
        <f t="shared" si="7"/>
        <v>1010001100001100000000</v>
      </c>
    </row>
    <row r="58" spans="1:4" x14ac:dyDescent="0.25">
      <c r="A58" s="11">
        <v>36</v>
      </c>
      <c r="B58" s="11">
        <v>7</v>
      </c>
      <c r="C58" s="11" t="str">
        <f t="shared" si="8"/>
        <v>0</v>
      </c>
      <c r="D58" s="6" t="str">
        <f t="shared" si="7"/>
        <v>010001100001100000000</v>
      </c>
    </row>
    <row r="59" spans="1:4" x14ac:dyDescent="0.25">
      <c r="A59" s="11">
        <v>37</v>
      </c>
      <c r="B59" s="11">
        <v>62</v>
      </c>
      <c r="C59" s="11" t="str">
        <f t="shared" si="8"/>
        <v>1</v>
      </c>
      <c r="D59" s="6" t="str">
        <f t="shared" si="7"/>
        <v>10001100001100000000</v>
      </c>
    </row>
    <row r="60" spans="1:4" x14ac:dyDescent="0.25">
      <c r="A60" s="11">
        <v>38</v>
      </c>
      <c r="B60" s="11">
        <v>54</v>
      </c>
      <c r="C60" s="11" t="str">
        <f t="shared" si="8"/>
        <v>0</v>
      </c>
      <c r="D60" s="6" t="str">
        <f t="shared" si="7"/>
        <v>0001100001100000000</v>
      </c>
    </row>
    <row r="61" spans="1:4" x14ac:dyDescent="0.25">
      <c r="A61" s="11">
        <v>39</v>
      </c>
      <c r="B61" s="11">
        <v>46</v>
      </c>
      <c r="C61" s="11" t="str">
        <f t="shared" si="8"/>
        <v>0</v>
      </c>
      <c r="D61" s="6" t="str">
        <f t="shared" si="7"/>
        <v>001100001100000000</v>
      </c>
    </row>
    <row r="62" spans="1:4" x14ac:dyDescent="0.25">
      <c r="A62" s="11">
        <v>40</v>
      </c>
      <c r="B62" s="11">
        <v>38</v>
      </c>
      <c r="C62" s="11" t="str">
        <f t="shared" si="8"/>
        <v>0</v>
      </c>
      <c r="D62" s="6" t="str">
        <f t="shared" si="7"/>
        <v>01100001100000000</v>
      </c>
    </row>
    <row r="63" spans="1:4" x14ac:dyDescent="0.25">
      <c r="A63" s="11">
        <v>41</v>
      </c>
      <c r="B63" s="11">
        <v>30</v>
      </c>
      <c r="C63" s="11" t="str">
        <f t="shared" si="8"/>
        <v>1</v>
      </c>
      <c r="D63" s="6" t="str">
        <f t="shared" si="7"/>
        <v>1100001100000000</v>
      </c>
    </row>
    <row r="64" spans="1:4" x14ac:dyDescent="0.25">
      <c r="A64" s="11">
        <v>42</v>
      </c>
      <c r="B64" s="11">
        <v>22</v>
      </c>
      <c r="C64" s="11" t="str">
        <f t="shared" si="8"/>
        <v>1</v>
      </c>
      <c r="D64" s="6" t="str">
        <f t="shared" si="7"/>
        <v>100001100000000</v>
      </c>
    </row>
    <row r="65" spans="1:4" x14ac:dyDescent="0.25">
      <c r="A65" s="11">
        <v>43</v>
      </c>
      <c r="B65" s="11">
        <v>14</v>
      </c>
      <c r="C65" s="11" t="str">
        <f t="shared" si="8"/>
        <v>0</v>
      </c>
      <c r="D65" s="6" t="str">
        <f t="shared" si="7"/>
        <v>00001100000000</v>
      </c>
    </row>
    <row r="66" spans="1:4" x14ac:dyDescent="0.25">
      <c r="A66" s="11">
        <v>44</v>
      </c>
      <c r="B66" s="11">
        <v>6</v>
      </c>
      <c r="C66" s="11" t="str">
        <f t="shared" si="8"/>
        <v>0</v>
      </c>
      <c r="D66" s="6" t="str">
        <f t="shared" si="7"/>
        <v>0001100000000</v>
      </c>
    </row>
    <row r="67" spans="1:4" x14ac:dyDescent="0.25">
      <c r="A67" s="11">
        <v>45</v>
      </c>
      <c r="B67" s="11">
        <v>61</v>
      </c>
      <c r="C67" s="11" t="str">
        <f t="shared" si="8"/>
        <v>0</v>
      </c>
      <c r="D67" s="6" t="str">
        <f t="shared" si="7"/>
        <v>001100000000</v>
      </c>
    </row>
    <row r="68" spans="1:4" x14ac:dyDescent="0.25">
      <c r="A68" s="11">
        <v>46</v>
      </c>
      <c r="B68" s="11">
        <v>53</v>
      </c>
      <c r="C68" s="11" t="str">
        <f t="shared" si="8"/>
        <v>0</v>
      </c>
      <c r="D68" s="6" t="str">
        <f t="shared" si="7"/>
        <v>01100000000</v>
      </c>
    </row>
    <row r="69" spans="1:4" x14ac:dyDescent="0.25">
      <c r="A69" s="11">
        <v>47</v>
      </c>
      <c r="B69" s="11">
        <v>45</v>
      </c>
      <c r="C69" s="11" t="str">
        <f t="shared" si="8"/>
        <v>1</v>
      </c>
      <c r="D69" s="6" t="str">
        <f t="shared" si="7"/>
        <v>1100000000</v>
      </c>
    </row>
    <row r="70" spans="1:4" x14ac:dyDescent="0.25">
      <c r="A70" s="11">
        <v>48</v>
      </c>
      <c r="B70" s="11">
        <v>37</v>
      </c>
      <c r="C70" s="11" t="str">
        <f t="shared" si="8"/>
        <v>1</v>
      </c>
      <c r="D70" s="6" t="str">
        <f t="shared" si="7"/>
        <v>100000000</v>
      </c>
    </row>
    <row r="71" spans="1:4" x14ac:dyDescent="0.25">
      <c r="A71" s="11">
        <v>49</v>
      </c>
      <c r="B71" s="11">
        <v>29</v>
      </c>
      <c r="C71" s="11" t="str">
        <f t="shared" si="8"/>
        <v>0</v>
      </c>
      <c r="D71" s="6" t="str">
        <f t="shared" si="7"/>
        <v>00000000</v>
      </c>
    </row>
    <row r="72" spans="1:4" x14ac:dyDescent="0.25">
      <c r="A72" s="11">
        <v>50</v>
      </c>
      <c r="B72" s="11">
        <v>21</v>
      </c>
      <c r="C72" s="11" t="str">
        <f t="shared" si="8"/>
        <v>0</v>
      </c>
      <c r="D72" s="6" t="str">
        <f t="shared" si="7"/>
        <v>0000000</v>
      </c>
    </row>
    <row r="73" spans="1:4" x14ac:dyDescent="0.25">
      <c r="A73" s="11">
        <v>51</v>
      </c>
      <c r="B73" s="11">
        <v>13</v>
      </c>
      <c r="C73" s="11" t="str">
        <f t="shared" si="8"/>
        <v>0</v>
      </c>
      <c r="D73" s="6" t="str">
        <f t="shared" si="7"/>
        <v>000000</v>
      </c>
    </row>
    <row r="74" spans="1:4" x14ac:dyDescent="0.25">
      <c r="A74" s="11">
        <v>52</v>
      </c>
      <c r="B74" s="11">
        <v>5</v>
      </c>
      <c r="C74" s="11" t="str">
        <f t="shared" si="8"/>
        <v>0</v>
      </c>
      <c r="D74" s="6" t="str">
        <f t="shared" si="7"/>
        <v>00000</v>
      </c>
    </row>
    <row r="75" spans="1:4" x14ac:dyDescent="0.25">
      <c r="A75" s="11">
        <v>53</v>
      </c>
      <c r="B75" s="11">
        <v>28</v>
      </c>
      <c r="C75" s="11" t="str">
        <f t="shared" si="8"/>
        <v>0</v>
      </c>
      <c r="D75" s="6" t="str">
        <f t="shared" si="7"/>
        <v>0000</v>
      </c>
    </row>
    <row r="76" spans="1:4" x14ac:dyDescent="0.25">
      <c r="A76" s="11">
        <v>54</v>
      </c>
      <c r="B76" s="11">
        <v>20</v>
      </c>
      <c r="C76" s="11" t="str">
        <f t="shared" si="8"/>
        <v>0</v>
      </c>
      <c r="D76" s="6" t="str">
        <f t="shared" si="7"/>
        <v>000</v>
      </c>
    </row>
    <row r="77" spans="1:4" x14ac:dyDescent="0.25">
      <c r="A77" s="11">
        <v>55</v>
      </c>
      <c r="B77" s="11">
        <v>12</v>
      </c>
      <c r="C77" s="11" t="str">
        <f t="shared" si="8"/>
        <v>0</v>
      </c>
      <c r="D77" s="6" t="str">
        <f>C77&amp;D78</f>
        <v>00</v>
      </c>
    </row>
    <row r="78" spans="1:4" x14ac:dyDescent="0.25">
      <c r="A78" s="11">
        <v>56</v>
      </c>
      <c r="B78" s="11">
        <v>4</v>
      </c>
      <c r="C78" s="11" t="str">
        <f t="shared" si="8"/>
        <v>0</v>
      </c>
      <c r="D78" s="6" t="str">
        <f>C78</f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7D32-8676-44C6-AA91-2DEA9A76DD87}">
  <dimension ref="A1:N44"/>
  <sheetViews>
    <sheetView tabSelected="1" topLeftCell="B19" zoomScaleNormal="100" workbookViewId="0">
      <selection activeCell="I23" sqref="I23"/>
    </sheetView>
  </sheetViews>
  <sheetFormatPr defaultRowHeight="15" x14ac:dyDescent="0.25"/>
  <cols>
    <col min="2" max="2" width="12" customWidth="1"/>
    <col min="3" max="4" width="29.7109375" bestFit="1" customWidth="1"/>
    <col min="6" max="6" width="9.140625" customWidth="1"/>
    <col min="7" max="7" width="21" bestFit="1" customWidth="1"/>
    <col min="8" max="8" width="17.5703125" customWidth="1"/>
    <col min="9" max="9" width="29.7109375" bestFit="1" customWidth="1"/>
    <col min="12" max="12" width="60.140625" bestFit="1" customWidth="1"/>
    <col min="14" max="14" width="18.7109375" bestFit="1" customWidth="1"/>
    <col min="17" max="17" width="21" bestFit="1" customWidth="1"/>
  </cols>
  <sheetData>
    <row r="1" spans="1:9" x14ac:dyDescent="0.25">
      <c r="A1" t="s">
        <v>15</v>
      </c>
      <c r="B1" s="4" t="str">
        <f>PC1K!D23</f>
        <v>00110000100011001010101000000010101010001100001100000000</v>
      </c>
      <c r="C1" s="4"/>
      <c r="D1" s="4"/>
      <c r="E1" s="21"/>
      <c r="F1" s="21"/>
      <c r="G1" s="21"/>
      <c r="H1" s="21"/>
    </row>
    <row r="3" spans="1:9" x14ac:dyDescent="0.25">
      <c r="A3" s="10" t="s">
        <v>8</v>
      </c>
      <c r="B3" s="10" t="s">
        <v>3</v>
      </c>
      <c r="C3" s="10" t="s">
        <v>13</v>
      </c>
      <c r="E3" s="18" t="s">
        <v>16</v>
      </c>
      <c r="F3" s="19" t="str">
        <f>LEFT(B1,28)</f>
        <v>0011000010001100101010100000</v>
      </c>
      <c r="G3" s="19"/>
      <c r="H3" s="21"/>
      <c r="I3" s="21"/>
    </row>
    <row r="4" spans="1:9" x14ac:dyDescent="0.25">
      <c r="A4" s="11" cm="1">
        <f t="array" ref="A4:C10">PC1K!H3:J9</f>
        <v>1</v>
      </c>
      <c r="B4" s="11" t="str">
        <v>00110000</v>
      </c>
      <c r="C4" s="11" t="str">
        <v>30</v>
      </c>
      <c r="E4" s="20" t="s">
        <v>17</v>
      </c>
      <c r="F4" s="19" t="str">
        <f>RIGHT(B1,28)</f>
        <v>0010101010001100001100000000</v>
      </c>
      <c r="G4" s="19"/>
      <c r="H4" s="21"/>
      <c r="I4" s="21"/>
    </row>
    <row r="5" spans="1:9" x14ac:dyDescent="0.25">
      <c r="A5" s="11">
        <v>2</v>
      </c>
      <c r="B5" s="11" t="str">
        <v>10001100</v>
      </c>
      <c r="C5" s="11" t="str">
        <v>8C</v>
      </c>
    </row>
    <row r="6" spans="1:9" x14ac:dyDescent="0.25">
      <c r="A6" s="11">
        <v>3</v>
      </c>
      <c r="B6" s="11" t="str">
        <v>10101010</v>
      </c>
      <c r="C6" s="11" t="str">
        <v>AA</v>
      </c>
      <c r="F6" s="25"/>
    </row>
    <row r="7" spans="1:9" x14ac:dyDescent="0.25">
      <c r="A7" s="11">
        <v>4</v>
      </c>
      <c r="B7" s="11" t="str">
        <v>00000010</v>
      </c>
      <c r="C7" s="11" t="str">
        <v>02</v>
      </c>
      <c r="F7" s="25"/>
    </row>
    <row r="8" spans="1:9" x14ac:dyDescent="0.25">
      <c r="A8" s="11">
        <v>5</v>
      </c>
      <c r="B8" s="11" t="str">
        <v>10101000</v>
      </c>
      <c r="C8" s="11" t="str">
        <v>A8</v>
      </c>
    </row>
    <row r="9" spans="1:9" x14ac:dyDescent="0.25">
      <c r="A9" s="11">
        <v>6</v>
      </c>
      <c r="B9" s="11" t="str">
        <v>11000011</v>
      </c>
      <c r="C9" s="11" t="str">
        <v>C3</v>
      </c>
    </row>
    <row r="10" spans="1:9" x14ac:dyDescent="0.25">
      <c r="A10" s="11">
        <v>7</v>
      </c>
      <c r="B10" s="11" t="str">
        <v>00000000</v>
      </c>
      <c r="C10" s="11" t="str">
        <v>00</v>
      </c>
    </row>
    <row r="12" spans="1:9" ht="30" x14ac:dyDescent="0.25">
      <c r="A12" s="22" t="s">
        <v>18</v>
      </c>
      <c r="B12" s="22" t="s">
        <v>19</v>
      </c>
      <c r="C12" s="24" t="s">
        <v>20</v>
      </c>
      <c r="D12" s="24" t="s">
        <v>21</v>
      </c>
    </row>
    <row r="13" spans="1:9" x14ac:dyDescent="0.25">
      <c r="A13" s="11">
        <v>1</v>
      </c>
      <c r="B13" s="11">
        <v>1</v>
      </c>
      <c r="C13" s="6" t="str">
        <f>MID($F$3,1+B13,LEN($F$3)-B13)&amp;MID($F$3,1,B13)</f>
        <v>0110000100011001010101000000</v>
      </c>
      <c r="D13" s="6" t="str">
        <f>MID($F$4,1+B13,LEN($F$4)-B13)&amp;MID($F$4,1,B13)</f>
        <v>0101010100011000011000000000</v>
      </c>
    </row>
    <row r="14" spans="1:9" x14ac:dyDescent="0.25">
      <c r="A14" s="11">
        <v>2</v>
      </c>
      <c r="B14" s="11">
        <v>1</v>
      </c>
      <c r="C14" s="6" t="str">
        <f t="shared" ref="C14:C28" si="0">MID($F$3,1+B14,LEN($F$3)-B14)&amp;MID($F$3,1,B14)</f>
        <v>0110000100011001010101000000</v>
      </c>
      <c r="D14" s="6" t="str">
        <f t="shared" ref="D14:D28" si="1">MID($F$4,1+B14,LEN($F$4)-B14)&amp;MID($F$4,1,B14)</f>
        <v>0101010100011000011000000000</v>
      </c>
    </row>
    <row r="15" spans="1:9" x14ac:dyDescent="0.25">
      <c r="A15" s="11">
        <v>3</v>
      </c>
      <c r="B15" s="11">
        <v>2</v>
      </c>
      <c r="C15" s="6" t="str">
        <f t="shared" si="0"/>
        <v>1100001000110010101010000000</v>
      </c>
      <c r="D15" s="6" t="str">
        <f t="shared" si="1"/>
        <v>1010101000110000110000000000</v>
      </c>
    </row>
    <row r="16" spans="1:9" x14ac:dyDescent="0.25">
      <c r="A16" s="11">
        <v>4</v>
      </c>
      <c r="B16" s="11">
        <v>2</v>
      </c>
      <c r="C16" s="6" t="str">
        <f t="shared" si="0"/>
        <v>1100001000110010101010000000</v>
      </c>
      <c r="D16" s="6" t="str">
        <f t="shared" si="1"/>
        <v>1010101000110000110000000000</v>
      </c>
    </row>
    <row r="17" spans="1:13" x14ac:dyDescent="0.25">
      <c r="A17" s="11">
        <v>5</v>
      </c>
      <c r="B17" s="11">
        <v>2</v>
      </c>
      <c r="C17" s="6" t="str">
        <f t="shared" si="0"/>
        <v>1100001000110010101010000000</v>
      </c>
      <c r="D17" s="6" t="str">
        <f t="shared" si="1"/>
        <v>1010101000110000110000000000</v>
      </c>
    </row>
    <row r="18" spans="1:13" x14ac:dyDescent="0.25">
      <c r="A18" s="11">
        <v>6</v>
      </c>
      <c r="B18" s="11">
        <v>2</v>
      </c>
      <c r="C18" s="6" t="str">
        <f t="shared" si="0"/>
        <v>1100001000110010101010000000</v>
      </c>
      <c r="D18" s="6" t="str">
        <f t="shared" si="1"/>
        <v>1010101000110000110000000000</v>
      </c>
    </row>
    <row r="19" spans="1:13" x14ac:dyDescent="0.25">
      <c r="A19" s="11">
        <v>7</v>
      </c>
      <c r="B19" s="11">
        <v>2</v>
      </c>
      <c r="C19" s="6" t="str">
        <f t="shared" si="0"/>
        <v>1100001000110010101010000000</v>
      </c>
      <c r="D19" s="6" t="str">
        <f t="shared" si="1"/>
        <v>1010101000110000110000000000</v>
      </c>
    </row>
    <row r="20" spans="1:13" x14ac:dyDescent="0.25">
      <c r="A20" s="11">
        <v>8</v>
      </c>
      <c r="B20" s="11">
        <v>2</v>
      </c>
      <c r="C20" s="6" t="str">
        <f t="shared" si="0"/>
        <v>1100001000110010101010000000</v>
      </c>
      <c r="D20" s="6" t="str">
        <f t="shared" si="1"/>
        <v>1010101000110000110000000000</v>
      </c>
    </row>
    <row r="21" spans="1:13" x14ac:dyDescent="0.25">
      <c r="A21" s="11">
        <v>9</v>
      </c>
      <c r="B21" s="11">
        <v>1</v>
      </c>
      <c r="C21" s="6" t="str">
        <f t="shared" si="0"/>
        <v>0110000100011001010101000000</v>
      </c>
      <c r="D21" s="6" t="str">
        <f t="shared" si="1"/>
        <v>0101010100011000011000000000</v>
      </c>
    </row>
    <row r="22" spans="1:13" x14ac:dyDescent="0.25">
      <c r="A22" s="11">
        <v>10</v>
      </c>
      <c r="B22" s="11">
        <v>2</v>
      </c>
      <c r="C22" s="6" t="str">
        <f t="shared" si="0"/>
        <v>1100001000110010101010000000</v>
      </c>
      <c r="D22" s="6" t="str">
        <f t="shared" si="1"/>
        <v>1010101000110000110000000000</v>
      </c>
    </row>
    <row r="23" spans="1:13" x14ac:dyDescent="0.25">
      <c r="A23" s="11">
        <v>11</v>
      </c>
      <c r="B23" s="11">
        <v>2</v>
      </c>
      <c r="C23" s="6" t="str">
        <f t="shared" si="0"/>
        <v>1100001000110010101010000000</v>
      </c>
      <c r="D23" s="6" t="str">
        <f t="shared" si="1"/>
        <v>1010101000110000110000000000</v>
      </c>
    </row>
    <row r="24" spans="1:13" x14ac:dyDescent="0.25">
      <c r="A24" s="11">
        <v>12</v>
      </c>
      <c r="B24" s="11">
        <v>2</v>
      </c>
      <c r="C24" s="6" t="str">
        <f t="shared" si="0"/>
        <v>1100001000110010101010000000</v>
      </c>
      <c r="D24" s="6" t="str">
        <f t="shared" si="1"/>
        <v>1010101000110000110000000000</v>
      </c>
    </row>
    <row r="25" spans="1:13" x14ac:dyDescent="0.25">
      <c r="A25" s="11">
        <v>13</v>
      </c>
      <c r="B25" s="11">
        <v>2</v>
      </c>
      <c r="C25" s="6" t="str">
        <f t="shared" si="0"/>
        <v>1100001000110010101010000000</v>
      </c>
      <c r="D25" s="6" t="str">
        <f t="shared" si="1"/>
        <v>1010101000110000110000000000</v>
      </c>
    </row>
    <row r="26" spans="1:13" x14ac:dyDescent="0.25">
      <c r="A26" s="11">
        <v>14</v>
      </c>
      <c r="B26" s="11">
        <v>2</v>
      </c>
      <c r="C26" s="6" t="str">
        <f t="shared" si="0"/>
        <v>1100001000110010101010000000</v>
      </c>
      <c r="D26" s="6" t="str">
        <f t="shared" si="1"/>
        <v>1010101000110000110000000000</v>
      </c>
    </row>
    <row r="27" spans="1:13" x14ac:dyDescent="0.25">
      <c r="A27" s="11">
        <v>15</v>
      </c>
      <c r="B27" s="11">
        <v>2</v>
      </c>
      <c r="C27" s="6" t="str">
        <f t="shared" si="0"/>
        <v>1100001000110010101010000000</v>
      </c>
      <c r="D27" s="6" t="str">
        <f t="shared" si="1"/>
        <v>1010101000110000110000000000</v>
      </c>
    </row>
    <row r="28" spans="1:13" x14ac:dyDescent="0.25">
      <c r="A28" s="11">
        <v>16</v>
      </c>
      <c r="B28" s="11">
        <v>1</v>
      </c>
      <c r="C28" s="6" t="str">
        <f t="shared" si="0"/>
        <v>0110000100011001010101000000</v>
      </c>
      <c r="D28" s="6" t="str">
        <f t="shared" si="1"/>
        <v>0101010100011000011000000000</v>
      </c>
    </row>
    <row r="31" spans="1:13" x14ac:dyDescent="0.25">
      <c r="A31" s="10" t="s">
        <v>8</v>
      </c>
      <c r="B31" s="10" t="s">
        <v>3</v>
      </c>
      <c r="C31" s="10" t="s">
        <v>13</v>
      </c>
      <c r="D31" s="10" t="s">
        <v>22</v>
      </c>
      <c r="F31" s="10" t="s">
        <v>8</v>
      </c>
      <c r="G31" s="10" t="s">
        <v>3</v>
      </c>
      <c r="H31" s="10" t="s">
        <v>13</v>
      </c>
      <c r="I31" s="10" t="s">
        <v>23</v>
      </c>
      <c r="K31" s="24" t="s">
        <v>25</v>
      </c>
      <c r="L31" s="10" t="s">
        <v>24</v>
      </c>
      <c r="M31" s="10" t="s">
        <v>28</v>
      </c>
    </row>
    <row r="32" spans="1:13" x14ac:dyDescent="0.25">
      <c r="A32" s="11">
        <v>1</v>
      </c>
      <c r="B32" s="11" t="str">
        <f>MID($C$13,(A32-1)*8+1,8)</f>
        <v>01100001</v>
      </c>
      <c r="C32" s="11" t="str">
        <f>BIN2HEX(B32,2)</f>
        <v>61</v>
      </c>
      <c r="D32" s="7" t="str">
        <f t="shared" ref="D32:D33" si="2">B32&amp;D33</f>
        <v>0110000100011001010101000000</v>
      </c>
      <c r="F32" s="11">
        <v>1</v>
      </c>
      <c r="G32" s="11" t="str">
        <f>MID($D$13,(F32-1)*8+1,8)</f>
        <v>01010101</v>
      </c>
      <c r="H32" s="11" t="str">
        <f>BIN2HEX(G32,2)</f>
        <v>55</v>
      </c>
      <c r="I32" s="7" t="str">
        <f t="shared" ref="I32:I33" si="3">G32&amp;I33</f>
        <v>0101010100011000011000000000</v>
      </c>
      <c r="K32" s="23">
        <v>1</v>
      </c>
      <c r="L32" s="7" t="str">
        <f>D32&amp;I32</f>
        <v>01100001000110010101010000000101010100011000011000000000</v>
      </c>
      <c r="M32" s="6">
        <f>LEN(L32)</f>
        <v>56</v>
      </c>
    </row>
    <row r="33" spans="1:14" x14ac:dyDescent="0.25">
      <c r="A33" s="11">
        <v>2</v>
      </c>
      <c r="B33" s="11" t="str">
        <f t="shared" ref="B33:B35" si="4">MID($C$13,(A33-1)*8+1,8)</f>
        <v>00011001</v>
      </c>
      <c r="C33" s="11" t="str">
        <f t="shared" ref="C33:C35" si="5">BIN2HEX(B33,2)</f>
        <v>19</v>
      </c>
      <c r="D33" s="6" t="str">
        <f t="shared" si="2"/>
        <v>00011001010101000000</v>
      </c>
      <c r="F33" s="11">
        <v>2</v>
      </c>
      <c r="G33" s="11" t="str">
        <f t="shared" ref="G33:G35" si="6">MID($D$13,(F33-1)*8+1,8)</f>
        <v>00011000</v>
      </c>
      <c r="H33" s="11" t="str">
        <f t="shared" ref="H33:H34" si="7">BIN2HEX(G33,2)</f>
        <v>18</v>
      </c>
      <c r="I33" s="6" t="str">
        <f t="shared" si="3"/>
        <v>00011000011000000000</v>
      </c>
      <c r="K33" s="23">
        <v>2</v>
      </c>
      <c r="L33" s="7" t="str">
        <f>D38&amp;I38</f>
        <v>01100001000110010101010000000101010100011000011000000000</v>
      </c>
      <c r="M33" s="6">
        <f>LEN(L33)</f>
        <v>56</v>
      </c>
    </row>
    <row r="34" spans="1:14" x14ac:dyDescent="0.25">
      <c r="A34" s="11">
        <v>3</v>
      </c>
      <c r="B34" s="11" t="str">
        <f t="shared" si="4"/>
        <v>01010100</v>
      </c>
      <c r="C34" s="11" t="str">
        <f t="shared" si="5"/>
        <v>54</v>
      </c>
      <c r="D34" s="6" t="str">
        <f>B34&amp;D35</f>
        <v>010101000000</v>
      </c>
      <c r="F34" s="11">
        <v>3</v>
      </c>
      <c r="G34" s="11" t="str">
        <f t="shared" si="6"/>
        <v>01100000</v>
      </c>
      <c r="H34" s="11" t="str">
        <f t="shared" si="7"/>
        <v>60</v>
      </c>
      <c r="I34" s="6" t="str">
        <f>G34&amp;I35</f>
        <v>011000000000</v>
      </c>
    </row>
    <row r="35" spans="1:14" x14ac:dyDescent="0.25">
      <c r="A35" s="11">
        <v>4</v>
      </c>
      <c r="B35" s="11" t="str">
        <f t="shared" si="4"/>
        <v>0000</v>
      </c>
      <c r="C35" s="11" t="str">
        <f>BIN2HEX(B35,1)</f>
        <v>0</v>
      </c>
      <c r="D35" s="6" t="str">
        <f>B35</f>
        <v>0000</v>
      </c>
      <c r="F35" s="11">
        <v>4</v>
      </c>
      <c r="G35" s="11" t="str">
        <f t="shared" si="6"/>
        <v>0000</v>
      </c>
      <c r="H35" s="11" t="str">
        <f>BIN2HEX(G35,1)</f>
        <v>0</v>
      </c>
      <c r="I35" s="6" t="str">
        <f>G35</f>
        <v>0000</v>
      </c>
    </row>
    <row r="36" spans="1:14" x14ac:dyDescent="0.25">
      <c r="K36" t="s">
        <v>29</v>
      </c>
      <c r="L36" s="4" t="str">
        <f>"["&amp;N38&amp;"]"</f>
        <v>[ 61 19 54 05 51 86 00 ]</v>
      </c>
    </row>
    <row r="37" spans="1:14" x14ac:dyDescent="0.25">
      <c r="A37" s="10" t="s">
        <v>8</v>
      </c>
      <c r="B37" s="10" t="s">
        <v>3</v>
      </c>
      <c r="C37" s="10" t="s">
        <v>13</v>
      </c>
      <c r="D37" s="10" t="s">
        <v>26</v>
      </c>
      <c r="F37" s="10" t="s">
        <v>8</v>
      </c>
      <c r="G37" s="10" t="s">
        <v>3</v>
      </c>
      <c r="H37" s="10" t="s">
        <v>13</v>
      </c>
      <c r="I37" s="10" t="s">
        <v>27</v>
      </c>
      <c r="K37" s="10" t="s">
        <v>8</v>
      </c>
      <c r="L37" s="10" t="s">
        <v>3</v>
      </c>
      <c r="M37" s="10" t="s">
        <v>13</v>
      </c>
      <c r="N37" s="10" t="s">
        <v>30</v>
      </c>
    </row>
    <row r="38" spans="1:14" x14ac:dyDescent="0.25">
      <c r="A38" s="11">
        <v>1</v>
      </c>
      <c r="B38" s="11" t="str">
        <f>MID($C$14,(A38-1)*8+1,8)</f>
        <v>01100001</v>
      </c>
      <c r="C38" s="11" t="str">
        <f>BIN2HEX(B38,2)</f>
        <v>61</v>
      </c>
      <c r="D38" s="7" t="str">
        <f t="shared" ref="D38:D39" si="8">B38&amp;D39</f>
        <v>0110000100011001010101000000</v>
      </c>
      <c r="F38" s="11">
        <v>1</v>
      </c>
      <c r="G38" s="11" t="str">
        <f>MID($D$14,(F38-1)*8+1,8)</f>
        <v>01010101</v>
      </c>
      <c r="H38" s="11" t="str">
        <f>BIN2HEX(G38,2)</f>
        <v>55</v>
      </c>
      <c r="I38" s="7" t="str">
        <f t="shared" ref="I38:I39" si="9">G38&amp;I39</f>
        <v>0101010100011000011000000000</v>
      </c>
      <c r="K38" s="11">
        <v>1</v>
      </c>
      <c r="L38" s="11" t="str">
        <f>MID($L$32,(K38-1)*8+1,8)</f>
        <v>01100001</v>
      </c>
      <c r="M38" s="11" t="str">
        <f>BIN2HEX(L38,2)</f>
        <v>61</v>
      </c>
      <c r="N38" s="7" t="str">
        <f t="shared" ref="N38:N42" si="10">" "&amp;M38&amp;N39</f>
        <v xml:space="preserve"> 61 19 54 05 51 86 00 </v>
      </c>
    </row>
    <row r="39" spans="1:14" x14ac:dyDescent="0.25">
      <c r="A39" s="11">
        <v>2</v>
      </c>
      <c r="B39" s="11" t="str">
        <f t="shared" ref="B39:B41" si="11">MID($C$14,(A39-1)*8+1,8)</f>
        <v>00011001</v>
      </c>
      <c r="C39" s="11" t="str">
        <f t="shared" ref="C39:C40" si="12">BIN2HEX(B39,2)</f>
        <v>19</v>
      </c>
      <c r="D39" s="6" t="str">
        <f t="shared" si="8"/>
        <v>00011001010101000000</v>
      </c>
      <c r="F39" s="11">
        <v>2</v>
      </c>
      <c r="G39" s="11" t="str">
        <f t="shared" ref="G39:G41" si="13">MID($D$14,(F39-1)*8+1,8)</f>
        <v>00011000</v>
      </c>
      <c r="H39" s="11" t="str">
        <f t="shared" ref="H39:H40" si="14">BIN2HEX(G39,2)</f>
        <v>18</v>
      </c>
      <c r="I39" s="6" t="str">
        <f t="shared" si="9"/>
        <v>00011000011000000000</v>
      </c>
      <c r="K39" s="11">
        <v>2</v>
      </c>
      <c r="L39" s="11" t="str">
        <f t="shared" ref="L39:L43" si="15">MID($L$32,(K39-1)*8+1,8)</f>
        <v>00011001</v>
      </c>
      <c r="M39" s="11" t="str">
        <f t="shared" ref="M39:M44" si="16">BIN2HEX(L39,2)</f>
        <v>19</v>
      </c>
      <c r="N39" s="6" t="str">
        <f t="shared" si="10"/>
        <v xml:space="preserve"> 19 54 05 51 86 00 </v>
      </c>
    </row>
    <row r="40" spans="1:14" x14ac:dyDescent="0.25">
      <c r="A40" s="11">
        <v>3</v>
      </c>
      <c r="B40" s="11" t="str">
        <f t="shared" si="11"/>
        <v>01010100</v>
      </c>
      <c r="C40" s="11" t="str">
        <f t="shared" si="12"/>
        <v>54</v>
      </c>
      <c r="D40" s="6" t="str">
        <f>B40&amp;D41</f>
        <v>010101000000</v>
      </c>
      <c r="F40" s="11">
        <v>3</v>
      </c>
      <c r="G40" s="11" t="str">
        <f t="shared" si="13"/>
        <v>01100000</v>
      </c>
      <c r="H40" s="11" t="str">
        <f t="shared" si="14"/>
        <v>60</v>
      </c>
      <c r="I40" s="6" t="str">
        <f>G40&amp;I41</f>
        <v>011000000000</v>
      </c>
      <c r="K40" s="11">
        <v>3</v>
      </c>
      <c r="L40" s="11" t="str">
        <f t="shared" si="15"/>
        <v>01010100</v>
      </c>
      <c r="M40" s="11" t="str">
        <f t="shared" si="16"/>
        <v>54</v>
      </c>
      <c r="N40" s="6" t="str">
        <f t="shared" si="10"/>
        <v xml:space="preserve"> 54 05 51 86 00 </v>
      </c>
    </row>
    <row r="41" spans="1:14" x14ac:dyDescent="0.25">
      <c r="A41" s="11">
        <v>4</v>
      </c>
      <c r="B41" s="11" t="str">
        <f t="shared" si="11"/>
        <v>0000</v>
      </c>
      <c r="C41" s="11" t="str">
        <f>BIN2HEX(B41,1)</f>
        <v>0</v>
      </c>
      <c r="D41" s="6" t="str">
        <f>B41</f>
        <v>0000</v>
      </c>
      <c r="F41" s="11">
        <v>4</v>
      </c>
      <c r="G41" s="11" t="str">
        <f t="shared" si="13"/>
        <v>0000</v>
      </c>
      <c r="H41" s="11" t="str">
        <f>BIN2HEX(G41,1)</f>
        <v>0</v>
      </c>
      <c r="I41" s="6" t="str">
        <f>G41</f>
        <v>0000</v>
      </c>
      <c r="K41" s="11">
        <v>4</v>
      </c>
      <c r="L41" s="11" t="str">
        <f t="shared" si="15"/>
        <v>00000101</v>
      </c>
      <c r="M41" s="11" t="str">
        <f t="shared" si="16"/>
        <v>05</v>
      </c>
      <c r="N41" s="6" t="str">
        <f t="shared" si="10"/>
        <v xml:space="preserve"> 05 51 86 00 </v>
      </c>
    </row>
    <row r="42" spans="1:14" x14ac:dyDescent="0.25">
      <c r="K42" s="11">
        <v>5</v>
      </c>
      <c r="L42" s="11" t="str">
        <f t="shared" si="15"/>
        <v>01010001</v>
      </c>
      <c r="M42" s="11" t="str">
        <f t="shared" si="16"/>
        <v>51</v>
      </c>
      <c r="N42" s="6" t="str">
        <f t="shared" si="10"/>
        <v xml:space="preserve"> 51 86 00 </v>
      </c>
    </row>
    <row r="43" spans="1:14" x14ac:dyDescent="0.25">
      <c r="K43" s="11">
        <v>6</v>
      </c>
      <c r="L43" s="11" t="str">
        <f t="shared" si="15"/>
        <v>10000110</v>
      </c>
      <c r="M43" s="11" t="str">
        <f t="shared" si="16"/>
        <v>86</v>
      </c>
      <c r="N43" s="6" t="str">
        <f>" "&amp;M43&amp;N44</f>
        <v xml:space="preserve"> 86 00 </v>
      </c>
    </row>
    <row r="44" spans="1:14" x14ac:dyDescent="0.25">
      <c r="K44" s="11">
        <v>7</v>
      </c>
      <c r="L44" s="11" t="str">
        <f>MID($L$32,(K44-1)*8+1,8)</f>
        <v>00000000</v>
      </c>
      <c r="M44" s="11" t="str">
        <f t="shared" si="16"/>
        <v>00</v>
      </c>
      <c r="N44" s="6" t="str">
        <f>" "&amp;M44&amp;" "</f>
        <v xml:space="preserve"> 00 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PC1K</vt:lpstr>
      <vt:lpstr>ChildKey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Linh</dc:creator>
  <cp:lastModifiedBy>Peter Linh</cp:lastModifiedBy>
  <dcterms:created xsi:type="dcterms:W3CDTF">2021-04-01T07:18:58Z</dcterms:created>
  <dcterms:modified xsi:type="dcterms:W3CDTF">2021-04-01T08:51:30Z</dcterms:modified>
</cp:coreProperties>
</file>