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and" sheetId="1" r:id="rId4"/>
    <sheet state="visible" name="Supply" sheetId="2" r:id="rId5"/>
    <sheet state="visible" name="INSTRUCTION&gt;&gt;&gt;&gt;&gt;" sheetId="3" r:id="rId6"/>
    <sheet state="visible" name="Mô hình" sheetId="4" r:id="rId7"/>
    <sheet state="visible" name="JOIN -recall" sheetId="5" r:id="rId8"/>
    <sheet state="visible" name="Sheet25" sheetId="6" r:id="rId9"/>
    <sheet state="visible" name="Bước 1 Đọc dữ liệu" sheetId="7" r:id="rId10"/>
    <sheet state="visible" name="Bước 2 Cumsum demand" sheetId="8" r:id="rId11"/>
    <sheet state="visible" name="Bước 3 Unpivot dữ liệu Supply" sheetId="9" r:id="rId12"/>
    <sheet state="visible" name="Bước 4 Join Demand và Supply-un" sheetId="10" r:id="rId13"/>
    <sheet state="visible" name="Bước 5" sheetId="11" r:id="rId14"/>
    <sheet state="visible" name="Bước 6 Lấy lại các dòng không c" sheetId="12" r:id="rId15"/>
  </sheets>
  <definedNames/>
  <calcPr/>
  <pivotCaches>
    <pivotCache cacheId="0" r:id="rId16"/>
  </pivotCaches>
  <extLst>
    <ext uri="GoogleSheetsCustomDataVersion2">
      <go:sheetsCustomData xmlns:go="http://customooxmlschemas.google.com/" r:id="rId17" roundtripDataChecksum="6JB6PBy+KSjsdmLy10Ap5YkYj52BVT69nfqY9oonWV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ID#AAAAWWoCahM
Anh Ng    (2022-03-24 07:34:08)
Công ty bán xe đạp</t>
      </text>
    </comment>
    <comment authorId="0" ref="D1">
      <text>
        <t xml:space="preserve">======
ID#AAAAWh29Yjk
Anh Ng    (2022-03-21 12:57:38)
Yeu cau tu san xuat</t>
      </text>
    </comment>
    <comment authorId="0" ref="C1">
      <text>
        <t xml:space="preserve">======
ID#AAAAVvxTFUs
Anh Ng    (2022-03-19 19:11:55)
Số lượng hàng cần thiết cho mỗi Job
Mỗi Job dùng để lắp 1 thành phẩm riêng biệt
------
ID#AAAAVvxTFUw
Anh Ng    (2022-03-19 19:12:17)
Nói tóm lại là số lượng Demand
------
ID#AAAAVvxTFU0
Anh Ng    (2022-03-19 19:13:12)
Nếu 0 có nghĩa là trên hệ thống báo đã lắp xong -&gt; không còn demand nữa</t>
      </text>
    </comment>
  </commentList>
  <extLst>
    <ext uri="GoogleSheetsCustomDataVersion2">
      <go:sheetsCustomData xmlns:go="http://customooxmlschemas.google.com/" r:id="rId1" roundtripDataSignature="AMtx7mi26025VfeLeQ7K1SiasuvQ9X8VZ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4">
      <text>
        <t xml:space="preserve">======
ID#AAAAWWzdaJs
Anh Ng    (2022-03-24 10:08:45)
có cần fillna?</t>
      </text>
    </comment>
  </commentList>
  <extLst>
    <ext uri="GoogleSheetsCustomDataVersion2">
      <go:sheetsCustomData xmlns:go="http://customooxmlschemas.google.com/" r:id="rId1" roundtripDataSignature="AMtx7mhx2bo1mQdhkDIYAh4Mx2hMwtEsWQ=="/>
    </ext>
  </extLst>
</comments>
</file>

<file path=xl/sharedStrings.xml><?xml version="1.0" encoding="utf-8"?>
<sst xmlns="http://schemas.openxmlformats.org/spreadsheetml/2006/main" count="346" uniqueCount="84">
  <si>
    <t>Part_No</t>
  </si>
  <si>
    <t>Job No</t>
  </si>
  <si>
    <t>Job Qty</t>
  </si>
  <si>
    <t>Job start date</t>
  </si>
  <si>
    <t>Kết quả mong đợi
[Số lượng] từ sheet Supply</t>
  </si>
  <si>
    <t>Kết quả mong đợi
[ngày của lô hàng được sử dụng]</t>
  </si>
  <si>
    <t>nguy cơ
[số ngày trễ hàng]</t>
  </si>
  <si>
    <t>BANH-XE</t>
  </si>
  <si>
    <t>MP103266004-A2212CS-PC14</t>
  </si>
  <si>
    <t>MP103266004-B2212CS-PC14</t>
  </si>
  <si>
    <t>CHUONG</t>
  </si>
  <si>
    <t>MP103289006-A2212CS-PC14</t>
  </si>
  <si>
    <t>MP103290007-A2212CS-PC14</t>
  </si>
  <si>
    <t>nguy cơ trễ ~ 7 ngày -&gt; push Vendor hoặc Forwarder</t>
  </si>
  <si>
    <t>BAN-DAP</t>
  </si>
  <si>
    <t>MP299030008-A2210SD-PC08</t>
  </si>
  <si>
    <t>MP299030008-B2210SD-PC08</t>
  </si>
  <si>
    <t>(không đủ hàng)</t>
  </si>
  <si>
    <t>YEN-XE</t>
  </si>
  <si>
    <t>MP299006003-A2209SD-PC08</t>
  </si>
  <si>
    <t>MP299006003-B2209SD-PC08</t>
  </si>
  <si>
    <t>PR018218032SD-A01-OP06PSE-76046</t>
  </si>
  <si>
    <r>
      <rPr>
        <rFont val="Arial"/>
        <b/>
        <color theme="1"/>
        <sz val="12.0"/>
      </rPr>
      <t xml:space="preserve">Estimated time of arrival - to Factory
</t>
    </r>
    <r>
      <rPr>
        <rFont val="Arial"/>
        <b val="0"/>
        <color theme="1"/>
        <sz val="10.0"/>
      </rPr>
      <t>(lịch theo tuần)</t>
    </r>
  </si>
  <si>
    <t>Stock on hand</t>
  </si>
  <si>
    <t>Today = 25/Mar</t>
  </si>
  <si>
    <r>
      <rPr>
        <rFont val="Arial"/>
        <b/>
        <color theme="1"/>
      </rPr>
      <t>DEMAND</t>
    </r>
    <r>
      <rPr>
        <rFont val="Arial"/>
        <b/>
        <color theme="1"/>
        <sz val="8.0"/>
      </rPr>
      <t xml:space="preserve"> </t>
    </r>
    <r>
      <rPr>
        <rFont val="Arial"/>
        <b val="0"/>
        <color theme="1"/>
        <sz val="8.0"/>
      </rPr>
      <t>(NHU CẦU)</t>
    </r>
  </si>
  <si>
    <r>
      <rPr>
        <rFont val="Arial"/>
        <b/>
        <color theme="1"/>
      </rPr>
      <t xml:space="preserve">SUPPLY </t>
    </r>
    <r>
      <rPr>
        <rFont val="Arial"/>
        <b val="0"/>
        <color theme="1"/>
        <sz val="8.0"/>
      </rPr>
      <t xml:space="preserve"> (CUNG ỨNG)</t>
    </r>
  </si>
  <si>
    <r>
      <rPr>
        <rFont val="Arial"/>
        <b/>
        <color rgb="FFCC4125"/>
        <sz val="12.0"/>
      </rPr>
      <t xml:space="preserve">Unpivot </t>
    </r>
    <r>
      <rPr>
        <rFont val="Arial"/>
        <color rgb="FFCC4125"/>
      </rPr>
      <t>(melt)</t>
    </r>
  </si>
  <si>
    <t>Part_no</t>
  </si>
  <si>
    <t>Week</t>
  </si>
  <si>
    <t>Supply qty</t>
  </si>
  <si>
    <t>SUM of Supply qty</t>
  </si>
  <si>
    <t>Job date</t>
  </si>
  <si>
    <t>Job qty</t>
  </si>
  <si>
    <t>Luỹ kế demand</t>
  </si>
  <si>
    <t>supply_week</t>
  </si>
  <si>
    <t>SOH</t>
  </si>
  <si>
    <t>&gt;&gt;&gt;&gt;&gt;&gt;&gt;&gt;&gt;</t>
  </si>
  <si>
    <t>PHU-KIEN-A</t>
  </si>
  <si>
    <t>Grand Total</t>
  </si>
  <si>
    <t>Luỹ kế supply</t>
  </si>
  <si>
    <t>SKU</t>
  </si>
  <si>
    <t>luỹ kế supply</t>
  </si>
  <si>
    <t>supply slot</t>
  </si>
  <si>
    <t>A</t>
  </si>
  <si>
    <t>chọn</t>
  </si>
  <si>
    <t>chon</t>
  </si>
  <si>
    <t>B</t>
  </si>
  <si>
    <t>LEFT</t>
  </si>
  <si>
    <t>RIGHT</t>
  </si>
  <si>
    <t>CUMSUM_DEMAND</t>
  </si>
  <si>
    <t>CUM_SUM_SUPPLY</t>
  </si>
  <si>
    <t>INNER</t>
  </si>
  <si>
    <t>LẤY CHO TỚI LÔ NÀY</t>
  </si>
  <si>
    <t>.CUMSUM()</t>
  </si>
  <si>
    <t>MONG ĐỢI</t>
  </si>
  <si>
    <t>số</t>
  </si>
  <si>
    <t>chữ</t>
  </si>
  <si>
    <t>MONG Muốn</t>
  </si>
  <si>
    <t>A-&gt;Z</t>
  </si>
  <si>
    <t>Z-&gt;A</t>
  </si>
  <si>
    <t>solution</t>
  </si>
  <si>
    <t>(SOH)</t>
  </si>
  <si>
    <t>2000-01-01'</t>
  </si>
  <si>
    <t>cumsum_demand</t>
  </si>
  <si>
    <t>.groupby()</t>
  </si>
  <si>
    <t>.cumsum()</t>
  </si>
  <si>
    <t>supply_qty</t>
  </si>
  <si>
    <t>cumsum_supply</t>
  </si>
  <si>
    <t>DEMAND</t>
  </si>
  <si>
    <t xml:space="preserve">SUPPLY </t>
  </si>
  <si>
    <t>ĐỦ HÀNG KHÔNG?</t>
  </si>
  <si>
    <t>TRUE = ĐỦ
FALSE = KHÔNG ĐỦ</t>
  </si>
  <si>
    <t>CHỌN SUPPLY WEEK ĐẦU TIÊN ĐÁP ỨNG ĐƯỢC SỐ LƯỢNG</t>
  </si>
  <si>
    <t>left</t>
  </si>
  <si>
    <t>right</t>
  </si>
  <si>
    <t>df_first_supply (từ bước 5)</t>
  </si>
  <si>
    <t>df_demand (lúc read_excel)</t>
  </si>
  <si>
    <t>Supply_week</t>
  </si>
  <si>
    <t>Job Qty_left</t>
  </si>
  <si>
    <t>Job Qty_right</t>
  </si>
  <si>
    <t>BAN-DAP	2200	2022-04-21</t>
  </si>
  <si>
    <t>BAN-DAP	2500	2022-05-01</t>
  </si>
  <si>
    <t>df_final.to_excel()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</si>
</sst>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-&quot;mmm&quot;-&quot;yyyy"/>
    <numFmt numFmtId="165" formatCode="d&quot;-&quot;mmm"/>
    <numFmt numFmtId="166" formatCode="dmmm"/>
    <numFmt numFmtId="167" formatCode="yyyy-mm-dd"/>
    <numFmt numFmtId="168" formatCode="M/d/yyyy H:mm:ss"/>
    <numFmt numFmtId="169" formatCode="m-d-yyyy"/>
    <numFmt numFmtId="170" formatCode="M/d/yyyy"/>
  </numFmts>
  <fonts count="33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</font>
    <font>
      <sz val="11.0"/>
      <color rgb="FF000000"/>
      <name val="Calibri"/>
    </font>
    <font>
      <b/>
      <sz val="12.0"/>
      <color theme="1"/>
      <name val="Arial"/>
    </font>
    <font/>
    <font>
      <b/>
      <sz val="11.0"/>
      <color rgb="FF3F3F3F"/>
      <name val="Calibri"/>
    </font>
    <font>
      <sz val="11.0"/>
      <color theme="1"/>
      <name val="Calibri"/>
    </font>
    <font>
      <strike/>
      <sz val="11.0"/>
      <color rgb="FF000000"/>
      <name val="Calibri"/>
    </font>
    <font>
      <b/>
      <color theme="1"/>
      <name val="Arial"/>
    </font>
    <font>
      <color rgb="FFCC4125"/>
      <name val="Arial"/>
    </font>
    <font>
      <color theme="1"/>
      <name val="Arial"/>
      <scheme val="minor"/>
    </font>
    <font>
      <b/>
      <color rgb="FF999999"/>
      <name val="Arial"/>
    </font>
    <font>
      <sz val="12.0"/>
      <color rgb="FFCC4125"/>
      <name val="Arial"/>
    </font>
    <font>
      <color rgb="FF999999"/>
      <name val="Arial"/>
    </font>
    <font>
      <b/>
      <color rgb="FFFF0000"/>
      <name val="Arial"/>
    </font>
    <font>
      <b/>
      <sz val="9.0"/>
      <color rgb="FF000000"/>
      <name val="-apple-system"/>
    </font>
    <font>
      <color rgb="FF000000"/>
      <name val="Arial"/>
    </font>
    <font>
      <sz val="9.0"/>
      <color rgb="FF000000"/>
      <name val="Arial"/>
    </font>
    <font>
      <sz val="9.0"/>
      <color rgb="FF000000"/>
      <name val="-apple-system"/>
    </font>
    <font>
      <color rgb="FFDD7E6B"/>
      <name val="Arial"/>
    </font>
    <font>
      <strike/>
      <color theme="1"/>
      <name val="Arial"/>
    </font>
    <font>
      <b/>
      <color theme="1"/>
      <name val="Arial"/>
      <scheme val="minor"/>
    </font>
    <font>
      <strike/>
      <color theme="1"/>
      <name val="Arial"/>
      <scheme val="minor"/>
    </font>
    <font>
      <b/>
      <sz val="11.0"/>
      <color rgb="FF212121"/>
      <name val="Roboto"/>
    </font>
    <font>
      <sz val="11.0"/>
      <color rgb="FF212121"/>
      <name val="Roboto"/>
    </font>
    <font>
      <b/>
      <strike/>
      <color theme="1"/>
      <name val="Arial"/>
    </font>
    <font>
      <strike/>
      <color rgb="FF980000"/>
      <name val="Arial"/>
    </font>
    <font>
      <b/>
      <strike/>
      <color rgb="FF980000"/>
      <name val="Arial"/>
    </font>
    <font>
      <color rgb="FF980000"/>
      <name val="Arial"/>
    </font>
    <font>
      <b/>
      <color rgb="FF980000"/>
      <name val="Arial"/>
    </font>
    <font>
      <b/>
      <sz val="14.0"/>
      <color rgb="FF222222"/>
      <name val="Arial"/>
    </font>
    <font>
      <b/>
      <sz val="12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CCFF99"/>
        <bgColor rgb="FFCCFF9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D5A6BD"/>
        <bgColor rgb="FFD5A6BD"/>
      </patternFill>
    </fill>
  </fills>
  <borders count="34">
    <border/>
    <border>
      <top style="thin">
        <color rgb="FF000000"/>
      </top>
    </border>
    <border>
      <bottom style="thin">
        <color rgb="FF000000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bottom style="dotted">
        <color rgb="FF666666"/>
      </bottom>
    </border>
    <border>
      <left style="thin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thin">
        <color rgb="FF666666"/>
      </right>
      <bottom style="dotted">
        <color rgb="FF666666"/>
      </bottom>
    </border>
    <border>
      <left style="thin">
        <color rgb="FF666666"/>
      </lef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</border>
    <border>
      <left style="thin">
        <color rgb="FF666666"/>
      </left>
      <top style="dotted">
        <color rgb="FF666666"/>
      </top>
      <bottom style="thin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bottom style="dotted">
        <color rgb="FF666666"/>
      </bottom>
    </border>
    <border>
      <left style="dotted">
        <color rgb="FF666666"/>
      </left>
      <top style="dotted">
        <color rgb="FF666666"/>
      </top>
    </border>
    <border>
      <top style="dotted">
        <color rgb="FF666666"/>
      </top>
    </border>
    <border>
      <right style="dotted">
        <color rgb="FF666666"/>
      </right>
      <top style="dotted">
        <color rgb="FF666666"/>
      </top>
    </border>
    <border>
      <left style="dotted">
        <color rgb="FF666666"/>
      </left>
    </border>
    <border>
      <right style="dotted">
        <color rgb="FF666666"/>
      </right>
    </border>
    <border>
      <left style="dotted">
        <color rgb="FF666666"/>
      </left>
      <bottom style="dotted">
        <color rgb="FF666666"/>
      </bottom>
    </border>
    <border>
      <right style="dotted">
        <color rgb="FF666666"/>
      </right>
      <bottom style="dotted">
        <color rgb="FF666666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1" numFmtId="164" xfId="0" applyAlignment="1" applyFont="1" applyNumberFormat="1">
      <alignment shrinkToFit="0" vertical="bottom" wrapText="0"/>
    </xf>
    <xf borderId="0" fillId="0" fontId="2" numFmtId="4" xfId="0" applyFont="1" applyNumberFormat="1"/>
    <xf borderId="0" fillId="3" fontId="2" numFmtId="0" xfId="0" applyFill="1" applyFont="1"/>
    <xf borderId="0" fillId="3" fontId="2" numFmtId="164" xfId="0" applyFont="1" applyNumberFormat="1"/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1" fillId="0" fontId="3" numFmtId="164" xfId="0" applyAlignment="1" applyBorder="1" applyFont="1" applyNumberFormat="1">
      <alignment horizontal="right" shrinkToFit="0" vertical="bottom" wrapText="0"/>
    </xf>
    <xf borderId="0" fillId="0" fontId="2" numFmtId="0" xfId="0" applyFont="1"/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2" fillId="0" fontId="3" numFmtId="164" xfId="0" applyAlignment="1" applyBorder="1" applyFont="1" applyNumberFormat="1">
      <alignment horizontal="right" shrinkToFit="0" vertical="bottom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4" fontId="2" numFmtId="0" xfId="0" applyFill="1" applyFont="1"/>
    <xf borderId="2" fillId="5" fontId="3" numFmtId="0" xfId="0" applyAlignment="1" applyBorder="1" applyFill="1" applyFont="1">
      <alignment shrinkToFit="0" vertical="bottom" wrapText="0"/>
    </xf>
    <xf borderId="2" fillId="5" fontId="3" numFmtId="0" xfId="0" applyAlignment="1" applyBorder="1" applyFont="1">
      <alignment horizontal="right" shrinkToFit="0" vertical="bottom" wrapText="0"/>
    </xf>
    <xf borderId="0" fillId="0" fontId="2" numFmtId="165" xfId="0" applyFont="1" applyNumberFormat="1"/>
    <xf borderId="3" fillId="6" fontId="4" numFmtId="0" xfId="0" applyAlignment="1" applyBorder="1" applyFill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6" fillId="4" fontId="6" numFmtId="0" xfId="0" applyAlignment="1" applyBorder="1" applyFont="1">
      <alignment shrinkToFit="0" vertical="bottom" wrapText="0"/>
    </xf>
    <xf borderId="6" fillId="7" fontId="1" numFmtId="165" xfId="0" applyAlignment="1" applyBorder="1" applyFill="1" applyFont="1" applyNumberFormat="1">
      <alignment horizontal="right" shrinkToFit="0" vertical="bottom" wrapText="0"/>
    </xf>
    <xf borderId="7" fillId="6" fontId="1" numFmtId="165" xfId="0" applyAlignment="1" applyBorder="1" applyFont="1" applyNumberFormat="1">
      <alignment horizontal="right" shrinkToFit="0" vertical="bottom" wrapText="0"/>
    </xf>
    <xf borderId="8" fillId="6" fontId="1" numFmtId="165" xfId="0" applyAlignment="1" applyBorder="1" applyFont="1" applyNumberFormat="1">
      <alignment horizontal="right" shrinkToFit="0" vertical="bottom" wrapText="0"/>
    </xf>
    <xf borderId="9" fillId="0" fontId="7" numFmtId="0" xfId="0" applyAlignment="1" applyBorder="1" applyFont="1">
      <alignment vertical="bottom"/>
    </xf>
    <xf borderId="10" fillId="0" fontId="2" numFmtId="0" xfId="0" applyBorder="1" applyFont="1"/>
    <xf borderId="11" fillId="0" fontId="3" numFmtId="0" xfId="0" applyAlignment="1" applyBorder="1" applyFont="1">
      <alignment horizontal="right"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3" fillId="0" fontId="7" numFmtId="0" xfId="0" applyAlignment="1" applyBorder="1" applyFont="1">
      <alignment vertical="bottom"/>
    </xf>
    <xf borderId="14" fillId="0" fontId="2" numFmtId="0" xfId="0" applyBorder="1" applyFont="1"/>
    <xf borderId="15" fillId="0" fontId="8" numFmtId="0" xfId="0" applyAlignment="1" applyBorder="1" applyFont="1">
      <alignment horizontal="right" shrinkToFit="0" vertical="bottom" wrapText="0"/>
    </xf>
    <xf borderId="15" fillId="0" fontId="3" numFmtId="0" xfId="0" applyAlignment="1" applyBorder="1" applyFont="1">
      <alignment horizontal="right" shrinkToFit="0" vertical="bottom" wrapText="0"/>
    </xf>
    <xf borderId="15" fillId="8" fontId="3" numFmtId="0" xfId="0" applyAlignment="1" applyBorder="1" applyFill="1" applyFont="1">
      <alignment horizontal="right" shrinkToFit="0" vertical="bottom" wrapText="0"/>
    </xf>
    <xf borderId="16" fillId="0" fontId="3" numFmtId="0" xfId="0" applyAlignment="1" applyBorder="1" applyFont="1">
      <alignment horizontal="right" shrinkToFit="0" vertical="bottom" wrapText="0"/>
    </xf>
    <xf borderId="17" fillId="0" fontId="7" numFmtId="0" xfId="0" applyAlignment="1" applyBorder="1" applyFont="1">
      <alignment vertical="bottom"/>
    </xf>
    <xf borderId="18" fillId="0" fontId="2" numFmtId="0" xfId="0" applyBorder="1" applyFont="1"/>
    <xf borderId="19" fillId="0" fontId="3" numFmtId="0" xfId="0" applyAlignment="1" applyBorder="1" applyFont="1">
      <alignment horizontal="right" shrinkToFit="0" vertical="bottom" wrapText="0"/>
    </xf>
    <xf borderId="20" fillId="0" fontId="3" numFmtId="0" xfId="0" applyAlignment="1" applyBorder="1" applyFont="1">
      <alignment horizontal="right" shrinkToFit="0" vertical="bottom" wrapText="0"/>
    </xf>
    <xf borderId="6" fillId="9" fontId="9" numFmtId="0" xfId="0" applyAlignment="1" applyBorder="1" applyFill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6" fillId="10" fontId="9" numFmtId="0" xfId="0" applyAlignment="1" applyBorder="1" applyFill="1" applyFont="1">
      <alignment horizontal="center"/>
    </xf>
    <xf borderId="0" fillId="0" fontId="10" numFmtId="0" xfId="0" applyFont="1"/>
    <xf borderId="6" fillId="3" fontId="9" numFmtId="0" xfId="0" applyBorder="1" applyFont="1"/>
    <xf borderId="7" fillId="3" fontId="9" numFmtId="0" xfId="0" applyBorder="1" applyFont="1"/>
    <xf borderId="8" fillId="3" fontId="9" numFmtId="0" xfId="0" applyBorder="1" applyFont="1"/>
    <xf borderId="0" fillId="0" fontId="11" numFmtId="0" xfId="0" applyFont="1"/>
    <xf borderId="21" fillId="0" fontId="9" numFmtId="0" xfId="0" applyBorder="1" applyFont="1"/>
    <xf borderId="0" fillId="0" fontId="12" numFmtId="0" xfId="0" applyFont="1"/>
    <xf borderId="22" fillId="0" fontId="9" numFmtId="0" xfId="0" applyBorder="1" applyFont="1"/>
    <xf borderId="0" fillId="0" fontId="2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9" numFmtId="165" xfId="0" applyFont="1" applyNumberFormat="1"/>
    <xf borderId="22" fillId="0" fontId="9" numFmtId="165" xfId="0" applyBorder="1" applyFont="1" applyNumberFormat="1"/>
    <xf borderId="0" fillId="0" fontId="2" numFmtId="166" xfId="0" applyFont="1" applyNumberFormat="1"/>
    <xf borderId="0" fillId="0" fontId="13" numFmtId="0" xfId="0" applyAlignment="1" applyFont="1">
      <alignment horizontal="center"/>
    </xf>
    <xf borderId="21" fillId="0" fontId="2" numFmtId="0" xfId="0" applyBorder="1" applyFont="1"/>
    <xf borderId="0" fillId="0" fontId="2" numFmtId="0" xfId="0" applyAlignment="1" applyFont="1">
      <alignment horizontal="right"/>
    </xf>
    <xf borderId="22" fillId="0" fontId="14" numFmtId="0" xfId="0" applyBorder="1" applyFont="1"/>
    <xf borderId="0" fillId="0" fontId="11" numFmtId="165" xfId="0" applyFont="1" applyNumberFormat="1"/>
    <xf borderId="0" fillId="0" fontId="14" numFmtId="165" xfId="0" applyFont="1" applyNumberFormat="1"/>
    <xf borderId="0" fillId="0" fontId="14" numFmtId="0" xfId="0" applyFont="1"/>
    <xf borderId="22" fillId="0" fontId="15" numFmtId="0" xfId="0" applyBorder="1" applyFont="1"/>
    <xf borderId="0" fillId="0" fontId="9" numFmtId="0" xfId="0" applyAlignment="1" applyFont="1">
      <alignment readingOrder="0"/>
    </xf>
    <xf borderId="23" fillId="0" fontId="14" numFmtId="0" xfId="0" applyBorder="1" applyFont="1"/>
    <xf borderId="24" fillId="0" fontId="14" numFmtId="0" xfId="0" applyBorder="1" applyFont="1"/>
    <xf borderId="25" fillId="0" fontId="14" numFmtId="0" xfId="0" applyBorder="1" applyFont="1"/>
    <xf borderId="0" fillId="11" fontId="16" numFmtId="0" xfId="0" applyAlignment="1" applyFill="1" applyFont="1">
      <alignment horizontal="right"/>
    </xf>
    <xf borderId="0" fillId="0" fontId="2" numFmtId="166" xfId="0" applyAlignment="1" applyFont="1" applyNumberFormat="1">
      <alignment horizontal="left" readingOrder="0"/>
    </xf>
    <xf borderId="0" fillId="11" fontId="17" numFmtId="0" xfId="0" applyAlignment="1" applyFont="1">
      <alignment horizontal="left"/>
    </xf>
    <xf borderId="0" fillId="0" fontId="15" numFmtId="0" xfId="0" applyFont="1"/>
    <xf borderId="23" fillId="0" fontId="2" numFmtId="0" xfId="0" applyBorder="1" applyFont="1"/>
    <xf borderId="24" fillId="0" fontId="2" numFmtId="165" xfId="0" applyBorder="1" applyFont="1" applyNumberFormat="1"/>
    <xf borderId="0" fillId="12" fontId="14" numFmtId="165" xfId="0" applyFill="1" applyFont="1" applyNumberFormat="1"/>
    <xf borderId="25" fillId="0" fontId="15" numFmtId="0" xfId="0" applyBorder="1" applyFont="1"/>
    <xf borderId="0" fillId="11" fontId="18" numFmtId="0" xfId="0" applyAlignment="1" applyFont="1">
      <alignment horizontal="right"/>
    </xf>
    <xf borderId="0" fillId="11" fontId="18" numFmtId="167" xfId="0" applyAlignment="1" applyFont="1" applyNumberFormat="1">
      <alignment horizontal="right"/>
    </xf>
    <xf borderId="0" fillId="11" fontId="19" numFmtId="0" xfId="0" applyAlignment="1" applyFont="1">
      <alignment horizontal="right"/>
    </xf>
    <xf borderId="0" fillId="0" fontId="20" numFmtId="165" xfId="0" applyFont="1" applyNumberFormat="1"/>
    <xf borderId="0" fillId="0" fontId="12" numFmtId="0" xfId="0" applyAlignment="1" applyFont="1">
      <alignment horizontal="right"/>
    </xf>
    <xf borderId="0" fillId="0" fontId="9" numFmtId="0" xfId="0" applyAlignment="1" applyFont="1">
      <alignment horizontal="right"/>
    </xf>
    <xf borderId="0" fillId="13" fontId="14" numFmtId="0" xfId="0" applyFill="1" applyFont="1"/>
    <xf borderId="0" fillId="13" fontId="2" numFmtId="0" xfId="0" applyFont="1"/>
    <xf borderId="0" fillId="13" fontId="2" numFmtId="0" xfId="0" applyAlignment="1" applyFont="1">
      <alignment horizontal="right"/>
    </xf>
    <xf borderId="2" fillId="0" fontId="14" numFmtId="0" xfId="0" applyBorder="1" applyFont="1"/>
    <xf borderId="2" fillId="0" fontId="2" numFmtId="0" xfId="0" applyAlignment="1" applyBorder="1" applyFont="1">
      <alignment horizontal="right"/>
    </xf>
    <xf borderId="0" fillId="0" fontId="21" numFmtId="0" xfId="0" applyFont="1"/>
    <xf borderId="0" fillId="13" fontId="2" numFmtId="165" xfId="0" applyAlignment="1" applyFont="1" applyNumberFormat="1">
      <alignment horizontal="right"/>
    </xf>
    <xf borderId="0" fillId="0" fontId="9" numFmtId="0" xfId="0" applyFont="1"/>
    <xf borderId="0" fillId="12" fontId="14" numFmtId="0" xfId="0" applyFont="1"/>
    <xf borderId="0" fillId="12" fontId="2" numFmtId="0" xfId="0" applyFont="1"/>
    <xf borderId="0" fillId="12" fontId="2" numFmtId="0" xfId="0" applyAlignment="1" applyFont="1">
      <alignment shrinkToFit="0" wrapText="0"/>
    </xf>
    <xf borderId="0" fillId="12" fontId="2" numFmtId="166" xfId="0" applyAlignment="1" applyFont="1" applyNumberFormat="1">
      <alignment horizontal="right"/>
    </xf>
    <xf borderId="0" fillId="0" fontId="11" numFmtId="0" xfId="0" applyAlignment="1" applyFont="1">
      <alignment readingOrder="0"/>
    </xf>
    <xf borderId="0" fillId="14" fontId="22" numFmtId="0" xfId="0" applyAlignment="1" applyFill="1" applyFont="1">
      <alignment readingOrder="0"/>
    </xf>
    <xf borderId="0" fillId="0" fontId="23" numFmtId="0" xfId="0" applyAlignment="1" applyFont="1">
      <alignment readingOrder="0"/>
    </xf>
    <xf borderId="0" fillId="0" fontId="23" numFmtId="0" xfId="0" applyFont="1"/>
    <xf borderId="0" fillId="11" fontId="24" numFmtId="0" xfId="0" applyAlignment="1" applyFont="1">
      <alignment horizontal="right"/>
    </xf>
    <xf borderId="0" fillId="11" fontId="24" numFmtId="0" xfId="0" applyAlignment="1" applyFont="1">
      <alignment horizontal="right" readingOrder="0"/>
    </xf>
    <xf borderId="0" fillId="11" fontId="24" numFmtId="0" xfId="0" applyAlignment="1" applyFont="1">
      <alignment horizontal="center" readingOrder="0"/>
    </xf>
    <xf borderId="0" fillId="11" fontId="25" numFmtId="0" xfId="0" applyAlignment="1" applyFont="1">
      <alignment horizontal="right" readingOrder="0"/>
    </xf>
    <xf borderId="0" fillId="11" fontId="25" numFmtId="167" xfId="0" applyAlignment="1" applyFont="1" applyNumberFormat="1">
      <alignment horizontal="right" readingOrder="0"/>
    </xf>
    <xf borderId="0" fillId="0" fontId="11" numFmtId="4" xfId="0" applyFont="1" applyNumberFormat="1"/>
    <xf borderId="0" fillId="11" fontId="25" numFmtId="168" xfId="0" applyAlignment="1" applyFont="1" applyNumberFormat="1">
      <alignment horizontal="right" readingOrder="0"/>
    </xf>
    <xf borderId="0" fillId="0" fontId="11" numFmtId="4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9" numFmtId="0" xfId="0" applyAlignment="1" applyFont="1">
      <alignment horizontal="right" readingOrder="0"/>
    </xf>
    <xf borderId="0" fillId="0" fontId="9" numFmtId="165" xfId="0" applyAlignment="1" applyFont="1" applyNumberFormat="1">
      <alignment horizontal="right"/>
    </xf>
    <xf borderId="0" fillId="0" fontId="9" numFmtId="169" xfId="0" applyFont="1" applyNumberFormat="1"/>
    <xf borderId="22" fillId="0" fontId="9" numFmtId="165" xfId="0" applyAlignment="1" applyBorder="1" applyFont="1" applyNumberFormat="1">
      <alignment horizontal="right"/>
    </xf>
    <xf quotePrefix="1" borderId="0" fillId="0" fontId="9" numFmtId="0" xfId="0" applyAlignment="1" applyFont="1">
      <alignment horizontal="right" readingOrder="0"/>
    </xf>
    <xf borderId="0" fillId="4" fontId="9" numFmtId="0" xfId="0" applyFont="1"/>
    <xf borderId="0" fillId="0" fontId="2" numFmtId="167" xfId="0" applyFont="1" applyNumberFormat="1"/>
    <xf borderId="0" fillId="4" fontId="2" numFmtId="167" xfId="0" applyFont="1" applyNumberFormat="1"/>
    <xf borderId="0" fillId="14" fontId="9" numFmtId="0" xfId="0" applyAlignment="1" applyFont="1">
      <alignment horizontal="center"/>
    </xf>
    <xf borderId="0" fillId="10" fontId="9" numFmtId="0" xfId="0" applyAlignment="1" applyFont="1">
      <alignment horizontal="center"/>
    </xf>
    <xf borderId="0" fillId="15" fontId="9" numFmtId="0" xfId="0" applyFill="1" applyFont="1"/>
    <xf quotePrefix="1" borderId="0" fillId="0" fontId="2" numFmtId="0" xfId="0" applyFont="1"/>
    <xf borderId="0" fillId="0" fontId="21" numFmtId="167" xfId="0" applyFont="1" applyNumberFormat="1"/>
    <xf borderId="0" fillId="0" fontId="26" numFmtId="0" xfId="0" applyFont="1"/>
    <xf borderId="26" fillId="0" fontId="2" numFmtId="0" xfId="0" applyBorder="1" applyFont="1"/>
    <xf borderId="26" fillId="0" fontId="2" numFmtId="167" xfId="0" applyBorder="1" applyFont="1" applyNumberFormat="1"/>
    <xf borderId="26" fillId="0" fontId="9" numFmtId="0" xfId="0" applyBorder="1" applyFont="1"/>
    <xf borderId="0" fillId="0" fontId="27" numFmtId="0" xfId="0" applyFont="1"/>
    <xf borderId="0" fillId="0" fontId="27" numFmtId="167" xfId="0" applyFont="1" applyNumberFormat="1"/>
    <xf borderId="0" fillId="0" fontId="28" numFmtId="0" xfId="0" applyFont="1"/>
    <xf borderId="0" fillId="0" fontId="29" numFmtId="0" xfId="0" applyFont="1"/>
    <xf borderId="0" fillId="0" fontId="29" numFmtId="167" xfId="0" applyFont="1" applyNumberFormat="1"/>
    <xf borderId="0" fillId="0" fontId="30" numFmtId="0" xfId="0" applyFont="1"/>
    <xf borderId="0" fillId="11" fontId="31" numFmtId="0" xfId="0" applyFont="1"/>
    <xf borderId="0" fillId="0" fontId="9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14" numFmtId="167" xfId="0" applyAlignment="1" applyFont="1" applyNumberFormat="1">
      <alignment horizontal="right" vertical="bottom"/>
    </xf>
    <xf borderId="0" fillId="0" fontId="2" numFmtId="170" xfId="0" applyFont="1" applyNumberFormat="1"/>
    <xf borderId="27" fillId="3" fontId="32" numFmtId="0" xfId="0" applyAlignment="1" applyBorder="1" applyFont="1">
      <alignment horizontal="center" shrinkToFit="0" vertical="bottom" wrapText="0"/>
    </xf>
    <xf borderId="28" fillId="0" fontId="5" numFmtId="0" xfId="0" applyBorder="1" applyFont="1"/>
    <xf borderId="29" fillId="0" fontId="5" numFmtId="0" xfId="0" applyBorder="1" applyFont="1"/>
    <xf borderId="27" fillId="16" fontId="32" numFmtId="0" xfId="0" applyAlignment="1" applyBorder="1" applyFill="1" applyFont="1">
      <alignment horizontal="center" shrinkToFit="0" vertical="bottom" wrapText="0"/>
    </xf>
    <xf borderId="30" fillId="0" fontId="9" numFmtId="0" xfId="0" applyAlignment="1" applyBorder="1" applyFont="1">
      <alignment vertical="bottom"/>
    </xf>
    <xf borderId="31" fillId="0" fontId="2" numFmtId="170" xfId="0" applyAlignment="1" applyBorder="1" applyFont="1" applyNumberFormat="1">
      <alignment vertical="bottom"/>
    </xf>
    <xf borderId="30" fillId="0" fontId="9" numFmtId="0" xfId="0" applyBorder="1" applyFont="1"/>
    <xf borderId="31" fillId="0" fontId="2" numFmtId="0" xfId="0" applyBorder="1" applyFont="1"/>
    <xf borderId="0" fillId="11" fontId="25" numFmtId="167" xfId="0" applyAlignment="1" applyFont="1" applyNumberFormat="1">
      <alignment horizontal="right"/>
    </xf>
    <xf borderId="32" fillId="0" fontId="2" numFmtId="0" xfId="0" applyAlignment="1" applyBorder="1" applyFont="1">
      <alignment vertical="bottom"/>
    </xf>
    <xf borderId="26" fillId="0" fontId="2" numFmtId="0" xfId="0" applyAlignment="1" applyBorder="1" applyFont="1">
      <alignment horizontal="right" vertical="bottom"/>
    </xf>
    <xf borderId="26" fillId="0" fontId="2" numFmtId="167" xfId="0" applyAlignment="1" applyBorder="1" applyFont="1" applyNumberFormat="1">
      <alignment horizontal="right" vertical="bottom"/>
    </xf>
    <xf borderId="33" fillId="0" fontId="2" numFmtId="0" xfId="0" applyAlignment="1" applyBorder="1" applyFont="1">
      <alignment horizontal="right" vertical="bottom"/>
    </xf>
    <xf borderId="30" fillId="0" fontId="2" numFmtId="0" xfId="0" applyBorder="1" applyFont="1"/>
    <xf borderId="0" fillId="11" fontId="25" numFmtId="0" xfId="0" applyFont="1"/>
    <xf borderId="32" fillId="0" fontId="2" numFmtId="0" xfId="0" applyBorder="1" applyFont="1"/>
    <xf borderId="33" fillId="0" fontId="2" numFmtId="0" xfId="0" applyBorder="1" applyFont="1"/>
    <xf borderId="0" fillId="17" fontId="32" numFmtId="0" xfId="0" applyAlignment="1" applyFill="1" applyFont="1">
      <alignment horizontal="center" shrinkToFit="0" vertical="bottom" wrapText="0"/>
    </xf>
    <xf borderId="0" fillId="8" fontId="2" numFmtId="0" xfId="0" applyFont="1"/>
    <xf borderId="0" fillId="3" fontId="32" numFmtId="0" xfId="0" applyAlignment="1" applyFont="1">
      <alignment horizontal="center" shrinkToFit="0" vertical="bottom" wrapText="0"/>
    </xf>
    <xf borderId="30" fillId="4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5</xdr:row>
      <xdr:rowOff>104775</xdr:rowOff>
    </xdr:from>
    <xdr:ext cx="61912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P3:R7" sheet="Mô hình"/>
  </cacheSource>
  <cacheFields>
    <cacheField name="Part_no" numFmtId="0">
      <sharedItems>
        <s v="PHU-KIEN-A"/>
      </sharedItems>
    </cacheField>
    <cacheField name="Week">
      <sharedItems containsDate="1" containsMixedTypes="1">
        <s v="SOH"/>
        <d v="2022-03-28T00:00:00Z"/>
        <d v="2022-04-04T00:00:00Z"/>
        <d v="2022-04-11T00:00:00Z"/>
      </sharedItems>
    </cacheField>
    <cacheField name="Supply qty" numFmtId="0">
      <sharedItems containsSemiMixedTypes="0" containsString="0" containsNumber="1" containsInteger="1">
        <n v="10.0"/>
        <n v="7.0"/>
        <n v="8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ô hình" cacheId="0" dataCaption="" compact="0" compactData="0">
  <location ref="T3:Y6" firstHeaderRow="0" firstDataRow="1" firstDataCol="1"/>
  <pivotFields>
    <pivotField name="Part_no" axis="axisRow" compact="0" outline="0" multipleItemSelectionAllowed="1" showAll="0" sortType="ascending">
      <items>
        <item x="0"/>
        <item t="default"/>
      </items>
    </pivotField>
    <pivotField name="Week" axis="axisCol" compact="0" outline="0" multipleItemSelectionAllowed="1" showAll="0" sortType="ascending">
      <items>
        <item x="1"/>
        <item x="2"/>
        <item x="3"/>
        <item x="0"/>
        <item t="default"/>
      </items>
    </pivotField>
    <pivotField name="Supply qty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1"/>
  </colFields>
  <dataFields>
    <dataField name="SUM of Supply qty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ollapsed="1" min="1" max="1" width="12.63"/>
    <col customWidth="1" hidden="1" min="2" max="2" width="29.25" outlineLevel="1"/>
    <col customWidth="1" min="5" max="5" width="8.5"/>
    <col customWidth="1" min="6" max="6" width="21.5" outlineLevel="1"/>
    <col customWidth="1" min="7" max="7" width="27.75" outlineLevel="1"/>
    <col min="8" max="8" width="12.63" outlineLevel="1"/>
    <col customWidth="1" min="9" max="9" width="41.0" outlineLevel="1"/>
  </cols>
  <sheetData>
    <row r="1" ht="30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4" t="s">
        <v>4</v>
      </c>
      <c r="G1" s="5" t="s">
        <v>5</v>
      </c>
      <c r="H1" s="4" t="s">
        <v>6</v>
      </c>
    </row>
    <row r="2" ht="15.75" customHeight="1">
      <c r="A2" s="6" t="s">
        <v>7</v>
      </c>
      <c r="B2" s="6" t="s">
        <v>8</v>
      </c>
      <c r="C2" s="7">
        <v>2442.0</v>
      </c>
      <c r="D2" s="8">
        <v>44662.0</v>
      </c>
      <c r="E2" s="3"/>
      <c r="F2" s="7">
        <v>2388.0</v>
      </c>
      <c r="G2" s="8">
        <v>44648.0</v>
      </c>
      <c r="H2" s="9">
        <f t="shared" ref="H2:H6" si="1">G2-D2</f>
        <v>-14</v>
      </c>
    </row>
    <row r="3" ht="15.75" customHeight="1">
      <c r="A3" s="10" t="s">
        <v>7</v>
      </c>
      <c r="B3" s="10" t="s">
        <v>9</v>
      </c>
      <c r="C3" s="11">
        <v>880.0</v>
      </c>
      <c r="D3" s="12">
        <v>44684.0</v>
      </c>
      <c r="E3" s="3"/>
      <c r="F3" s="11">
        <v>4776.0</v>
      </c>
      <c r="G3" s="12">
        <v>44655.0</v>
      </c>
      <c r="H3" s="13">
        <f t="shared" si="1"/>
        <v>-29</v>
      </c>
    </row>
    <row r="4" ht="15.75" customHeight="1">
      <c r="A4" s="14" t="s">
        <v>10</v>
      </c>
      <c r="B4" s="14" t="s">
        <v>11</v>
      </c>
      <c r="C4" s="15">
        <v>408.0</v>
      </c>
      <c r="D4" s="16">
        <v>44661.0</v>
      </c>
      <c r="E4" s="3"/>
      <c r="F4" s="15">
        <v>408.0</v>
      </c>
      <c r="G4" s="16">
        <v>44648.0</v>
      </c>
      <c r="H4" s="9">
        <f t="shared" si="1"/>
        <v>-13</v>
      </c>
    </row>
    <row r="5" ht="15.75" customHeight="1">
      <c r="A5" s="10" t="s">
        <v>10</v>
      </c>
      <c r="B5" s="10" t="s">
        <v>12</v>
      </c>
      <c r="C5" s="11">
        <v>1292.0</v>
      </c>
      <c r="D5" s="12">
        <v>44662.0</v>
      </c>
      <c r="E5" s="3"/>
      <c r="F5" s="11">
        <v>821.0</v>
      </c>
      <c r="G5" s="12">
        <v>44669.0</v>
      </c>
      <c r="H5" s="13">
        <f t="shared" si="1"/>
        <v>7</v>
      </c>
      <c r="I5" s="17" t="s">
        <v>13</v>
      </c>
    </row>
    <row r="6" ht="15.75" customHeight="1">
      <c r="A6" s="14" t="s">
        <v>14</v>
      </c>
      <c r="B6" s="14" t="s">
        <v>15</v>
      </c>
      <c r="C6" s="15">
        <v>2200.0</v>
      </c>
      <c r="D6" s="16">
        <v>44672.0</v>
      </c>
      <c r="E6" s="3"/>
      <c r="F6" s="15">
        <v>2200.0</v>
      </c>
      <c r="G6" s="16">
        <v>44648.0</v>
      </c>
      <c r="H6" s="9">
        <f t="shared" si="1"/>
        <v>-24</v>
      </c>
    </row>
    <row r="7" ht="15.75" customHeight="1">
      <c r="A7" s="18" t="s">
        <v>14</v>
      </c>
      <c r="B7" s="18" t="s">
        <v>16</v>
      </c>
      <c r="C7" s="19">
        <v>2500.0</v>
      </c>
      <c r="D7" s="12">
        <v>44682.0</v>
      </c>
      <c r="E7" s="3"/>
      <c r="F7" s="11"/>
      <c r="G7" s="12"/>
      <c r="H7" s="13"/>
      <c r="I7" s="17" t="s">
        <v>17</v>
      </c>
    </row>
    <row r="8" ht="15.75" customHeight="1">
      <c r="A8" s="14" t="s">
        <v>18</v>
      </c>
      <c r="B8" s="14" t="s">
        <v>19</v>
      </c>
      <c r="C8" s="15">
        <v>2000.0</v>
      </c>
      <c r="D8" s="16">
        <v>44664.0</v>
      </c>
      <c r="E8" s="3"/>
      <c r="F8" s="15">
        <v>1959.0</v>
      </c>
      <c r="G8" s="16">
        <v>44648.0</v>
      </c>
      <c r="H8" s="9">
        <f t="shared" ref="H8:H10" si="2">G8-D8</f>
        <v>-16</v>
      </c>
    </row>
    <row r="9" ht="15.75" customHeight="1">
      <c r="A9" s="14" t="s">
        <v>18</v>
      </c>
      <c r="B9" s="14" t="s">
        <v>20</v>
      </c>
      <c r="C9" s="15">
        <v>1542.0</v>
      </c>
      <c r="D9" s="16">
        <v>44668.0</v>
      </c>
      <c r="E9" s="3"/>
      <c r="F9" s="15">
        <v>3918.0</v>
      </c>
      <c r="G9" s="16">
        <v>44655.0</v>
      </c>
      <c r="H9" s="9">
        <f t="shared" si="2"/>
        <v>-13</v>
      </c>
    </row>
    <row r="10" ht="15.75" customHeight="1">
      <c r="A10" s="14" t="s">
        <v>18</v>
      </c>
      <c r="B10" s="14" t="s">
        <v>21</v>
      </c>
      <c r="C10" s="15">
        <v>248.0</v>
      </c>
      <c r="D10" s="16">
        <v>44669.0</v>
      </c>
      <c r="E10" s="3"/>
      <c r="F10" s="15">
        <v>3918.0</v>
      </c>
      <c r="G10" s="16">
        <v>44655.0</v>
      </c>
      <c r="H10" s="9">
        <f t="shared" si="2"/>
        <v>-14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 outlineLevelRow="1"/>
  <cols>
    <col customWidth="1" min="2" max="2" width="8.63"/>
    <col customWidth="1" min="4" max="4" width="15.75"/>
    <col customWidth="1" min="5" max="5" width="2.13"/>
    <col customWidth="1" min="6" max="6" width="18.5"/>
    <col customWidth="1" min="8" max="8" width="17.63"/>
    <col customWidth="1" min="9" max="9" width="4.5"/>
    <col customWidth="1" min="10" max="10" width="23.75" outlineLevel="1"/>
  </cols>
  <sheetData>
    <row r="1">
      <c r="A1" s="9"/>
      <c r="B1" s="118" t="s">
        <v>69</v>
      </c>
      <c r="E1" s="9"/>
      <c r="F1" s="119" t="s">
        <v>70</v>
      </c>
      <c r="J1" s="120" t="s">
        <v>71</v>
      </c>
    </row>
    <row r="2">
      <c r="A2" s="9" t="s">
        <v>0</v>
      </c>
      <c r="B2" s="9" t="s">
        <v>2</v>
      </c>
      <c r="C2" s="9" t="s">
        <v>3</v>
      </c>
      <c r="D2" s="92" t="s">
        <v>64</v>
      </c>
      <c r="E2" s="9"/>
      <c r="F2" s="9" t="s">
        <v>35</v>
      </c>
      <c r="G2" s="9" t="s">
        <v>67</v>
      </c>
      <c r="H2" s="92" t="s">
        <v>68</v>
      </c>
      <c r="J2" s="121" t="s">
        <v>72</v>
      </c>
    </row>
    <row r="3">
      <c r="A3" s="90" t="s">
        <v>7</v>
      </c>
      <c r="B3" s="90">
        <v>2442.0</v>
      </c>
      <c r="C3" s="122">
        <v>44662.0</v>
      </c>
      <c r="D3" s="123">
        <v>2442.0</v>
      </c>
      <c r="E3" s="122"/>
      <c r="F3" s="122">
        <v>36526.0</v>
      </c>
      <c r="G3" s="90">
        <v>54.0</v>
      </c>
      <c r="H3" s="123">
        <v>54.0</v>
      </c>
      <c r="J3" s="9" t="b">
        <f t="shared" ref="J3:J14" si="1">D3&lt;=H3</f>
        <v>0</v>
      </c>
    </row>
    <row r="4">
      <c r="A4" s="9" t="s">
        <v>7</v>
      </c>
      <c r="B4" s="9">
        <v>2442.0</v>
      </c>
      <c r="C4" s="116">
        <v>44662.0</v>
      </c>
      <c r="D4" s="92">
        <v>2442.0</v>
      </c>
      <c r="E4" s="116"/>
      <c r="F4" s="116">
        <v>44648.0</v>
      </c>
      <c r="G4" s="9">
        <v>2388.0</v>
      </c>
      <c r="H4" s="92">
        <v>2442.0</v>
      </c>
      <c r="J4" s="92" t="b">
        <f t="shared" si="1"/>
        <v>1</v>
      </c>
    </row>
    <row r="5">
      <c r="A5" s="9" t="s">
        <v>7</v>
      </c>
      <c r="B5" s="9">
        <v>2442.0</v>
      </c>
      <c r="C5" s="116">
        <v>44662.0</v>
      </c>
      <c r="D5" s="92">
        <v>2442.0</v>
      </c>
      <c r="E5" s="116"/>
      <c r="F5" s="116">
        <v>44655.0</v>
      </c>
      <c r="G5" s="9">
        <v>4776.0</v>
      </c>
      <c r="H5" s="92">
        <v>7218.0</v>
      </c>
      <c r="J5" s="9" t="b">
        <f t="shared" si="1"/>
        <v>1</v>
      </c>
    </row>
    <row r="6">
      <c r="A6" s="9" t="s">
        <v>7</v>
      </c>
      <c r="B6" s="9">
        <v>2442.0</v>
      </c>
      <c r="C6" s="116">
        <v>44662.0</v>
      </c>
      <c r="D6" s="92">
        <v>2442.0</v>
      </c>
      <c r="E6" s="116"/>
      <c r="F6" s="116">
        <v>44662.0</v>
      </c>
      <c r="G6" s="9">
        <v>2393.0</v>
      </c>
      <c r="H6" s="92">
        <v>9611.0</v>
      </c>
      <c r="J6" s="9" t="b">
        <f t="shared" si="1"/>
        <v>1</v>
      </c>
    </row>
    <row r="7">
      <c r="A7" s="9" t="s">
        <v>7</v>
      </c>
      <c r="B7" s="9">
        <v>2442.0</v>
      </c>
      <c r="C7" s="116">
        <v>44662.0</v>
      </c>
      <c r="D7" s="92">
        <v>2442.0</v>
      </c>
      <c r="E7" s="116"/>
      <c r="F7" s="116">
        <v>44669.0</v>
      </c>
      <c r="G7" s="9">
        <v>4781.0</v>
      </c>
      <c r="H7" s="92">
        <v>14392.0</v>
      </c>
      <c r="J7" s="9" t="b">
        <f t="shared" si="1"/>
        <v>1</v>
      </c>
    </row>
    <row r="8">
      <c r="A8" s="124" t="s">
        <v>7</v>
      </c>
      <c r="B8" s="124">
        <v>2442.0</v>
      </c>
      <c r="C8" s="125">
        <v>44662.0</v>
      </c>
      <c r="D8" s="126">
        <v>2442.0</v>
      </c>
      <c r="E8" s="116"/>
      <c r="F8" s="125">
        <v>44676.0</v>
      </c>
      <c r="G8" s="124">
        <v>2398.0</v>
      </c>
      <c r="H8" s="126">
        <v>16790.0</v>
      </c>
      <c r="J8" s="124" t="b">
        <f t="shared" si="1"/>
        <v>1</v>
      </c>
    </row>
    <row r="9">
      <c r="A9" s="127" t="s">
        <v>7</v>
      </c>
      <c r="B9" s="127">
        <v>880.0</v>
      </c>
      <c r="C9" s="128">
        <v>44684.0</v>
      </c>
      <c r="D9" s="129">
        <v>3322.0</v>
      </c>
      <c r="E9" s="122"/>
      <c r="F9" s="128">
        <v>36526.0</v>
      </c>
      <c r="G9" s="127">
        <v>54.0</v>
      </c>
      <c r="H9" s="129">
        <v>54.0</v>
      </c>
      <c r="J9" s="9" t="b">
        <f t="shared" si="1"/>
        <v>0</v>
      </c>
    </row>
    <row r="10">
      <c r="A10" s="127" t="s">
        <v>7</v>
      </c>
      <c r="B10" s="127">
        <v>880.0</v>
      </c>
      <c r="C10" s="128">
        <v>44684.0</v>
      </c>
      <c r="D10" s="129">
        <v>3322.0</v>
      </c>
      <c r="E10" s="122"/>
      <c r="F10" s="128">
        <v>44648.0</v>
      </c>
      <c r="G10" s="127">
        <v>2388.0</v>
      </c>
      <c r="H10" s="129">
        <v>2442.0</v>
      </c>
      <c r="J10" s="9" t="b">
        <f t="shared" si="1"/>
        <v>0</v>
      </c>
    </row>
    <row r="11">
      <c r="A11" s="130" t="s">
        <v>7</v>
      </c>
      <c r="B11" s="130">
        <v>880.0</v>
      </c>
      <c r="C11" s="131">
        <v>44684.0</v>
      </c>
      <c r="D11" s="132">
        <v>3322.0</v>
      </c>
      <c r="E11" s="116"/>
      <c r="F11" s="131">
        <v>44655.0</v>
      </c>
      <c r="G11" s="130">
        <v>4776.0</v>
      </c>
      <c r="H11" s="132">
        <v>7218.0</v>
      </c>
      <c r="J11" s="92" t="b">
        <f t="shared" si="1"/>
        <v>1</v>
      </c>
    </row>
    <row r="12">
      <c r="A12" s="130" t="s">
        <v>7</v>
      </c>
      <c r="B12" s="130">
        <v>880.0</v>
      </c>
      <c r="C12" s="131">
        <v>44684.0</v>
      </c>
      <c r="D12" s="132">
        <v>3322.0</v>
      </c>
      <c r="E12" s="116"/>
      <c r="F12" s="131">
        <v>44662.0</v>
      </c>
      <c r="G12" s="130">
        <v>2393.0</v>
      </c>
      <c r="H12" s="132">
        <v>9611.0</v>
      </c>
      <c r="J12" s="9" t="b">
        <f t="shared" si="1"/>
        <v>1</v>
      </c>
    </row>
    <row r="13">
      <c r="A13" s="130" t="s">
        <v>7</v>
      </c>
      <c r="B13" s="130">
        <v>880.0</v>
      </c>
      <c r="C13" s="131">
        <v>44684.0</v>
      </c>
      <c r="D13" s="132">
        <v>3322.0</v>
      </c>
      <c r="E13" s="116"/>
      <c r="F13" s="131">
        <v>44669.0</v>
      </c>
      <c r="G13" s="130">
        <v>4781.0</v>
      </c>
      <c r="H13" s="132">
        <v>14392.0</v>
      </c>
      <c r="J13" s="9" t="b">
        <f t="shared" si="1"/>
        <v>1</v>
      </c>
    </row>
    <row r="14">
      <c r="A14" s="130" t="s">
        <v>7</v>
      </c>
      <c r="B14" s="130">
        <v>880.0</v>
      </c>
      <c r="C14" s="131">
        <v>44684.0</v>
      </c>
      <c r="D14" s="132">
        <v>3322.0</v>
      </c>
      <c r="E14" s="116"/>
      <c r="F14" s="131">
        <v>44676.0</v>
      </c>
      <c r="G14" s="130">
        <v>2398.0</v>
      </c>
      <c r="H14" s="132">
        <v>16790.0</v>
      </c>
      <c r="J14" s="9" t="b">
        <f t="shared" si="1"/>
        <v>1</v>
      </c>
    </row>
    <row r="15">
      <c r="A15" s="9"/>
      <c r="B15" s="9"/>
      <c r="C15" s="116"/>
      <c r="D15" s="92"/>
      <c r="E15" s="116"/>
      <c r="F15" s="116"/>
      <c r="G15" s="9"/>
      <c r="H15" s="92"/>
    </row>
    <row r="16" outlineLevel="1">
      <c r="A16" s="9" t="s">
        <v>10</v>
      </c>
      <c r="B16" s="9">
        <v>408.0</v>
      </c>
      <c r="C16" s="116">
        <v>44661.0</v>
      </c>
      <c r="D16" s="92">
        <v>408.0</v>
      </c>
      <c r="E16" s="116"/>
      <c r="F16" s="116">
        <v>36526.0</v>
      </c>
      <c r="G16" s="9">
        <v>0.0</v>
      </c>
      <c r="H16" s="92">
        <v>0.0</v>
      </c>
      <c r="J16" s="9" t="b">
        <f t="shared" ref="J16:J27" si="2">D16&lt;=H16</f>
        <v>0</v>
      </c>
    </row>
    <row r="17" outlineLevel="1">
      <c r="A17" s="9" t="s">
        <v>10</v>
      </c>
      <c r="B17" s="9">
        <v>408.0</v>
      </c>
      <c r="C17" s="116">
        <v>44661.0</v>
      </c>
      <c r="D17" s="92">
        <v>408.0</v>
      </c>
      <c r="E17" s="116"/>
      <c r="F17" s="116">
        <v>44648.0</v>
      </c>
      <c r="G17" s="9">
        <v>408.0</v>
      </c>
      <c r="H17" s="92">
        <v>408.0</v>
      </c>
      <c r="J17" s="9" t="b">
        <f t="shared" si="2"/>
        <v>1</v>
      </c>
    </row>
    <row r="18" outlineLevel="1">
      <c r="A18" s="9" t="s">
        <v>10</v>
      </c>
      <c r="B18" s="9">
        <v>408.0</v>
      </c>
      <c r="C18" s="116">
        <v>44661.0</v>
      </c>
      <c r="D18" s="92">
        <v>408.0</v>
      </c>
      <c r="E18" s="116"/>
      <c r="F18" s="116">
        <v>44655.0</v>
      </c>
      <c r="G18" s="9">
        <v>816.0</v>
      </c>
      <c r="H18" s="92">
        <v>1224.0</v>
      </c>
      <c r="J18" s="9" t="b">
        <f t="shared" si="2"/>
        <v>1</v>
      </c>
    </row>
    <row r="19" outlineLevel="1">
      <c r="A19" s="9" t="s">
        <v>10</v>
      </c>
      <c r="B19" s="9">
        <v>408.0</v>
      </c>
      <c r="C19" s="116">
        <v>44661.0</v>
      </c>
      <c r="D19" s="92">
        <v>408.0</v>
      </c>
      <c r="E19" s="116"/>
      <c r="F19" s="116">
        <v>44662.0</v>
      </c>
      <c r="G19" s="9">
        <v>413.0</v>
      </c>
      <c r="H19" s="92">
        <v>1637.0</v>
      </c>
      <c r="J19" s="9" t="b">
        <f t="shared" si="2"/>
        <v>1</v>
      </c>
    </row>
    <row r="20" outlineLevel="1">
      <c r="A20" s="9" t="s">
        <v>10</v>
      </c>
      <c r="B20" s="9">
        <v>408.0</v>
      </c>
      <c r="C20" s="116">
        <v>44661.0</v>
      </c>
      <c r="D20" s="92">
        <v>408.0</v>
      </c>
      <c r="E20" s="116"/>
      <c r="F20" s="116">
        <v>44669.0</v>
      </c>
      <c r="G20" s="9">
        <v>821.0</v>
      </c>
      <c r="H20" s="92">
        <v>2458.0</v>
      </c>
      <c r="J20" s="9" t="b">
        <f t="shared" si="2"/>
        <v>1</v>
      </c>
    </row>
    <row r="21" outlineLevel="1">
      <c r="A21" s="9" t="s">
        <v>10</v>
      </c>
      <c r="B21" s="9">
        <v>408.0</v>
      </c>
      <c r="C21" s="116">
        <v>44661.0</v>
      </c>
      <c r="D21" s="92">
        <v>408.0</v>
      </c>
      <c r="E21" s="116"/>
      <c r="F21" s="116">
        <v>44676.0</v>
      </c>
      <c r="G21" s="9">
        <v>418.0</v>
      </c>
      <c r="H21" s="92">
        <v>2876.0</v>
      </c>
      <c r="J21" s="9" t="b">
        <f t="shared" si="2"/>
        <v>1</v>
      </c>
    </row>
    <row r="22" outlineLevel="1">
      <c r="A22" s="130" t="s">
        <v>10</v>
      </c>
      <c r="B22" s="130">
        <v>1292.0</v>
      </c>
      <c r="C22" s="131">
        <v>44662.0</v>
      </c>
      <c r="D22" s="132">
        <v>1700.0</v>
      </c>
      <c r="E22" s="116"/>
      <c r="F22" s="131">
        <v>36526.0</v>
      </c>
      <c r="G22" s="130">
        <v>0.0</v>
      </c>
      <c r="H22" s="132">
        <v>0.0</v>
      </c>
      <c r="J22" s="9" t="b">
        <f t="shared" si="2"/>
        <v>0</v>
      </c>
    </row>
    <row r="23" outlineLevel="1">
      <c r="A23" s="130" t="s">
        <v>10</v>
      </c>
      <c r="B23" s="130">
        <v>1292.0</v>
      </c>
      <c r="C23" s="131">
        <v>44662.0</v>
      </c>
      <c r="D23" s="132">
        <v>1700.0</v>
      </c>
      <c r="E23" s="116"/>
      <c r="F23" s="131">
        <v>44648.0</v>
      </c>
      <c r="G23" s="130">
        <v>408.0</v>
      </c>
      <c r="H23" s="132">
        <v>408.0</v>
      </c>
      <c r="J23" s="9" t="b">
        <f t="shared" si="2"/>
        <v>0</v>
      </c>
    </row>
    <row r="24" outlineLevel="1">
      <c r="A24" s="130" t="s">
        <v>10</v>
      </c>
      <c r="B24" s="130">
        <v>1292.0</v>
      </c>
      <c r="C24" s="131">
        <v>44662.0</v>
      </c>
      <c r="D24" s="132">
        <v>1700.0</v>
      </c>
      <c r="E24" s="116"/>
      <c r="F24" s="131">
        <v>44655.0</v>
      </c>
      <c r="G24" s="130">
        <v>816.0</v>
      </c>
      <c r="H24" s="132">
        <v>1224.0</v>
      </c>
      <c r="J24" s="9" t="b">
        <f t="shared" si="2"/>
        <v>0</v>
      </c>
    </row>
    <row r="25" outlineLevel="1">
      <c r="A25" s="130" t="s">
        <v>10</v>
      </c>
      <c r="B25" s="130">
        <v>1292.0</v>
      </c>
      <c r="C25" s="131">
        <v>44662.0</v>
      </c>
      <c r="D25" s="132">
        <v>1700.0</v>
      </c>
      <c r="E25" s="116"/>
      <c r="F25" s="131">
        <v>44662.0</v>
      </c>
      <c r="G25" s="130">
        <v>413.0</v>
      </c>
      <c r="H25" s="132">
        <v>1637.0</v>
      </c>
      <c r="J25" s="9" t="b">
        <f t="shared" si="2"/>
        <v>0</v>
      </c>
    </row>
    <row r="26" outlineLevel="1">
      <c r="A26" s="130" t="s">
        <v>10</v>
      </c>
      <c r="B26" s="130">
        <v>1292.0</v>
      </c>
      <c r="C26" s="131">
        <v>44662.0</v>
      </c>
      <c r="D26" s="132">
        <v>1700.0</v>
      </c>
      <c r="E26" s="116"/>
      <c r="F26" s="131">
        <v>44669.0</v>
      </c>
      <c r="G26" s="130">
        <v>821.0</v>
      </c>
      <c r="H26" s="132">
        <v>2458.0</v>
      </c>
      <c r="J26" s="9" t="b">
        <f t="shared" si="2"/>
        <v>1</v>
      </c>
    </row>
    <row r="27" outlineLevel="1">
      <c r="A27" s="130" t="s">
        <v>10</v>
      </c>
      <c r="B27" s="130">
        <v>1292.0</v>
      </c>
      <c r="C27" s="131">
        <v>44662.0</v>
      </c>
      <c r="D27" s="132">
        <v>1700.0</v>
      </c>
      <c r="E27" s="116"/>
      <c r="F27" s="131">
        <v>44676.0</v>
      </c>
      <c r="G27" s="130">
        <v>418.0</v>
      </c>
      <c r="H27" s="132">
        <v>2876.0</v>
      </c>
      <c r="J27" s="9" t="b">
        <f t="shared" si="2"/>
        <v>1</v>
      </c>
    </row>
    <row r="28" outlineLevel="1">
      <c r="A28" s="9"/>
      <c r="B28" s="9"/>
      <c r="C28" s="116"/>
      <c r="D28" s="92"/>
      <c r="E28" s="116"/>
      <c r="F28" s="116"/>
      <c r="G28" s="9"/>
      <c r="H28" s="92"/>
    </row>
    <row r="29" outlineLevel="1">
      <c r="A29" s="9" t="s">
        <v>14</v>
      </c>
      <c r="B29" s="9">
        <v>2200.0</v>
      </c>
      <c r="C29" s="116">
        <v>44672.0</v>
      </c>
      <c r="D29" s="92">
        <v>2200.0</v>
      </c>
      <c r="E29" s="116"/>
      <c r="F29" s="116">
        <v>36526.0</v>
      </c>
      <c r="G29" s="9">
        <v>0.0</v>
      </c>
      <c r="H29" s="92">
        <v>0.0</v>
      </c>
      <c r="J29" s="9" t="b">
        <f t="shared" ref="J29:J40" si="3">D29&lt;=H29</f>
        <v>0</v>
      </c>
    </row>
    <row r="30" outlineLevel="1">
      <c r="A30" s="9" t="s">
        <v>14</v>
      </c>
      <c r="B30" s="9">
        <v>2200.0</v>
      </c>
      <c r="C30" s="116">
        <v>44672.0</v>
      </c>
      <c r="D30" s="92">
        <v>2200.0</v>
      </c>
      <c r="E30" s="116"/>
      <c r="F30" s="116">
        <v>44648.0</v>
      </c>
      <c r="G30" s="9">
        <v>2200.0</v>
      </c>
      <c r="H30" s="92">
        <v>2200.0</v>
      </c>
      <c r="J30" s="9" t="b">
        <f t="shared" si="3"/>
        <v>1</v>
      </c>
    </row>
    <row r="31" outlineLevel="1">
      <c r="A31" s="9" t="s">
        <v>14</v>
      </c>
      <c r="B31" s="9">
        <v>2200.0</v>
      </c>
      <c r="C31" s="116">
        <v>44672.0</v>
      </c>
      <c r="D31" s="92">
        <v>2200.0</v>
      </c>
      <c r="E31" s="116"/>
      <c r="F31" s="116">
        <v>44655.0</v>
      </c>
      <c r="H31" s="92"/>
      <c r="J31" s="9" t="b">
        <f t="shared" si="3"/>
        <v>0</v>
      </c>
    </row>
    <row r="32" outlineLevel="1">
      <c r="A32" s="9" t="s">
        <v>14</v>
      </c>
      <c r="B32" s="9">
        <v>2200.0</v>
      </c>
      <c r="C32" s="116">
        <v>44672.0</v>
      </c>
      <c r="D32" s="92">
        <v>2200.0</v>
      </c>
      <c r="E32" s="116"/>
      <c r="F32" s="116">
        <v>44662.0</v>
      </c>
      <c r="H32" s="92"/>
      <c r="J32" s="9" t="b">
        <f t="shared" si="3"/>
        <v>0</v>
      </c>
    </row>
    <row r="33" outlineLevel="1">
      <c r="A33" s="9" t="s">
        <v>14</v>
      </c>
      <c r="B33" s="9">
        <v>2200.0</v>
      </c>
      <c r="C33" s="116">
        <v>44672.0</v>
      </c>
      <c r="D33" s="92">
        <v>2200.0</v>
      </c>
      <c r="E33" s="116"/>
      <c r="F33" s="116">
        <v>44669.0</v>
      </c>
      <c r="H33" s="92"/>
      <c r="J33" s="9" t="b">
        <f t="shared" si="3"/>
        <v>0</v>
      </c>
    </row>
    <row r="34" outlineLevel="1">
      <c r="A34" s="9" t="s">
        <v>14</v>
      </c>
      <c r="B34" s="9">
        <v>2200.0</v>
      </c>
      <c r="C34" s="116">
        <v>44672.0</v>
      </c>
      <c r="D34" s="92">
        <v>2200.0</v>
      </c>
      <c r="E34" s="116"/>
      <c r="F34" s="116">
        <v>44676.0</v>
      </c>
      <c r="H34" s="92"/>
      <c r="J34" s="9" t="b">
        <f t="shared" si="3"/>
        <v>0</v>
      </c>
    </row>
    <row r="35" outlineLevel="1">
      <c r="A35" s="130" t="s">
        <v>14</v>
      </c>
      <c r="B35" s="130">
        <v>2500.0</v>
      </c>
      <c r="C35" s="131">
        <v>44682.0</v>
      </c>
      <c r="D35" s="132">
        <v>4700.0</v>
      </c>
      <c r="E35" s="116"/>
      <c r="F35" s="131">
        <v>36526.0</v>
      </c>
      <c r="G35" s="130">
        <v>0.0</v>
      </c>
      <c r="H35" s="132">
        <v>0.0</v>
      </c>
      <c r="J35" s="9" t="b">
        <f t="shared" si="3"/>
        <v>0</v>
      </c>
    </row>
    <row r="36" outlineLevel="1">
      <c r="A36" s="130" t="s">
        <v>14</v>
      </c>
      <c r="B36" s="130">
        <v>2500.0</v>
      </c>
      <c r="C36" s="131">
        <v>44682.0</v>
      </c>
      <c r="D36" s="132">
        <v>4700.0</v>
      </c>
      <c r="E36" s="116"/>
      <c r="F36" s="131">
        <v>44648.0</v>
      </c>
      <c r="G36" s="130">
        <v>2200.0</v>
      </c>
      <c r="H36" s="132">
        <v>2200.0</v>
      </c>
      <c r="J36" s="9" t="b">
        <f t="shared" si="3"/>
        <v>0</v>
      </c>
    </row>
    <row r="37" outlineLevel="1">
      <c r="A37" s="130" t="s">
        <v>14</v>
      </c>
      <c r="B37" s="130">
        <v>2500.0</v>
      </c>
      <c r="C37" s="131">
        <v>44682.0</v>
      </c>
      <c r="D37" s="132">
        <v>4700.0</v>
      </c>
      <c r="E37" s="116"/>
      <c r="F37" s="131">
        <v>44655.0</v>
      </c>
      <c r="G37" s="130"/>
      <c r="H37" s="132"/>
      <c r="J37" s="9" t="b">
        <f t="shared" si="3"/>
        <v>0</v>
      </c>
    </row>
    <row r="38" outlineLevel="1">
      <c r="A38" s="130" t="s">
        <v>14</v>
      </c>
      <c r="B38" s="130">
        <v>2500.0</v>
      </c>
      <c r="C38" s="131">
        <v>44682.0</v>
      </c>
      <c r="D38" s="132">
        <v>4700.0</v>
      </c>
      <c r="E38" s="116"/>
      <c r="F38" s="131">
        <v>44662.0</v>
      </c>
      <c r="G38" s="130"/>
      <c r="H38" s="132"/>
      <c r="J38" s="9" t="b">
        <f t="shared" si="3"/>
        <v>0</v>
      </c>
    </row>
    <row r="39" outlineLevel="1">
      <c r="A39" s="130" t="s">
        <v>14</v>
      </c>
      <c r="B39" s="130">
        <v>2500.0</v>
      </c>
      <c r="C39" s="131">
        <v>44682.0</v>
      </c>
      <c r="D39" s="132">
        <v>4700.0</v>
      </c>
      <c r="E39" s="116"/>
      <c r="F39" s="131">
        <v>44669.0</v>
      </c>
      <c r="G39" s="130"/>
      <c r="H39" s="132"/>
      <c r="J39" s="9" t="b">
        <f t="shared" si="3"/>
        <v>0</v>
      </c>
    </row>
    <row r="40" outlineLevel="1">
      <c r="A40" s="130" t="s">
        <v>14</v>
      </c>
      <c r="B40" s="130">
        <v>2500.0</v>
      </c>
      <c r="C40" s="131">
        <v>44682.0</v>
      </c>
      <c r="D40" s="132">
        <v>4700.0</v>
      </c>
      <c r="E40" s="116"/>
      <c r="F40" s="131">
        <v>44676.0</v>
      </c>
      <c r="G40" s="130"/>
      <c r="H40" s="132"/>
      <c r="J40" s="9" t="b">
        <f t="shared" si="3"/>
        <v>0</v>
      </c>
    </row>
    <row r="41" outlineLevel="1">
      <c r="A41" s="9"/>
      <c r="B41" s="9"/>
      <c r="C41" s="116"/>
      <c r="D41" s="92"/>
      <c r="E41" s="116"/>
      <c r="F41" s="116"/>
      <c r="G41" s="9"/>
      <c r="H41" s="92"/>
    </row>
    <row r="42" outlineLevel="1">
      <c r="A42" s="9" t="s">
        <v>18</v>
      </c>
      <c r="B42" s="9">
        <v>2000.0</v>
      </c>
      <c r="C42" s="116">
        <v>44664.0</v>
      </c>
      <c r="D42" s="92">
        <v>2000.0</v>
      </c>
      <c r="E42" s="116"/>
      <c r="F42" s="116">
        <v>36526.0</v>
      </c>
      <c r="G42" s="9">
        <v>41.0</v>
      </c>
      <c r="H42" s="92">
        <v>41.0</v>
      </c>
      <c r="J42" s="9" t="b">
        <f t="shared" ref="J42:J59" si="4">D42&lt;=H42</f>
        <v>0</v>
      </c>
    </row>
    <row r="43" outlineLevel="1">
      <c r="A43" s="9" t="s">
        <v>18</v>
      </c>
      <c r="B43" s="9">
        <v>2000.0</v>
      </c>
      <c r="C43" s="116">
        <v>44664.0</v>
      </c>
      <c r="D43" s="92">
        <v>2000.0</v>
      </c>
      <c r="E43" s="116"/>
      <c r="F43" s="116">
        <v>44648.0</v>
      </c>
      <c r="G43" s="9">
        <v>1959.0</v>
      </c>
      <c r="H43" s="92">
        <v>2000.0</v>
      </c>
      <c r="J43" s="9" t="b">
        <f t="shared" si="4"/>
        <v>1</v>
      </c>
    </row>
    <row r="44" outlineLevel="1">
      <c r="A44" s="9" t="s">
        <v>18</v>
      </c>
      <c r="B44" s="9">
        <v>2000.0</v>
      </c>
      <c r="C44" s="116">
        <v>44664.0</v>
      </c>
      <c r="D44" s="92">
        <v>2000.0</v>
      </c>
      <c r="E44" s="116"/>
      <c r="F44" s="116">
        <v>44655.0</v>
      </c>
      <c r="G44" s="9">
        <v>3918.0</v>
      </c>
      <c r="H44" s="92">
        <v>5918.0</v>
      </c>
      <c r="J44" s="9" t="b">
        <f t="shared" si="4"/>
        <v>1</v>
      </c>
    </row>
    <row r="45" outlineLevel="1">
      <c r="A45" s="9" t="s">
        <v>18</v>
      </c>
      <c r="B45" s="9">
        <v>2000.0</v>
      </c>
      <c r="C45" s="116">
        <v>44664.0</v>
      </c>
      <c r="D45" s="92">
        <v>2000.0</v>
      </c>
      <c r="E45" s="116"/>
      <c r="F45" s="116">
        <v>44662.0</v>
      </c>
      <c r="G45" s="9">
        <v>1964.0</v>
      </c>
      <c r="H45" s="92">
        <v>7882.0</v>
      </c>
      <c r="J45" s="9" t="b">
        <f t="shared" si="4"/>
        <v>1</v>
      </c>
    </row>
    <row r="46" outlineLevel="1">
      <c r="A46" s="9" t="s">
        <v>18</v>
      </c>
      <c r="B46" s="9">
        <v>2000.0</v>
      </c>
      <c r="C46" s="116">
        <v>44664.0</v>
      </c>
      <c r="D46" s="92">
        <v>2000.0</v>
      </c>
      <c r="E46" s="116"/>
      <c r="F46" s="116">
        <v>44669.0</v>
      </c>
      <c r="G46" s="9">
        <v>3923.0</v>
      </c>
      <c r="H46" s="92">
        <v>11805.0</v>
      </c>
      <c r="J46" s="9" t="b">
        <f t="shared" si="4"/>
        <v>1</v>
      </c>
    </row>
    <row r="47" outlineLevel="1">
      <c r="A47" s="9" t="s">
        <v>18</v>
      </c>
      <c r="B47" s="9">
        <v>2000.0</v>
      </c>
      <c r="C47" s="116">
        <v>44664.0</v>
      </c>
      <c r="D47" s="92">
        <v>2000.0</v>
      </c>
      <c r="E47" s="116"/>
      <c r="F47" s="116">
        <v>44676.0</v>
      </c>
      <c r="G47" s="9">
        <v>1969.0</v>
      </c>
      <c r="H47" s="92">
        <v>13774.0</v>
      </c>
      <c r="J47" s="9" t="b">
        <f t="shared" si="4"/>
        <v>1</v>
      </c>
    </row>
    <row r="48" outlineLevel="1">
      <c r="A48" s="130" t="s">
        <v>18</v>
      </c>
      <c r="B48" s="130">
        <v>1542.0</v>
      </c>
      <c r="C48" s="131">
        <v>44668.0</v>
      </c>
      <c r="D48" s="132">
        <v>3542.0</v>
      </c>
      <c r="E48" s="116"/>
      <c r="F48" s="131">
        <v>36526.0</v>
      </c>
      <c r="G48" s="130">
        <v>41.0</v>
      </c>
      <c r="H48" s="132">
        <v>41.0</v>
      </c>
      <c r="J48" s="9" t="b">
        <f t="shared" si="4"/>
        <v>0</v>
      </c>
    </row>
    <row r="49" outlineLevel="1">
      <c r="A49" s="130" t="s">
        <v>18</v>
      </c>
      <c r="B49" s="130">
        <v>1542.0</v>
      </c>
      <c r="C49" s="131">
        <v>44668.0</v>
      </c>
      <c r="D49" s="132">
        <v>3542.0</v>
      </c>
      <c r="E49" s="116"/>
      <c r="F49" s="131">
        <v>44648.0</v>
      </c>
      <c r="G49" s="130">
        <v>1959.0</v>
      </c>
      <c r="H49" s="132">
        <v>2000.0</v>
      </c>
      <c r="J49" s="9" t="b">
        <f t="shared" si="4"/>
        <v>0</v>
      </c>
    </row>
    <row r="50" outlineLevel="1">
      <c r="A50" s="130" t="s">
        <v>18</v>
      </c>
      <c r="B50" s="130">
        <v>1542.0</v>
      </c>
      <c r="C50" s="131">
        <v>44668.0</v>
      </c>
      <c r="D50" s="132">
        <v>3542.0</v>
      </c>
      <c r="E50" s="116"/>
      <c r="F50" s="131">
        <v>44655.0</v>
      </c>
      <c r="G50" s="130">
        <v>3918.0</v>
      </c>
      <c r="H50" s="132">
        <v>5918.0</v>
      </c>
      <c r="J50" s="9" t="b">
        <f t="shared" si="4"/>
        <v>1</v>
      </c>
    </row>
    <row r="51" outlineLevel="1">
      <c r="A51" s="130" t="s">
        <v>18</v>
      </c>
      <c r="B51" s="130">
        <v>1542.0</v>
      </c>
      <c r="C51" s="131">
        <v>44668.0</v>
      </c>
      <c r="D51" s="132">
        <v>3542.0</v>
      </c>
      <c r="E51" s="116"/>
      <c r="F51" s="131">
        <v>44662.0</v>
      </c>
      <c r="G51" s="130">
        <v>1964.0</v>
      </c>
      <c r="H51" s="132">
        <v>7882.0</v>
      </c>
      <c r="J51" s="9" t="b">
        <f t="shared" si="4"/>
        <v>1</v>
      </c>
    </row>
    <row r="52" outlineLevel="1">
      <c r="A52" s="130" t="s">
        <v>18</v>
      </c>
      <c r="B52" s="130">
        <v>1542.0</v>
      </c>
      <c r="C52" s="131">
        <v>44668.0</v>
      </c>
      <c r="D52" s="132">
        <v>3542.0</v>
      </c>
      <c r="E52" s="116"/>
      <c r="F52" s="131">
        <v>44669.0</v>
      </c>
      <c r="G52" s="130">
        <v>3923.0</v>
      </c>
      <c r="H52" s="132">
        <v>11805.0</v>
      </c>
      <c r="J52" s="9" t="b">
        <f t="shared" si="4"/>
        <v>1</v>
      </c>
    </row>
    <row r="53" outlineLevel="1">
      <c r="A53" s="130" t="s">
        <v>18</v>
      </c>
      <c r="B53" s="130">
        <v>1542.0</v>
      </c>
      <c r="C53" s="131">
        <v>44668.0</v>
      </c>
      <c r="D53" s="132">
        <v>3542.0</v>
      </c>
      <c r="E53" s="116"/>
      <c r="F53" s="131">
        <v>44676.0</v>
      </c>
      <c r="G53" s="130">
        <v>1969.0</v>
      </c>
      <c r="H53" s="132">
        <v>13774.0</v>
      </c>
      <c r="J53" s="9" t="b">
        <f t="shared" si="4"/>
        <v>1</v>
      </c>
    </row>
    <row r="54" outlineLevel="1">
      <c r="A54" s="9" t="s">
        <v>18</v>
      </c>
      <c r="B54" s="9">
        <v>248.0</v>
      </c>
      <c r="C54" s="116">
        <v>44669.0</v>
      </c>
      <c r="D54" s="92">
        <v>3790.0</v>
      </c>
      <c r="E54" s="116"/>
      <c r="F54" s="116">
        <v>36526.0</v>
      </c>
      <c r="G54" s="9">
        <v>41.0</v>
      </c>
      <c r="H54" s="92">
        <v>41.0</v>
      </c>
      <c r="J54" s="9" t="b">
        <f t="shared" si="4"/>
        <v>0</v>
      </c>
    </row>
    <row r="55" outlineLevel="1">
      <c r="A55" s="9" t="s">
        <v>18</v>
      </c>
      <c r="B55" s="9">
        <v>248.0</v>
      </c>
      <c r="C55" s="116">
        <v>44669.0</v>
      </c>
      <c r="D55" s="92">
        <v>3790.0</v>
      </c>
      <c r="E55" s="116"/>
      <c r="F55" s="116">
        <v>44648.0</v>
      </c>
      <c r="G55" s="9">
        <v>1959.0</v>
      </c>
      <c r="H55" s="92">
        <v>2000.0</v>
      </c>
      <c r="J55" s="9" t="b">
        <f t="shared" si="4"/>
        <v>0</v>
      </c>
    </row>
    <row r="56" outlineLevel="1">
      <c r="A56" s="9" t="s">
        <v>18</v>
      </c>
      <c r="B56" s="9">
        <v>248.0</v>
      </c>
      <c r="C56" s="116">
        <v>44669.0</v>
      </c>
      <c r="D56" s="92">
        <v>3790.0</v>
      </c>
      <c r="E56" s="116"/>
      <c r="F56" s="116">
        <v>44655.0</v>
      </c>
      <c r="G56" s="9">
        <v>3918.0</v>
      </c>
      <c r="H56" s="92">
        <v>5918.0</v>
      </c>
      <c r="J56" s="9" t="b">
        <f t="shared" si="4"/>
        <v>1</v>
      </c>
    </row>
    <row r="57" outlineLevel="1">
      <c r="A57" s="9" t="s">
        <v>18</v>
      </c>
      <c r="B57" s="9">
        <v>248.0</v>
      </c>
      <c r="C57" s="116">
        <v>44669.0</v>
      </c>
      <c r="D57" s="92">
        <v>3790.0</v>
      </c>
      <c r="E57" s="116"/>
      <c r="F57" s="116">
        <v>44662.0</v>
      </c>
      <c r="G57" s="9">
        <v>1964.0</v>
      </c>
      <c r="H57" s="92">
        <v>7882.0</v>
      </c>
      <c r="J57" s="9" t="b">
        <f t="shared" si="4"/>
        <v>1</v>
      </c>
    </row>
    <row r="58" outlineLevel="1">
      <c r="A58" s="9" t="s">
        <v>18</v>
      </c>
      <c r="B58" s="9">
        <v>248.0</v>
      </c>
      <c r="C58" s="116">
        <v>44669.0</v>
      </c>
      <c r="D58" s="92">
        <v>3790.0</v>
      </c>
      <c r="E58" s="116"/>
      <c r="F58" s="116">
        <v>44669.0</v>
      </c>
      <c r="G58" s="9">
        <v>3923.0</v>
      </c>
      <c r="H58" s="92">
        <v>11805.0</v>
      </c>
      <c r="J58" s="9" t="b">
        <f t="shared" si="4"/>
        <v>1</v>
      </c>
    </row>
    <row r="59" outlineLevel="1">
      <c r="A59" s="9" t="s">
        <v>18</v>
      </c>
      <c r="B59" s="9">
        <v>248.0</v>
      </c>
      <c r="C59" s="116">
        <v>44669.0</v>
      </c>
      <c r="D59" s="92">
        <v>3790.0</v>
      </c>
      <c r="E59" s="116"/>
      <c r="F59" s="116">
        <v>44676.0</v>
      </c>
      <c r="G59" s="9">
        <v>1969.0</v>
      </c>
      <c r="H59" s="92">
        <v>13774.0</v>
      </c>
      <c r="J59" s="9" t="b">
        <f t="shared" si="4"/>
        <v>1</v>
      </c>
    </row>
    <row r="60" outlineLevel="1">
      <c r="D60" s="92"/>
      <c r="H60" s="92"/>
    </row>
    <row r="61" outlineLevel="1">
      <c r="D61" s="92"/>
      <c r="H61" s="92"/>
    </row>
    <row r="62" outlineLevel="1">
      <c r="D62" s="92"/>
      <c r="H62" s="92"/>
    </row>
    <row r="63" outlineLevel="1">
      <c r="D63" s="92"/>
      <c r="H63" s="92"/>
    </row>
    <row r="64" outlineLevel="1">
      <c r="D64" s="92"/>
      <c r="H64" s="92"/>
    </row>
    <row r="65" outlineLevel="1">
      <c r="D65" s="92"/>
      <c r="H65" s="92"/>
    </row>
    <row r="66" outlineLevel="1">
      <c r="D66" s="92"/>
      <c r="H66" s="92"/>
    </row>
    <row r="67" outlineLevel="1">
      <c r="D67" s="92"/>
      <c r="H67" s="92"/>
    </row>
    <row r="68" outlineLevel="1">
      <c r="D68" s="92"/>
      <c r="H68" s="92"/>
    </row>
    <row r="69" outlineLevel="1">
      <c r="D69" s="92"/>
      <c r="H69" s="92"/>
    </row>
    <row r="70" outlineLevel="1">
      <c r="D70" s="92"/>
      <c r="H70" s="92"/>
    </row>
    <row r="71" outlineLevel="1">
      <c r="D71" s="92"/>
      <c r="H71" s="92"/>
    </row>
    <row r="72" outlineLevel="1">
      <c r="D72" s="92"/>
      <c r="H72" s="92"/>
    </row>
    <row r="73" outlineLevel="1">
      <c r="D73" s="92"/>
      <c r="H73" s="92"/>
    </row>
    <row r="74" outlineLevel="1">
      <c r="D74" s="92"/>
      <c r="H74" s="92"/>
    </row>
    <row r="75" outlineLevel="1">
      <c r="D75" s="92"/>
      <c r="H75" s="92"/>
    </row>
    <row r="76" outlineLevel="1">
      <c r="D76" s="92"/>
      <c r="H76" s="92"/>
    </row>
    <row r="77" outlineLevel="1">
      <c r="D77" s="92"/>
      <c r="H77" s="92"/>
    </row>
    <row r="78" outlineLevel="1">
      <c r="D78" s="92"/>
      <c r="H78" s="92"/>
    </row>
    <row r="79" outlineLevel="1">
      <c r="D79" s="92"/>
      <c r="H79" s="92"/>
    </row>
    <row r="80" outlineLevel="1">
      <c r="D80" s="92"/>
      <c r="H80" s="92"/>
    </row>
    <row r="81" outlineLevel="1">
      <c r="D81" s="92"/>
      <c r="H81" s="92"/>
    </row>
    <row r="82" outlineLevel="1">
      <c r="D82" s="92"/>
      <c r="H82" s="92"/>
    </row>
    <row r="83" outlineLevel="1">
      <c r="D83" s="92"/>
      <c r="H83" s="92"/>
    </row>
    <row r="84" outlineLevel="1">
      <c r="D84" s="92"/>
      <c r="H84" s="92"/>
    </row>
    <row r="85" outlineLevel="1">
      <c r="D85" s="92"/>
      <c r="H85" s="92"/>
    </row>
    <row r="86" outlineLevel="1">
      <c r="D86" s="92"/>
      <c r="H86" s="92"/>
    </row>
    <row r="87" outlineLevel="1">
      <c r="D87" s="92"/>
      <c r="H87" s="92"/>
    </row>
    <row r="88" outlineLevel="1">
      <c r="D88" s="92"/>
      <c r="H88" s="92"/>
    </row>
    <row r="89" outlineLevel="1">
      <c r="D89" s="92"/>
      <c r="H89" s="92"/>
    </row>
    <row r="90" outlineLevel="1">
      <c r="D90" s="92"/>
      <c r="H90" s="92"/>
    </row>
    <row r="91" outlineLevel="1">
      <c r="D91" s="92"/>
      <c r="H91" s="92"/>
    </row>
    <row r="92" outlineLevel="1">
      <c r="D92" s="92"/>
      <c r="H92" s="92"/>
    </row>
    <row r="93" outlineLevel="1">
      <c r="D93" s="92"/>
      <c r="H93" s="92"/>
    </row>
    <row r="94" outlineLevel="1">
      <c r="D94" s="92"/>
      <c r="H94" s="92"/>
    </row>
    <row r="95" outlineLevel="1">
      <c r="D95" s="92"/>
      <c r="H95" s="92"/>
    </row>
    <row r="96" outlineLevel="1">
      <c r="D96" s="92"/>
      <c r="H96" s="92"/>
    </row>
    <row r="97" outlineLevel="1">
      <c r="D97" s="92"/>
      <c r="H97" s="92"/>
    </row>
    <row r="98" outlineLevel="1">
      <c r="D98" s="92"/>
      <c r="H98" s="92"/>
    </row>
    <row r="99" outlineLevel="1">
      <c r="D99" s="92"/>
      <c r="H99" s="92"/>
    </row>
    <row r="100" outlineLevel="1">
      <c r="D100" s="92"/>
      <c r="H100" s="92"/>
    </row>
    <row r="101" outlineLevel="1">
      <c r="D101" s="92"/>
      <c r="H101" s="92"/>
    </row>
    <row r="102" outlineLevel="1">
      <c r="D102" s="92"/>
      <c r="H102" s="92"/>
    </row>
    <row r="103" outlineLevel="1">
      <c r="D103" s="92"/>
      <c r="H103" s="92"/>
    </row>
    <row r="104" outlineLevel="1">
      <c r="D104" s="92"/>
      <c r="H104" s="92"/>
    </row>
    <row r="105" outlineLevel="1">
      <c r="D105" s="92"/>
      <c r="H105" s="92"/>
    </row>
    <row r="106" outlineLevel="1">
      <c r="D106" s="92"/>
      <c r="H106" s="92"/>
    </row>
    <row r="107" outlineLevel="1">
      <c r="D107" s="92"/>
      <c r="H107" s="92"/>
    </row>
    <row r="108" outlineLevel="1">
      <c r="D108" s="92"/>
      <c r="H108" s="92"/>
    </row>
    <row r="109" outlineLevel="1">
      <c r="D109" s="92"/>
      <c r="H109" s="92"/>
    </row>
    <row r="110" outlineLevel="1">
      <c r="D110" s="92"/>
      <c r="H110" s="92"/>
    </row>
    <row r="111" outlineLevel="1">
      <c r="D111" s="92"/>
      <c r="H111" s="92"/>
    </row>
    <row r="112" outlineLevel="1">
      <c r="D112" s="92"/>
      <c r="H112" s="92"/>
    </row>
    <row r="113" outlineLevel="1">
      <c r="D113" s="92"/>
      <c r="H113" s="92"/>
    </row>
    <row r="114" outlineLevel="1">
      <c r="D114" s="92"/>
      <c r="H114" s="92"/>
    </row>
    <row r="115" outlineLevel="1">
      <c r="D115" s="92"/>
      <c r="H115" s="92"/>
    </row>
    <row r="116" outlineLevel="1">
      <c r="D116" s="92"/>
      <c r="H116" s="92"/>
    </row>
    <row r="117" outlineLevel="1">
      <c r="D117" s="92"/>
      <c r="H117" s="92"/>
    </row>
    <row r="118" outlineLevel="1">
      <c r="D118" s="92"/>
      <c r="H118" s="92"/>
    </row>
    <row r="119" outlineLevel="1">
      <c r="D119" s="92"/>
      <c r="H119" s="92"/>
    </row>
    <row r="120" outlineLevel="1">
      <c r="D120" s="92"/>
      <c r="H120" s="92"/>
    </row>
    <row r="121" outlineLevel="1">
      <c r="D121" s="92"/>
      <c r="H121" s="92"/>
    </row>
    <row r="122" outlineLevel="1">
      <c r="D122" s="92"/>
      <c r="H122" s="92"/>
    </row>
    <row r="123" outlineLevel="1">
      <c r="D123" s="92"/>
      <c r="H123" s="92"/>
    </row>
    <row r="124" outlineLevel="1">
      <c r="D124" s="92"/>
      <c r="H124" s="92"/>
    </row>
    <row r="125" outlineLevel="1">
      <c r="D125" s="92"/>
      <c r="H125" s="92"/>
    </row>
    <row r="126" outlineLevel="1">
      <c r="D126" s="92"/>
      <c r="H126" s="92"/>
    </row>
    <row r="127" outlineLevel="1">
      <c r="D127" s="92"/>
      <c r="H127" s="92"/>
    </row>
    <row r="128" outlineLevel="1">
      <c r="D128" s="92"/>
      <c r="H128" s="92"/>
    </row>
    <row r="129" outlineLevel="1">
      <c r="D129" s="92"/>
      <c r="H129" s="92"/>
    </row>
    <row r="130" outlineLevel="1">
      <c r="D130" s="92"/>
      <c r="H130" s="92"/>
    </row>
    <row r="131" outlineLevel="1">
      <c r="D131" s="92"/>
      <c r="H131" s="92"/>
    </row>
    <row r="132" outlineLevel="1">
      <c r="D132" s="92"/>
      <c r="H132" s="92"/>
    </row>
    <row r="133" outlineLevel="1">
      <c r="D133" s="92"/>
      <c r="H133" s="92"/>
    </row>
    <row r="134" outlineLevel="1">
      <c r="D134" s="92"/>
      <c r="H134" s="92"/>
    </row>
    <row r="135" outlineLevel="1">
      <c r="D135" s="92"/>
      <c r="H135" s="92"/>
    </row>
    <row r="136" outlineLevel="1">
      <c r="D136" s="92"/>
      <c r="H136" s="92"/>
    </row>
    <row r="137" outlineLevel="1">
      <c r="D137" s="92"/>
      <c r="H137" s="92"/>
    </row>
    <row r="138" outlineLevel="1">
      <c r="D138" s="92"/>
      <c r="H138" s="92"/>
    </row>
    <row r="139" outlineLevel="1">
      <c r="D139" s="92"/>
      <c r="H139" s="92"/>
    </row>
    <row r="140" outlineLevel="1">
      <c r="D140" s="92"/>
      <c r="H140" s="92"/>
    </row>
    <row r="141" outlineLevel="1">
      <c r="D141" s="92"/>
      <c r="H141" s="92"/>
    </row>
    <row r="142" outlineLevel="1">
      <c r="D142" s="92"/>
      <c r="H142" s="92"/>
    </row>
    <row r="143" outlineLevel="1">
      <c r="D143" s="92"/>
      <c r="H143" s="92"/>
    </row>
    <row r="144" outlineLevel="1">
      <c r="D144" s="92"/>
      <c r="H144" s="92"/>
    </row>
    <row r="145" outlineLevel="1">
      <c r="D145" s="92"/>
      <c r="H145" s="92"/>
    </row>
    <row r="146" outlineLevel="1">
      <c r="D146" s="92"/>
      <c r="H146" s="92"/>
    </row>
    <row r="147" outlineLevel="1">
      <c r="D147" s="92"/>
      <c r="H147" s="92"/>
    </row>
    <row r="148" outlineLevel="1">
      <c r="D148" s="92"/>
      <c r="H148" s="92"/>
    </row>
    <row r="149" outlineLevel="1">
      <c r="D149" s="92"/>
      <c r="H149" s="92"/>
    </row>
    <row r="150" outlineLevel="1">
      <c r="D150" s="92"/>
      <c r="H150" s="92"/>
    </row>
    <row r="151" outlineLevel="1">
      <c r="D151" s="92"/>
      <c r="H151" s="92"/>
    </row>
    <row r="152" outlineLevel="1">
      <c r="D152" s="92"/>
      <c r="H152" s="92"/>
    </row>
    <row r="153" outlineLevel="1">
      <c r="D153" s="92"/>
      <c r="H153" s="92"/>
    </row>
    <row r="154" outlineLevel="1">
      <c r="D154" s="92"/>
      <c r="H154" s="92"/>
    </row>
    <row r="155" outlineLevel="1">
      <c r="D155" s="92"/>
      <c r="H155" s="92"/>
    </row>
    <row r="156" outlineLevel="1">
      <c r="D156" s="92"/>
      <c r="H156" s="92"/>
    </row>
    <row r="157" outlineLevel="1">
      <c r="D157" s="92"/>
      <c r="H157" s="92"/>
    </row>
    <row r="158" outlineLevel="1">
      <c r="D158" s="92"/>
      <c r="H158" s="92"/>
    </row>
    <row r="159" outlineLevel="1">
      <c r="D159" s="92"/>
      <c r="H159" s="92"/>
    </row>
    <row r="160" outlineLevel="1">
      <c r="D160" s="92"/>
      <c r="H160" s="92"/>
    </row>
    <row r="161" outlineLevel="1">
      <c r="D161" s="92"/>
      <c r="H161" s="92"/>
    </row>
    <row r="162" outlineLevel="1">
      <c r="D162" s="92"/>
      <c r="H162" s="92"/>
    </row>
    <row r="163" outlineLevel="1">
      <c r="D163" s="92"/>
      <c r="H163" s="92"/>
    </row>
    <row r="164" outlineLevel="1">
      <c r="D164" s="92"/>
      <c r="H164" s="92"/>
    </row>
    <row r="165" outlineLevel="1">
      <c r="D165" s="92"/>
      <c r="H165" s="92"/>
    </row>
    <row r="166" outlineLevel="1">
      <c r="D166" s="92"/>
      <c r="H166" s="92"/>
    </row>
    <row r="167" outlineLevel="1">
      <c r="D167" s="92"/>
      <c r="H167" s="92"/>
    </row>
    <row r="168" outlineLevel="1">
      <c r="D168" s="92"/>
      <c r="H168" s="92"/>
    </row>
    <row r="169" outlineLevel="1">
      <c r="D169" s="92"/>
      <c r="H169" s="92"/>
    </row>
    <row r="170" outlineLevel="1">
      <c r="D170" s="92"/>
      <c r="H170" s="92"/>
    </row>
    <row r="171" outlineLevel="1">
      <c r="D171" s="92"/>
      <c r="H171" s="92"/>
    </row>
    <row r="172" outlineLevel="1">
      <c r="D172" s="92"/>
      <c r="H172" s="92"/>
    </row>
    <row r="173" outlineLevel="1">
      <c r="D173" s="92"/>
      <c r="H173" s="92"/>
    </row>
    <row r="174" outlineLevel="1">
      <c r="D174" s="92"/>
      <c r="H174" s="92"/>
    </row>
    <row r="175" outlineLevel="1">
      <c r="D175" s="92"/>
      <c r="H175" s="92"/>
    </row>
    <row r="176" outlineLevel="1">
      <c r="D176" s="92"/>
      <c r="H176" s="92"/>
    </row>
    <row r="177" outlineLevel="1">
      <c r="D177" s="92"/>
      <c r="H177" s="92"/>
    </row>
    <row r="178" outlineLevel="1">
      <c r="D178" s="92"/>
      <c r="H178" s="92"/>
    </row>
    <row r="179" outlineLevel="1">
      <c r="D179" s="92"/>
      <c r="H179" s="92"/>
    </row>
    <row r="180" outlineLevel="1">
      <c r="D180" s="92"/>
      <c r="H180" s="92"/>
    </row>
    <row r="181" outlineLevel="1">
      <c r="D181" s="92"/>
      <c r="H181" s="92"/>
    </row>
    <row r="182" outlineLevel="1">
      <c r="D182" s="92"/>
      <c r="H182" s="92"/>
    </row>
    <row r="183" outlineLevel="1">
      <c r="D183" s="92"/>
      <c r="H183" s="92"/>
    </row>
    <row r="184" outlineLevel="1">
      <c r="D184" s="92"/>
      <c r="H184" s="92"/>
    </row>
    <row r="185" outlineLevel="1">
      <c r="D185" s="92"/>
      <c r="H185" s="92"/>
    </row>
    <row r="186" outlineLevel="1">
      <c r="D186" s="92"/>
      <c r="H186" s="92"/>
    </row>
    <row r="187" outlineLevel="1">
      <c r="D187" s="92"/>
      <c r="H187" s="92"/>
    </row>
    <row r="188" outlineLevel="1">
      <c r="D188" s="92"/>
      <c r="H188" s="92"/>
    </row>
    <row r="189" outlineLevel="1">
      <c r="D189" s="92"/>
      <c r="H189" s="92"/>
    </row>
    <row r="190" outlineLevel="1">
      <c r="D190" s="92"/>
      <c r="H190" s="92"/>
    </row>
    <row r="191" outlineLevel="1">
      <c r="D191" s="92"/>
      <c r="H191" s="92"/>
    </row>
    <row r="192" outlineLevel="1">
      <c r="D192" s="92"/>
      <c r="H192" s="92"/>
    </row>
    <row r="193" outlineLevel="1">
      <c r="D193" s="92"/>
      <c r="H193" s="92"/>
    </row>
    <row r="194" outlineLevel="1">
      <c r="D194" s="92"/>
      <c r="H194" s="92"/>
    </row>
    <row r="195" outlineLevel="1">
      <c r="D195" s="92"/>
      <c r="H195" s="92"/>
    </row>
    <row r="196" outlineLevel="1">
      <c r="D196" s="92"/>
      <c r="H196" s="92"/>
    </row>
    <row r="197" outlineLevel="1">
      <c r="D197" s="92"/>
      <c r="H197" s="92"/>
    </row>
    <row r="198" outlineLevel="1">
      <c r="D198" s="92"/>
      <c r="H198" s="92"/>
    </row>
    <row r="199" outlineLevel="1">
      <c r="D199" s="92"/>
      <c r="H199" s="92"/>
    </row>
    <row r="200" outlineLevel="1">
      <c r="D200" s="92"/>
      <c r="H200" s="92"/>
    </row>
    <row r="201" outlineLevel="1">
      <c r="D201" s="92"/>
      <c r="H201" s="92"/>
    </row>
    <row r="202" outlineLevel="1">
      <c r="D202" s="92"/>
      <c r="H202" s="92"/>
    </row>
    <row r="203" outlineLevel="1">
      <c r="D203" s="92"/>
      <c r="H203" s="92"/>
    </row>
    <row r="204" outlineLevel="1">
      <c r="D204" s="92"/>
      <c r="H204" s="92"/>
    </row>
    <row r="205" outlineLevel="1">
      <c r="D205" s="92"/>
      <c r="H205" s="92"/>
    </row>
    <row r="206" outlineLevel="1">
      <c r="D206" s="92"/>
      <c r="H206" s="92"/>
    </row>
    <row r="207" outlineLevel="1">
      <c r="D207" s="92"/>
      <c r="H207" s="92"/>
    </row>
    <row r="208" outlineLevel="1">
      <c r="D208" s="92"/>
      <c r="H208" s="92"/>
    </row>
    <row r="209" outlineLevel="1">
      <c r="D209" s="92"/>
      <c r="H209" s="92"/>
    </row>
    <row r="210" outlineLevel="1">
      <c r="D210" s="92"/>
      <c r="H210" s="92"/>
    </row>
    <row r="211" outlineLevel="1">
      <c r="D211" s="92"/>
      <c r="H211" s="92"/>
    </row>
    <row r="212" outlineLevel="1">
      <c r="D212" s="92"/>
      <c r="H212" s="92"/>
    </row>
    <row r="213" outlineLevel="1">
      <c r="D213" s="92"/>
      <c r="H213" s="92"/>
    </row>
    <row r="214" outlineLevel="1">
      <c r="D214" s="92"/>
      <c r="H214" s="92"/>
    </row>
    <row r="215" outlineLevel="1">
      <c r="D215" s="92"/>
      <c r="H215" s="92"/>
    </row>
    <row r="216" outlineLevel="1">
      <c r="D216" s="92"/>
      <c r="H216" s="92"/>
    </row>
    <row r="217" outlineLevel="1">
      <c r="D217" s="92"/>
      <c r="H217" s="92"/>
    </row>
    <row r="218" outlineLevel="1">
      <c r="D218" s="92"/>
      <c r="H218" s="92"/>
    </row>
    <row r="219" outlineLevel="1">
      <c r="D219" s="92"/>
      <c r="H219" s="92"/>
    </row>
    <row r="220" outlineLevel="1">
      <c r="D220" s="92"/>
      <c r="H220" s="92"/>
    </row>
    <row r="221" outlineLevel="1">
      <c r="D221" s="92"/>
      <c r="H221" s="92"/>
    </row>
    <row r="222" outlineLevel="1">
      <c r="D222" s="92"/>
      <c r="H222" s="92"/>
    </row>
    <row r="223" outlineLevel="1">
      <c r="D223" s="92"/>
      <c r="H223" s="92"/>
    </row>
    <row r="224" outlineLevel="1">
      <c r="D224" s="92"/>
      <c r="H224" s="92"/>
    </row>
    <row r="225" outlineLevel="1">
      <c r="D225" s="92"/>
      <c r="H225" s="92"/>
    </row>
    <row r="226" outlineLevel="1">
      <c r="D226" s="92"/>
      <c r="H226" s="92"/>
    </row>
    <row r="227" outlineLevel="1">
      <c r="D227" s="92"/>
      <c r="H227" s="92"/>
    </row>
    <row r="228" outlineLevel="1">
      <c r="D228" s="92"/>
      <c r="H228" s="92"/>
    </row>
    <row r="229" outlineLevel="1">
      <c r="D229" s="92"/>
      <c r="H229" s="92"/>
    </row>
    <row r="230" outlineLevel="1">
      <c r="D230" s="92"/>
      <c r="H230" s="92"/>
    </row>
    <row r="231" outlineLevel="1">
      <c r="D231" s="92"/>
      <c r="H231" s="92"/>
    </row>
    <row r="232" outlineLevel="1">
      <c r="D232" s="92"/>
      <c r="H232" s="92"/>
    </row>
    <row r="233" outlineLevel="1">
      <c r="D233" s="92"/>
      <c r="H233" s="92"/>
    </row>
    <row r="234" outlineLevel="1">
      <c r="D234" s="92"/>
      <c r="H234" s="92"/>
    </row>
    <row r="235" outlineLevel="1">
      <c r="D235" s="92"/>
      <c r="H235" s="92"/>
    </row>
    <row r="236" outlineLevel="1">
      <c r="D236" s="92"/>
      <c r="H236" s="92"/>
    </row>
    <row r="237" outlineLevel="1">
      <c r="D237" s="92"/>
      <c r="H237" s="92"/>
    </row>
    <row r="238" outlineLevel="1">
      <c r="D238" s="92"/>
      <c r="H238" s="92"/>
    </row>
    <row r="239" outlineLevel="1">
      <c r="D239" s="92"/>
      <c r="H239" s="92"/>
    </row>
    <row r="240" outlineLevel="1">
      <c r="D240" s="92"/>
      <c r="H240" s="92"/>
    </row>
    <row r="241" outlineLevel="1">
      <c r="D241" s="92"/>
      <c r="H241" s="92"/>
    </row>
    <row r="242" outlineLevel="1">
      <c r="D242" s="92"/>
      <c r="H242" s="92"/>
    </row>
    <row r="243" outlineLevel="1">
      <c r="D243" s="92"/>
      <c r="H243" s="92"/>
    </row>
    <row r="244" outlineLevel="1">
      <c r="D244" s="92"/>
      <c r="H244" s="92"/>
    </row>
    <row r="245" outlineLevel="1">
      <c r="D245" s="92"/>
      <c r="H245" s="92"/>
    </row>
    <row r="246" outlineLevel="1">
      <c r="D246" s="92"/>
      <c r="H246" s="92"/>
    </row>
    <row r="247" outlineLevel="1">
      <c r="D247" s="92"/>
      <c r="H247" s="92"/>
    </row>
    <row r="248" outlineLevel="1">
      <c r="D248" s="92"/>
      <c r="H248" s="92"/>
    </row>
    <row r="249" outlineLevel="1">
      <c r="D249" s="92"/>
      <c r="H249" s="92"/>
    </row>
    <row r="250" outlineLevel="1">
      <c r="D250" s="92"/>
      <c r="H250" s="92"/>
    </row>
    <row r="251" outlineLevel="1">
      <c r="D251" s="92"/>
      <c r="H251" s="92"/>
    </row>
    <row r="252" outlineLevel="1">
      <c r="D252" s="92"/>
      <c r="H252" s="92"/>
    </row>
    <row r="253" outlineLevel="1">
      <c r="D253" s="92"/>
      <c r="H253" s="92"/>
    </row>
    <row r="254" outlineLevel="1">
      <c r="D254" s="92"/>
      <c r="H254" s="92"/>
    </row>
    <row r="255" outlineLevel="1">
      <c r="D255" s="92"/>
      <c r="H255" s="92"/>
    </row>
    <row r="256" outlineLevel="1">
      <c r="D256" s="92"/>
      <c r="H256" s="92"/>
    </row>
    <row r="257" outlineLevel="1">
      <c r="D257" s="92"/>
      <c r="H257" s="92"/>
    </row>
    <row r="258" outlineLevel="1">
      <c r="D258" s="92"/>
      <c r="H258" s="92"/>
    </row>
    <row r="259" outlineLevel="1">
      <c r="D259" s="92"/>
      <c r="H259" s="92"/>
    </row>
    <row r="260" outlineLevel="1">
      <c r="D260" s="92"/>
      <c r="H260" s="92"/>
    </row>
    <row r="261" outlineLevel="1">
      <c r="D261" s="92"/>
      <c r="H261" s="92"/>
    </row>
    <row r="262" outlineLevel="1">
      <c r="D262" s="92"/>
      <c r="H262" s="92"/>
    </row>
    <row r="263" outlineLevel="1">
      <c r="D263" s="92"/>
      <c r="H263" s="92"/>
    </row>
    <row r="264" outlineLevel="1">
      <c r="D264" s="92"/>
      <c r="H264" s="92"/>
    </row>
    <row r="265" outlineLevel="1">
      <c r="D265" s="92"/>
      <c r="H265" s="92"/>
    </row>
    <row r="266" outlineLevel="1">
      <c r="D266" s="92"/>
      <c r="H266" s="92"/>
    </row>
    <row r="267" outlineLevel="1">
      <c r="D267" s="92"/>
      <c r="H267" s="92"/>
    </row>
    <row r="268" outlineLevel="1">
      <c r="D268" s="92"/>
      <c r="H268" s="92"/>
    </row>
    <row r="269" outlineLevel="1">
      <c r="D269" s="92"/>
      <c r="H269" s="92"/>
    </row>
    <row r="270" outlineLevel="1">
      <c r="D270" s="92"/>
      <c r="H270" s="92"/>
    </row>
    <row r="271" outlineLevel="1">
      <c r="D271" s="92"/>
      <c r="H271" s="92"/>
    </row>
    <row r="272" outlineLevel="1">
      <c r="D272" s="92"/>
      <c r="H272" s="92"/>
    </row>
    <row r="273" outlineLevel="1">
      <c r="D273" s="92"/>
      <c r="H273" s="92"/>
    </row>
    <row r="274" outlineLevel="1">
      <c r="D274" s="92"/>
      <c r="H274" s="92"/>
    </row>
    <row r="275" outlineLevel="1">
      <c r="D275" s="92"/>
      <c r="H275" s="92"/>
    </row>
    <row r="276" outlineLevel="1">
      <c r="D276" s="92"/>
      <c r="H276" s="92"/>
    </row>
    <row r="277" outlineLevel="1">
      <c r="D277" s="92"/>
      <c r="H277" s="92"/>
    </row>
    <row r="278" outlineLevel="1">
      <c r="D278" s="92"/>
      <c r="H278" s="92"/>
    </row>
    <row r="279" outlineLevel="1">
      <c r="D279" s="92"/>
      <c r="H279" s="92"/>
    </row>
    <row r="280" outlineLevel="1">
      <c r="D280" s="92"/>
      <c r="H280" s="92"/>
    </row>
    <row r="281" outlineLevel="1">
      <c r="D281" s="92"/>
      <c r="H281" s="92"/>
    </row>
    <row r="282" outlineLevel="1">
      <c r="D282" s="92"/>
      <c r="H282" s="92"/>
    </row>
    <row r="283" outlineLevel="1">
      <c r="D283" s="92"/>
      <c r="H283" s="92"/>
    </row>
    <row r="284" outlineLevel="1">
      <c r="D284" s="92"/>
      <c r="H284" s="92"/>
    </row>
    <row r="285" outlineLevel="1">
      <c r="D285" s="92"/>
      <c r="H285" s="92"/>
    </row>
    <row r="286" outlineLevel="1">
      <c r="D286" s="92"/>
      <c r="H286" s="92"/>
    </row>
    <row r="287" outlineLevel="1">
      <c r="D287" s="92"/>
      <c r="H287" s="92"/>
    </row>
    <row r="288" outlineLevel="1">
      <c r="D288" s="92"/>
      <c r="H288" s="92"/>
    </row>
    <row r="289" outlineLevel="1">
      <c r="D289" s="92"/>
      <c r="H289" s="92"/>
    </row>
    <row r="290" outlineLevel="1">
      <c r="D290" s="92"/>
      <c r="H290" s="92"/>
    </row>
    <row r="291" outlineLevel="1">
      <c r="D291" s="92"/>
      <c r="H291" s="92"/>
    </row>
    <row r="292" outlineLevel="1">
      <c r="D292" s="92"/>
      <c r="H292" s="92"/>
    </row>
    <row r="293" outlineLevel="1">
      <c r="D293" s="92"/>
      <c r="H293" s="92"/>
    </row>
    <row r="294" outlineLevel="1">
      <c r="D294" s="92"/>
      <c r="H294" s="92"/>
    </row>
    <row r="295" outlineLevel="1">
      <c r="D295" s="92"/>
      <c r="H295" s="92"/>
    </row>
    <row r="296" outlineLevel="1">
      <c r="D296" s="92"/>
      <c r="H296" s="92"/>
    </row>
    <row r="297" outlineLevel="1">
      <c r="D297" s="92"/>
      <c r="H297" s="92"/>
    </row>
    <row r="298" outlineLevel="1">
      <c r="D298" s="92"/>
      <c r="H298" s="92"/>
    </row>
    <row r="299" outlineLevel="1">
      <c r="D299" s="92"/>
      <c r="H299" s="92"/>
    </row>
    <row r="300" outlineLevel="1">
      <c r="D300" s="92"/>
      <c r="H300" s="92"/>
    </row>
    <row r="301" outlineLevel="1">
      <c r="D301" s="92"/>
      <c r="H301" s="92"/>
    </row>
    <row r="302" outlineLevel="1">
      <c r="D302" s="92"/>
      <c r="H302" s="92"/>
    </row>
    <row r="303" outlineLevel="1">
      <c r="D303" s="92"/>
      <c r="H303" s="92"/>
    </row>
    <row r="304" outlineLevel="1">
      <c r="D304" s="92"/>
      <c r="H304" s="92"/>
    </row>
    <row r="305" outlineLevel="1">
      <c r="D305" s="92"/>
      <c r="H305" s="92"/>
    </row>
    <row r="306" outlineLevel="1">
      <c r="D306" s="92"/>
      <c r="H306" s="92"/>
    </row>
    <row r="307" outlineLevel="1">
      <c r="D307" s="92"/>
      <c r="H307" s="92"/>
    </row>
    <row r="308" outlineLevel="1">
      <c r="D308" s="92"/>
      <c r="H308" s="92"/>
    </row>
    <row r="309" outlineLevel="1">
      <c r="D309" s="92"/>
      <c r="H309" s="92"/>
    </row>
    <row r="310" outlineLevel="1">
      <c r="D310" s="92"/>
      <c r="H310" s="92"/>
    </row>
    <row r="311" outlineLevel="1">
      <c r="D311" s="92"/>
      <c r="H311" s="92"/>
    </row>
    <row r="312" outlineLevel="1">
      <c r="D312" s="92"/>
      <c r="H312" s="92"/>
    </row>
    <row r="313" outlineLevel="1">
      <c r="D313" s="92"/>
      <c r="H313" s="92"/>
    </row>
    <row r="314" outlineLevel="1">
      <c r="D314" s="92"/>
      <c r="H314" s="92"/>
    </row>
    <row r="315" outlineLevel="1">
      <c r="D315" s="92"/>
      <c r="H315" s="92"/>
    </row>
    <row r="316" outlineLevel="1">
      <c r="D316" s="92"/>
      <c r="H316" s="92"/>
    </row>
    <row r="317" outlineLevel="1">
      <c r="D317" s="92"/>
      <c r="H317" s="92"/>
    </row>
    <row r="318" outlineLevel="1">
      <c r="D318" s="92"/>
      <c r="H318" s="92"/>
    </row>
    <row r="319" outlineLevel="1">
      <c r="D319" s="92"/>
      <c r="H319" s="92"/>
    </row>
    <row r="320" outlineLevel="1">
      <c r="D320" s="92"/>
      <c r="H320" s="92"/>
    </row>
    <row r="321" outlineLevel="1">
      <c r="D321" s="92"/>
      <c r="H321" s="92"/>
    </row>
    <row r="322" outlineLevel="1">
      <c r="D322" s="92"/>
      <c r="H322" s="92"/>
    </row>
    <row r="323" outlineLevel="1">
      <c r="D323" s="92"/>
      <c r="H323" s="92"/>
    </row>
    <row r="324" outlineLevel="1">
      <c r="D324" s="92"/>
      <c r="H324" s="92"/>
    </row>
    <row r="325" outlineLevel="1">
      <c r="D325" s="92"/>
      <c r="H325" s="92"/>
    </row>
    <row r="326" outlineLevel="1">
      <c r="D326" s="92"/>
      <c r="H326" s="92"/>
    </row>
    <row r="327" outlineLevel="1">
      <c r="D327" s="92"/>
      <c r="H327" s="92"/>
    </row>
    <row r="328" outlineLevel="1">
      <c r="D328" s="92"/>
      <c r="H328" s="92"/>
    </row>
    <row r="329" outlineLevel="1">
      <c r="D329" s="92"/>
      <c r="H329" s="92"/>
    </row>
    <row r="330" outlineLevel="1">
      <c r="D330" s="92"/>
      <c r="H330" s="92"/>
    </row>
    <row r="331" outlineLevel="1">
      <c r="D331" s="92"/>
      <c r="H331" s="92"/>
    </row>
    <row r="332" outlineLevel="1">
      <c r="D332" s="92"/>
      <c r="H332" s="92"/>
    </row>
    <row r="333" outlineLevel="1">
      <c r="D333" s="92"/>
      <c r="H333" s="92"/>
    </row>
    <row r="334" outlineLevel="1">
      <c r="D334" s="92"/>
      <c r="H334" s="92"/>
    </row>
    <row r="335" outlineLevel="1">
      <c r="D335" s="92"/>
      <c r="H335" s="92"/>
    </row>
    <row r="336" outlineLevel="1">
      <c r="D336" s="92"/>
      <c r="H336" s="92"/>
    </row>
    <row r="337" outlineLevel="1">
      <c r="D337" s="92"/>
      <c r="H337" s="92"/>
    </row>
    <row r="338" outlineLevel="1">
      <c r="D338" s="92"/>
      <c r="H338" s="92"/>
    </row>
    <row r="339" outlineLevel="1">
      <c r="D339" s="92"/>
      <c r="H339" s="92"/>
    </row>
    <row r="340" outlineLevel="1">
      <c r="D340" s="92"/>
      <c r="H340" s="92"/>
    </row>
    <row r="341" outlineLevel="1">
      <c r="D341" s="92"/>
      <c r="H341" s="92"/>
    </row>
    <row r="342" outlineLevel="1">
      <c r="D342" s="92"/>
      <c r="H342" s="92"/>
    </row>
    <row r="343" outlineLevel="1">
      <c r="D343" s="92"/>
      <c r="H343" s="92"/>
    </row>
    <row r="344" outlineLevel="1">
      <c r="D344" s="92"/>
      <c r="H344" s="92"/>
    </row>
    <row r="345" outlineLevel="1">
      <c r="D345" s="92"/>
      <c r="H345" s="92"/>
    </row>
    <row r="346" outlineLevel="1">
      <c r="D346" s="92"/>
      <c r="H346" s="92"/>
    </row>
    <row r="347" outlineLevel="1">
      <c r="D347" s="92"/>
      <c r="H347" s="92"/>
    </row>
    <row r="348" outlineLevel="1">
      <c r="D348" s="92"/>
      <c r="H348" s="92"/>
    </row>
    <row r="349" outlineLevel="1">
      <c r="D349" s="92"/>
      <c r="H349" s="92"/>
    </row>
    <row r="350" outlineLevel="1">
      <c r="D350" s="92"/>
      <c r="H350" s="92"/>
    </row>
    <row r="351" outlineLevel="1">
      <c r="D351" s="92"/>
      <c r="H351" s="92"/>
    </row>
    <row r="352" outlineLevel="1">
      <c r="D352" s="92"/>
      <c r="H352" s="92"/>
    </row>
    <row r="353" outlineLevel="1">
      <c r="D353" s="92"/>
      <c r="H353" s="92"/>
    </row>
    <row r="354" outlineLevel="1">
      <c r="D354" s="92"/>
      <c r="H354" s="92"/>
    </row>
    <row r="355" outlineLevel="1">
      <c r="D355" s="92"/>
      <c r="H355" s="92"/>
    </row>
    <row r="356" outlineLevel="1">
      <c r="D356" s="92"/>
      <c r="H356" s="92"/>
    </row>
    <row r="357" outlineLevel="1">
      <c r="D357" s="92"/>
      <c r="H357" s="92"/>
    </row>
    <row r="358" outlineLevel="1">
      <c r="D358" s="92"/>
      <c r="H358" s="92"/>
    </row>
    <row r="359" outlineLevel="1">
      <c r="D359" s="92"/>
      <c r="H359" s="92"/>
    </row>
    <row r="360" outlineLevel="1">
      <c r="D360" s="92"/>
      <c r="H360" s="92"/>
    </row>
    <row r="361" outlineLevel="1">
      <c r="D361" s="92"/>
      <c r="H361" s="92"/>
    </row>
    <row r="362" outlineLevel="1">
      <c r="D362" s="92"/>
      <c r="H362" s="92"/>
    </row>
    <row r="363" outlineLevel="1">
      <c r="D363" s="92"/>
      <c r="H363" s="92"/>
    </row>
    <row r="364" outlineLevel="1">
      <c r="D364" s="92"/>
      <c r="H364" s="92"/>
    </row>
    <row r="365" outlineLevel="1">
      <c r="D365" s="92"/>
      <c r="H365" s="92"/>
    </row>
    <row r="366" outlineLevel="1">
      <c r="D366" s="92"/>
      <c r="H366" s="92"/>
    </row>
    <row r="367" outlineLevel="1">
      <c r="D367" s="92"/>
      <c r="H367" s="92"/>
    </row>
    <row r="368" outlineLevel="1">
      <c r="D368" s="92"/>
      <c r="H368" s="92"/>
    </row>
    <row r="369" outlineLevel="1">
      <c r="D369" s="92"/>
      <c r="H369" s="92"/>
    </row>
    <row r="370" outlineLevel="1">
      <c r="D370" s="92"/>
      <c r="H370" s="92"/>
    </row>
    <row r="371" outlineLevel="1">
      <c r="D371" s="92"/>
      <c r="H371" s="92"/>
    </row>
    <row r="372" outlineLevel="1">
      <c r="D372" s="92"/>
      <c r="H372" s="92"/>
    </row>
    <row r="373" outlineLevel="1">
      <c r="D373" s="92"/>
      <c r="H373" s="92"/>
    </row>
    <row r="374" outlineLevel="1">
      <c r="D374" s="92"/>
      <c r="H374" s="92"/>
    </row>
    <row r="375" outlineLevel="1">
      <c r="D375" s="92"/>
      <c r="H375" s="92"/>
    </row>
    <row r="376" outlineLevel="1">
      <c r="D376" s="92"/>
      <c r="H376" s="92"/>
    </row>
    <row r="377" outlineLevel="1">
      <c r="D377" s="92"/>
      <c r="H377" s="92"/>
    </row>
    <row r="378" outlineLevel="1">
      <c r="D378" s="92"/>
      <c r="H378" s="92"/>
    </row>
    <row r="379" outlineLevel="1">
      <c r="D379" s="92"/>
      <c r="H379" s="92"/>
    </row>
    <row r="380" outlineLevel="1">
      <c r="D380" s="92"/>
      <c r="H380" s="92"/>
    </row>
    <row r="381" outlineLevel="1">
      <c r="D381" s="92"/>
      <c r="H381" s="92"/>
    </row>
    <row r="382" outlineLevel="1">
      <c r="D382" s="92"/>
      <c r="H382" s="92"/>
    </row>
    <row r="383" outlineLevel="1">
      <c r="D383" s="92"/>
      <c r="H383" s="92"/>
    </row>
    <row r="384" outlineLevel="1">
      <c r="D384" s="92"/>
      <c r="H384" s="92"/>
    </row>
    <row r="385" outlineLevel="1">
      <c r="D385" s="92"/>
      <c r="H385" s="92"/>
    </row>
    <row r="386" outlineLevel="1">
      <c r="D386" s="92"/>
      <c r="H386" s="92"/>
    </row>
    <row r="387" outlineLevel="1">
      <c r="D387" s="92"/>
      <c r="H387" s="92"/>
    </row>
    <row r="388" outlineLevel="1">
      <c r="D388" s="92"/>
      <c r="H388" s="92"/>
    </row>
    <row r="389" outlineLevel="1">
      <c r="D389" s="92"/>
      <c r="H389" s="92"/>
    </row>
    <row r="390" outlineLevel="1">
      <c r="D390" s="92"/>
      <c r="H390" s="92"/>
    </row>
    <row r="391" outlineLevel="1">
      <c r="D391" s="92"/>
      <c r="H391" s="92"/>
    </row>
    <row r="392" outlineLevel="1">
      <c r="D392" s="92"/>
      <c r="H392" s="92"/>
    </row>
    <row r="393" outlineLevel="1">
      <c r="D393" s="92"/>
      <c r="H393" s="92"/>
    </row>
    <row r="394" outlineLevel="1">
      <c r="D394" s="92"/>
      <c r="H394" s="92"/>
    </row>
    <row r="395" outlineLevel="1">
      <c r="D395" s="92"/>
      <c r="H395" s="92"/>
    </row>
    <row r="396" outlineLevel="1">
      <c r="D396" s="92"/>
      <c r="H396" s="92"/>
    </row>
    <row r="397" outlineLevel="1">
      <c r="D397" s="92"/>
      <c r="H397" s="92"/>
    </row>
    <row r="398" outlineLevel="1">
      <c r="D398" s="92"/>
      <c r="H398" s="92"/>
    </row>
    <row r="399" outlineLevel="1">
      <c r="D399" s="92"/>
      <c r="H399" s="92"/>
    </row>
    <row r="400" outlineLevel="1">
      <c r="D400" s="92"/>
      <c r="H400" s="92"/>
    </row>
    <row r="401" outlineLevel="1">
      <c r="D401" s="92"/>
      <c r="H401" s="92"/>
    </row>
    <row r="402" outlineLevel="1">
      <c r="D402" s="92"/>
      <c r="H402" s="92"/>
    </row>
    <row r="403" outlineLevel="1">
      <c r="D403" s="92"/>
      <c r="H403" s="92"/>
    </row>
    <row r="404" outlineLevel="1">
      <c r="D404" s="92"/>
      <c r="H404" s="92"/>
    </row>
    <row r="405" outlineLevel="1">
      <c r="D405" s="92"/>
      <c r="H405" s="92"/>
    </row>
    <row r="406" outlineLevel="1">
      <c r="D406" s="92"/>
      <c r="H406" s="92"/>
    </row>
    <row r="407" outlineLevel="1">
      <c r="D407" s="92"/>
      <c r="H407" s="92"/>
    </row>
    <row r="408" outlineLevel="1">
      <c r="D408" s="92"/>
      <c r="H408" s="92"/>
    </row>
    <row r="409" outlineLevel="1">
      <c r="D409" s="92"/>
      <c r="H409" s="92"/>
    </row>
    <row r="410" outlineLevel="1">
      <c r="D410" s="92"/>
      <c r="H410" s="92"/>
    </row>
    <row r="411" outlineLevel="1">
      <c r="D411" s="92"/>
      <c r="H411" s="92"/>
    </row>
    <row r="412" outlineLevel="1">
      <c r="D412" s="92"/>
      <c r="H412" s="92"/>
    </row>
    <row r="413" outlineLevel="1">
      <c r="D413" s="92"/>
      <c r="H413" s="92"/>
    </row>
    <row r="414" outlineLevel="1">
      <c r="D414" s="92"/>
      <c r="H414" s="92"/>
    </row>
    <row r="415" outlineLevel="1">
      <c r="D415" s="92"/>
      <c r="H415" s="92"/>
    </row>
    <row r="416" outlineLevel="1">
      <c r="D416" s="92"/>
      <c r="H416" s="92"/>
    </row>
    <row r="417" outlineLevel="1">
      <c r="D417" s="92"/>
      <c r="H417" s="92"/>
    </row>
    <row r="418" outlineLevel="1">
      <c r="D418" s="92"/>
      <c r="H418" s="92"/>
    </row>
    <row r="419" outlineLevel="1">
      <c r="D419" s="92"/>
      <c r="H419" s="92"/>
    </row>
    <row r="420" outlineLevel="1">
      <c r="D420" s="92"/>
      <c r="H420" s="92"/>
    </row>
    <row r="421" outlineLevel="1">
      <c r="D421" s="92"/>
      <c r="H421" s="92"/>
    </row>
    <row r="422" outlineLevel="1">
      <c r="D422" s="92"/>
      <c r="H422" s="92"/>
    </row>
    <row r="423" outlineLevel="1">
      <c r="D423" s="92"/>
      <c r="H423" s="92"/>
    </row>
    <row r="424" outlineLevel="1">
      <c r="D424" s="92"/>
      <c r="H424" s="92"/>
    </row>
    <row r="425" outlineLevel="1">
      <c r="D425" s="92"/>
      <c r="H425" s="92"/>
    </row>
    <row r="426" outlineLevel="1">
      <c r="D426" s="92"/>
      <c r="H426" s="92"/>
    </row>
    <row r="427" outlineLevel="1">
      <c r="D427" s="92"/>
      <c r="H427" s="92"/>
    </row>
    <row r="428" outlineLevel="1">
      <c r="D428" s="92"/>
      <c r="H428" s="92"/>
    </row>
    <row r="429" outlineLevel="1">
      <c r="D429" s="92"/>
      <c r="H429" s="92"/>
    </row>
    <row r="430" outlineLevel="1">
      <c r="D430" s="92"/>
      <c r="H430" s="92"/>
    </row>
    <row r="431" outlineLevel="1">
      <c r="D431" s="92"/>
      <c r="H431" s="92"/>
    </row>
    <row r="432" outlineLevel="1">
      <c r="D432" s="92"/>
      <c r="H432" s="92"/>
    </row>
    <row r="433" outlineLevel="1">
      <c r="D433" s="92"/>
      <c r="H433" s="92"/>
    </row>
    <row r="434" outlineLevel="1">
      <c r="D434" s="92"/>
      <c r="H434" s="92"/>
    </row>
    <row r="435" outlineLevel="1">
      <c r="D435" s="92"/>
      <c r="H435" s="92"/>
    </row>
    <row r="436" outlineLevel="1">
      <c r="D436" s="92"/>
      <c r="H436" s="92"/>
    </row>
    <row r="437" outlineLevel="1">
      <c r="D437" s="92"/>
      <c r="H437" s="92"/>
    </row>
    <row r="438" outlineLevel="1">
      <c r="D438" s="92"/>
      <c r="H438" s="92"/>
    </row>
    <row r="439" outlineLevel="1">
      <c r="D439" s="92"/>
      <c r="H439" s="92"/>
    </row>
    <row r="440" outlineLevel="1">
      <c r="D440" s="92"/>
      <c r="H440" s="92"/>
    </row>
    <row r="441" outlineLevel="1">
      <c r="D441" s="92"/>
      <c r="H441" s="92"/>
    </row>
    <row r="442" outlineLevel="1">
      <c r="D442" s="92"/>
      <c r="H442" s="92"/>
    </row>
    <row r="443" outlineLevel="1">
      <c r="D443" s="92"/>
      <c r="H443" s="92"/>
    </row>
    <row r="444" outlineLevel="1">
      <c r="D444" s="92"/>
      <c r="H444" s="92"/>
    </row>
    <row r="445" outlineLevel="1">
      <c r="D445" s="92"/>
      <c r="H445" s="92"/>
    </row>
    <row r="446" outlineLevel="1">
      <c r="D446" s="92"/>
      <c r="H446" s="92"/>
    </row>
    <row r="447" outlineLevel="1">
      <c r="D447" s="92"/>
      <c r="H447" s="92"/>
    </row>
    <row r="448" outlineLevel="1">
      <c r="D448" s="92"/>
      <c r="H448" s="92"/>
    </row>
    <row r="449" outlineLevel="1">
      <c r="D449" s="92"/>
      <c r="H449" s="92"/>
    </row>
    <row r="450" outlineLevel="1">
      <c r="D450" s="92"/>
      <c r="H450" s="92"/>
    </row>
    <row r="451" outlineLevel="1">
      <c r="D451" s="92"/>
      <c r="H451" s="92"/>
    </row>
    <row r="452" outlineLevel="1">
      <c r="D452" s="92"/>
      <c r="H452" s="92"/>
    </row>
    <row r="453" outlineLevel="1">
      <c r="D453" s="92"/>
      <c r="H453" s="92"/>
    </row>
    <row r="454" outlineLevel="1">
      <c r="D454" s="92"/>
      <c r="H454" s="92"/>
    </row>
    <row r="455" outlineLevel="1">
      <c r="D455" s="92"/>
      <c r="H455" s="92"/>
    </row>
    <row r="456" outlineLevel="1">
      <c r="D456" s="92"/>
      <c r="H456" s="92"/>
    </row>
    <row r="457" outlineLevel="1">
      <c r="D457" s="92"/>
      <c r="H457" s="92"/>
    </row>
    <row r="458" outlineLevel="1">
      <c r="D458" s="92"/>
      <c r="H458" s="92"/>
    </row>
    <row r="459" outlineLevel="1">
      <c r="D459" s="92"/>
      <c r="H459" s="92"/>
    </row>
    <row r="460" outlineLevel="1">
      <c r="D460" s="92"/>
      <c r="H460" s="92"/>
    </row>
    <row r="461" outlineLevel="1">
      <c r="D461" s="92"/>
      <c r="H461" s="92"/>
    </row>
    <row r="462" outlineLevel="1">
      <c r="D462" s="92"/>
      <c r="H462" s="92"/>
    </row>
    <row r="463" outlineLevel="1">
      <c r="D463" s="92"/>
      <c r="H463" s="92"/>
    </row>
    <row r="464" outlineLevel="1">
      <c r="D464" s="92"/>
      <c r="H464" s="92"/>
    </row>
    <row r="465" outlineLevel="1">
      <c r="D465" s="92"/>
      <c r="H465" s="92"/>
    </row>
    <row r="466" outlineLevel="1">
      <c r="D466" s="92"/>
      <c r="H466" s="92"/>
    </row>
    <row r="467" outlineLevel="1">
      <c r="D467" s="92"/>
      <c r="H467" s="92"/>
    </row>
    <row r="468" outlineLevel="1">
      <c r="D468" s="92"/>
      <c r="H468" s="92"/>
    </row>
    <row r="469" outlineLevel="1">
      <c r="D469" s="92"/>
      <c r="H469" s="92"/>
    </row>
    <row r="470" outlineLevel="1">
      <c r="D470" s="92"/>
      <c r="H470" s="92"/>
    </row>
    <row r="471" outlineLevel="1">
      <c r="D471" s="92"/>
      <c r="H471" s="92"/>
    </row>
    <row r="472" outlineLevel="1">
      <c r="D472" s="92"/>
      <c r="H472" s="92"/>
    </row>
    <row r="473" outlineLevel="1">
      <c r="D473" s="92"/>
      <c r="H473" s="92"/>
    </row>
    <row r="474" outlineLevel="1">
      <c r="D474" s="92"/>
      <c r="H474" s="92"/>
    </row>
    <row r="475" outlineLevel="1">
      <c r="D475" s="92"/>
      <c r="H475" s="92"/>
    </row>
    <row r="476" outlineLevel="1">
      <c r="D476" s="92"/>
      <c r="H476" s="92"/>
    </row>
    <row r="477" outlineLevel="1">
      <c r="D477" s="92"/>
      <c r="H477" s="92"/>
    </row>
    <row r="478" outlineLevel="1">
      <c r="D478" s="92"/>
      <c r="H478" s="92"/>
    </row>
    <row r="479" outlineLevel="1">
      <c r="D479" s="92"/>
      <c r="H479" s="92"/>
    </row>
    <row r="480" outlineLevel="1">
      <c r="D480" s="92"/>
      <c r="H480" s="92"/>
    </row>
    <row r="481" outlineLevel="1">
      <c r="D481" s="92"/>
      <c r="H481" s="92"/>
    </row>
    <row r="482" outlineLevel="1">
      <c r="D482" s="92"/>
      <c r="H482" s="92"/>
    </row>
    <row r="483" outlineLevel="1">
      <c r="D483" s="92"/>
      <c r="H483" s="92"/>
    </row>
    <row r="484" outlineLevel="1">
      <c r="D484" s="92"/>
      <c r="H484" s="92"/>
    </row>
    <row r="485" outlineLevel="1">
      <c r="D485" s="92"/>
      <c r="H485" s="92"/>
    </row>
    <row r="486" outlineLevel="1">
      <c r="D486" s="92"/>
      <c r="H486" s="92"/>
    </row>
    <row r="487" outlineLevel="1">
      <c r="D487" s="92"/>
      <c r="H487" s="92"/>
    </row>
    <row r="488" outlineLevel="1">
      <c r="D488" s="92"/>
      <c r="H488" s="92"/>
    </row>
    <row r="489" outlineLevel="1">
      <c r="D489" s="92"/>
      <c r="H489" s="92"/>
    </row>
    <row r="490" outlineLevel="1">
      <c r="D490" s="92"/>
      <c r="H490" s="92"/>
    </row>
    <row r="491" outlineLevel="1">
      <c r="D491" s="92"/>
      <c r="H491" s="92"/>
    </row>
    <row r="492" outlineLevel="1">
      <c r="D492" s="92"/>
      <c r="H492" s="92"/>
    </row>
    <row r="493" outlineLevel="1">
      <c r="D493" s="92"/>
      <c r="H493" s="92"/>
    </row>
    <row r="494" outlineLevel="1">
      <c r="D494" s="92"/>
      <c r="H494" s="92"/>
    </row>
    <row r="495" outlineLevel="1">
      <c r="D495" s="92"/>
      <c r="H495" s="92"/>
    </row>
    <row r="496" outlineLevel="1">
      <c r="D496" s="92"/>
      <c r="H496" s="92"/>
    </row>
    <row r="497" outlineLevel="1">
      <c r="D497" s="92"/>
      <c r="H497" s="92"/>
    </row>
    <row r="498" outlineLevel="1">
      <c r="D498" s="92"/>
      <c r="H498" s="92"/>
    </row>
    <row r="499" outlineLevel="1">
      <c r="D499" s="92"/>
      <c r="H499" s="92"/>
    </row>
    <row r="500" outlineLevel="1">
      <c r="D500" s="92"/>
      <c r="H500" s="92"/>
    </row>
    <row r="501" outlineLevel="1">
      <c r="D501" s="92"/>
      <c r="H501" s="92"/>
    </row>
    <row r="502" outlineLevel="1">
      <c r="D502" s="92"/>
      <c r="H502" s="92"/>
    </row>
    <row r="503" outlineLevel="1">
      <c r="D503" s="92"/>
      <c r="H503" s="92"/>
    </row>
    <row r="504" outlineLevel="1">
      <c r="D504" s="92"/>
      <c r="H504" s="92"/>
    </row>
    <row r="505" outlineLevel="1">
      <c r="D505" s="92"/>
      <c r="H505" s="92"/>
    </row>
    <row r="506" outlineLevel="1">
      <c r="D506" s="92"/>
      <c r="H506" s="92"/>
    </row>
    <row r="507" outlineLevel="1">
      <c r="D507" s="92"/>
      <c r="H507" s="92"/>
    </row>
    <row r="508" outlineLevel="1">
      <c r="D508" s="92"/>
      <c r="H508" s="92"/>
    </row>
    <row r="509" outlineLevel="1">
      <c r="D509" s="92"/>
      <c r="H509" s="92"/>
    </row>
    <row r="510" outlineLevel="1">
      <c r="D510" s="92"/>
      <c r="H510" s="92"/>
    </row>
    <row r="511" outlineLevel="1">
      <c r="D511" s="92"/>
      <c r="H511" s="92"/>
    </row>
    <row r="512" outlineLevel="1">
      <c r="D512" s="92"/>
      <c r="H512" s="92"/>
    </row>
    <row r="513" outlineLevel="1">
      <c r="D513" s="92"/>
      <c r="H513" s="92"/>
    </row>
    <row r="514" outlineLevel="1">
      <c r="D514" s="92"/>
      <c r="H514" s="92"/>
    </row>
    <row r="515" outlineLevel="1">
      <c r="D515" s="92"/>
      <c r="H515" s="92"/>
    </row>
    <row r="516" outlineLevel="1">
      <c r="D516" s="92"/>
      <c r="H516" s="92"/>
    </row>
    <row r="517" outlineLevel="1">
      <c r="D517" s="92"/>
      <c r="H517" s="92"/>
    </row>
    <row r="518" outlineLevel="1">
      <c r="D518" s="92"/>
      <c r="H518" s="92"/>
    </row>
    <row r="519" outlineLevel="1">
      <c r="D519" s="92"/>
      <c r="H519" s="92"/>
    </row>
    <row r="520" outlineLevel="1">
      <c r="D520" s="92"/>
      <c r="H520" s="92"/>
    </row>
    <row r="521" outlineLevel="1">
      <c r="D521" s="92"/>
      <c r="H521" s="92"/>
    </row>
    <row r="522" outlineLevel="1">
      <c r="D522" s="92"/>
      <c r="H522" s="92"/>
    </row>
    <row r="523" outlineLevel="1">
      <c r="D523" s="92"/>
      <c r="H523" s="92"/>
    </row>
    <row r="524" outlineLevel="1">
      <c r="D524" s="92"/>
      <c r="H524" s="92"/>
    </row>
    <row r="525" outlineLevel="1">
      <c r="D525" s="92"/>
      <c r="H525" s="92"/>
    </row>
    <row r="526" outlineLevel="1">
      <c r="D526" s="92"/>
      <c r="H526" s="92"/>
    </row>
    <row r="527" outlineLevel="1">
      <c r="D527" s="92"/>
      <c r="H527" s="92"/>
    </row>
    <row r="528" outlineLevel="1">
      <c r="D528" s="92"/>
      <c r="H528" s="92"/>
    </row>
    <row r="529" outlineLevel="1">
      <c r="D529" s="92"/>
      <c r="H529" s="92"/>
    </row>
    <row r="530" outlineLevel="1">
      <c r="D530" s="92"/>
      <c r="H530" s="92"/>
    </row>
    <row r="531" outlineLevel="1">
      <c r="D531" s="92"/>
      <c r="H531" s="92"/>
    </row>
    <row r="532" outlineLevel="1">
      <c r="D532" s="92"/>
      <c r="H532" s="92"/>
    </row>
    <row r="533" outlineLevel="1">
      <c r="D533" s="92"/>
      <c r="H533" s="92"/>
    </row>
    <row r="534" outlineLevel="1">
      <c r="D534" s="92"/>
      <c r="H534" s="92"/>
    </row>
    <row r="535" outlineLevel="1">
      <c r="D535" s="92"/>
      <c r="H535" s="92"/>
    </row>
    <row r="536" outlineLevel="1">
      <c r="D536" s="92"/>
      <c r="H536" s="92"/>
    </row>
    <row r="537" outlineLevel="1">
      <c r="D537" s="92"/>
      <c r="H537" s="92"/>
    </row>
    <row r="538" outlineLevel="1">
      <c r="D538" s="92"/>
      <c r="H538" s="92"/>
    </row>
    <row r="539" outlineLevel="1">
      <c r="D539" s="92"/>
      <c r="H539" s="92"/>
    </row>
    <row r="540" outlineLevel="1">
      <c r="D540" s="92"/>
      <c r="H540" s="92"/>
    </row>
    <row r="541" outlineLevel="1">
      <c r="D541" s="92"/>
      <c r="H541" s="92"/>
    </row>
    <row r="542" outlineLevel="1">
      <c r="D542" s="92"/>
      <c r="H542" s="92"/>
    </row>
    <row r="543" outlineLevel="1">
      <c r="D543" s="92"/>
      <c r="H543" s="92"/>
    </row>
    <row r="544" outlineLevel="1">
      <c r="D544" s="92"/>
      <c r="H544" s="92"/>
    </row>
    <row r="545" outlineLevel="1">
      <c r="D545" s="92"/>
      <c r="H545" s="92"/>
    </row>
    <row r="546" outlineLevel="1">
      <c r="D546" s="92"/>
      <c r="H546" s="92"/>
    </row>
    <row r="547" outlineLevel="1">
      <c r="D547" s="92"/>
      <c r="H547" s="92"/>
    </row>
    <row r="548" outlineLevel="1">
      <c r="D548" s="92"/>
      <c r="H548" s="92"/>
    </row>
    <row r="549" outlineLevel="1">
      <c r="D549" s="92"/>
      <c r="H549" s="92"/>
    </row>
    <row r="550" outlineLevel="1">
      <c r="D550" s="92"/>
      <c r="H550" s="92"/>
    </row>
    <row r="551" outlineLevel="1">
      <c r="D551" s="92"/>
      <c r="H551" s="92"/>
    </row>
    <row r="552" outlineLevel="1">
      <c r="D552" s="92"/>
      <c r="H552" s="92"/>
    </row>
    <row r="553" outlineLevel="1">
      <c r="D553" s="92"/>
      <c r="H553" s="92"/>
    </row>
    <row r="554" outlineLevel="1">
      <c r="D554" s="92"/>
      <c r="H554" s="92"/>
    </row>
    <row r="555" outlineLevel="1">
      <c r="D555" s="92"/>
      <c r="H555" s="92"/>
    </row>
    <row r="556" outlineLevel="1">
      <c r="D556" s="92"/>
      <c r="H556" s="92"/>
    </row>
    <row r="557" outlineLevel="1">
      <c r="D557" s="92"/>
      <c r="H557" s="92"/>
    </row>
    <row r="558" outlineLevel="1">
      <c r="D558" s="92"/>
      <c r="H558" s="92"/>
    </row>
    <row r="559" outlineLevel="1">
      <c r="D559" s="92"/>
      <c r="H559" s="92"/>
    </row>
    <row r="560" outlineLevel="1">
      <c r="D560" s="92"/>
      <c r="H560" s="92"/>
    </row>
    <row r="561" outlineLevel="1">
      <c r="D561" s="92"/>
      <c r="H561" s="92"/>
    </row>
    <row r="562" outlineLevel="1">
      <c r="D562" s="92"/>
      <c r="H562" s="92"/>
    </row>
    <row r="563" outlineLevel="1">
      <c r="D563" s="92"/>
      <c r="H563" s="92"/>
    </row>
    <row r="564" outlineLevel="1">
      <c r="D564" s="92"/>
      <c r="H564" s="92"/>
    </row>
    <row r="565" outlineLevel="1">
      <c r="D565" s="92"/>
      <c r="H565" s="92"/>
    </row>
    <row r="566" outlineLevel="1">
      <c r="D566" s="92"/>
      <c r="H566" s="92"/>
    </row>
    <row r="567" outlineLevel="1">
      <c r="D567" s="92"/>
      <c r="H567" s="92"/>
    </row>
    <row r="568" outlineLevel="1">
      <c r="D568" s="92"/>
      <c r="H568" s="92"/>
    </row>
    <row r="569" outlineLevel="1">
      <c r="D569" s="92"/>
      <c r="H569" s="92"/>
    </row>
    <row r="570" outlineLevel="1">
      <c r="D570" s="92"/>
      <c r="H570" s="92"/>
    </row>
    <row r="571" outlineLevel="1">
      <c r="D571" s="92"/>
      <c r="H571" s="92"/>
    </row>
    <row r="572" outlineLevel="1">
      <c r="D572" s="92"/>
      <c r="H572" s="92"/>
    </row>
    <row r="573" outlineLevel="1">
      <c r="D573" s="92"/>
      <c r="H573" s="92"/>
    </row>
    <row r="574" outlineLevel="1">
      <c r="D574" s="92"/>
      <c r="H574" s="92"/>
    </row>
    <row r="575" outlineLevel="1">
      <c r="D575" s="92"/>
      <c r="H575" s="92"/>
    </row>
    <row r="576" outlineLevel="1">
      <c r="D576" s="92"/>
      <c r="H576" s="92"/>
    </row>
    <row r="577" outlineLevel="1">
      <c r="D577" s="92"/>
      <c r="H577" s="92"/>
    </row>
    <row r="578" outlineLevel="1">
      <c r="D578" s="92"/>
      <c r="H578" s="92"/>
    </row>
    <row r="579" outlineLevel="1">
      <c r="D579" s="92"/>
      <c r="H579" s="92"/>
    </row>
    <row r="580" outlineLevel="1">
      <c r="D580" s="92"/>
      <c r="H580" s="92"/>
    </row>
    <row r="581" outlineLevel="1">
      <c r="D581" s="92"/>
      <c r="H581" s="92"/>
    </row>
    <row r="582" outlineLevel="1">
      <c r="D582" s="92"/>
      <c r="H582" s="92"/>
    </row>
    <row r="583" outlineLevel="1">
      <c r="D583" s="92"/>
      <c r="H583" s="92"/>
    </row>
    <row r="584" outlineLevel="1">
      <c r="D584" s="92"/>
      <c r="H584" s="92"/>
    </row>
    <row r="585" outlineLevel="1">
      <c r="D585" s="92"/>
      <c r="H585" s="92"/>
    </row>
    <row r="586" outlineLevel="1">
      <c r="D586" s="92"/>
      <c r="H586" s="92"/>
    </row>
    <row r="587" outlineLevel="1">
      <c r="D587" s="92"/>
      <c r="H587" s="92"/>
    </row>
    <row r="588" outlineLevel="1">
      <c r="D588" s="92"/>
      <c r="H588" s="92"/>
    </row>
    <row r="589" outlineLevel="1">
      <c r="D589" s="92"/>
      <c r="H589" s="92"/>
    </row>
    <row r="590" outlineLevel="1">
      <c r="D590" s="92"/>
      <c r="H590" s="92"/>
    </row>
    <row r="591" outlineLevel="1">
      <c r="D591" s="92"/>
      <c r="H591" s="92"/>
    </row>
    <row r="592" outlineLevel="1">
      <c r="D592" s="92"/>
      <c r="H592" s="92"/>
    </row>
    <row r="593" outlineLevel="1">
      <c r="D593" s="92"/>
      <c r="H593" s="92"/>
    </row>
    <row r="594" outlineLevel="1">
      <c r="D594" s="92"/>
      <c r="H594" s="92"/>
    </row>
    <row r="595" outlineLevel="1">
      <c r="D595" s="92"/>
      <c r="H595" s="92"/>
    </row>
    <row r="596" outlineLevel="1">
      <c r="D596" s="92"/>
      <c r="H596" s="92"/>
    </row>
    <row r="597" outlineLevel="1">
      <c r="D597" s="92"/>
      <c r="H597" s="92"/>
    </row>
    <row r="598" outlineLevel="1">
      <c r="D598" s="92"/>
      <c r="H598" s="92"/>
    </row>
    <row r="599" outlineLevel="1">
      <c r="D599" s="92"/>
      <c r="H599" s="92"/>
    </row>
    <row r="600" outlineLevel="1">
      <c r="D600" s="92"/>
      <c r="H600" s="92"/>
    </row>
    <row r="601" outlineLevel="1">
      <c r="D601" s="92"/>
      <c r="H601" s="92"/>
    </row>
    <row r="602" outlineLevel="1">
      <c r="D602" s="92"/>
      <c r="H602" s="92"/>
    </row>
    <row r="603" outlineLevel="1">
      <c r="D603" s="92"/>
      <c r="H603" s="92"/>
    </row>
    <row r="604" outlineLevel="1">
      <c r="D604" s="92"/>
      <c r="H604" s="92"/>
    </row>
    <row r="605" outlineLevel="1">
      <c r="D605" s="92"/>
      <c r="H605" s="92"/>
    </row>
    <row r="606" outlineLevel="1">
      <c r="D606" s="92"/>
      <c r="H606" s="92"/>
    </row>
    <row r="607" outlineLevel="1">
      <c r="D607" s="92"/>
      <c r="H607" s="92"/>
    </row>
    <row r="608" outlineLevel="1">
      <c r="D608" s="92"/>
      <c r="H608" s="92"/>
    </row>
    <row r="609" outlineLevel="1">
      <c r="D609" s="92"/>
      <c r="H609" s="92"/>
    </row>
    <row r="610" outlineLevel="1">
      <c r="D610" s="92"/>
      <c r="H610" s="92"/>
    </row>
    <row r="611" outlineLevel="1">
      <c r="D611" s="92"/>
      <c r="H611" s="92"/>
    </row>
    <row r="612" outlineLevel="1">
      <c r="D612" s="92"/>
      <c r="H612" s="92"/>
    </row>
    <row r="613" outlineLevel="1">
      <c r="D613" s="92"/>
      <c r="H613" s="92"/>
    </row>
    <row r="614" outlineLevel="1">
      <c r="D614" s="92"/>
      <c r="H614" s="92"/>
    </row>
    <row r="615" outlineLevel="1">
      <c r="D615" s="92"/>
      <c r="H615" s="92"/>
    </row>
    <row r="616" outlineLevel="1">
      <c r="D616" s="92"/>
      <c r="H616" s="92"/>
    </row>
    <row r="617" outlineLevel="1">
      <c r="D617" s="92"/>
      <c r="H617" s="92"/>
    </row>
    <row r="618" outlineLevel="1">
      <c r="D618" s="92"/>
      <c r="H618" s="92"/>
    </row>
    <row r="619" outlineLevel="1">
      <c r="D619" s="92"/>
      <c r="H619" s="92"/>
    </row>
    <row r="620" outlineLevel="1">
      <c r="D620" s="92"/>
      <c r="H620" s="92"/>
    </row>
    <row r="621" outlineLevel="1">
      <c r="D621" s="92"/>
      <c r="H621" s="92"/>
    </row>
    <row r="622" outlineLevel="1">
      <c r="D622" s="92"/>
      <c r="H622" s="92"/>
    </row>
    <row r="623" outlineLevel="1">
      <c r="D623" s="92"/>
      <c r="H623" s="92"/>
    </row>
    <row r="624" outlineLevel="1">
      <c r="D624" s="92"/>
      <c r="H624" s="92"/>
    </row>
    <row r="625" outlineLevel="1">
      <c r="D625" s="92"/>
      <c r="H625" s="92"/>
    </row>
    <row r="626" outlineLevel="1">
      <c r="D626" s="92"/>
      <c r="H626" s="92"/>
    </row>
    <row r="627" outlineLevel="1">
      <c r="D627" s="92"/>
      <c r="H627" s="92"/>
    </row>
    <row r="628" outlineLevel="1">
      <c r="D628" s="92"/>
      <c r="H628" s="92"/>
    </row>
    <row r="629" outlineLevel="1">
      <c r="D629" s="92"/>
      <c r="H629" s="92"/>
    </row>
    <row r="630" outlineLevel="1">
      <c r="D630" s="92"/>
      <c r="H630" s="92"/>
    </row>
    <row r="631" outlineLevel="1">
      <c r="D631" s="92"/>
      <c r="H631" s="92"/>
    </row>
    <row r="632" outlineLevel="1">
      <c r="D632" s="92"/>
      <c r="H632" s="92"/>
    </row>
    <row r="633" outlineLevel="1">
      <c r="D633" s="92"/>
      <c r="H633" s="92"/>
    </row>
    <row r="634" outlineLevel="1">
      <c r="D634" s="92"/>
      <c r="H634" s="92"/>
    </row>
    <row r="635" outlineLevel="1">
      <c r="D635" s="92"/>
      <c r="H635" s="92"/>
    </row>
    <row r="636" outlineLevel="1">
      <c r="D636" s="92"/>
      <c r="H636" s="92"/>
    </row>
    <row r="637" outlineLevel="1">
      <c r="D637" s="92"/>
      <c r="H637" s="92"/>
    </row>
    <row r="638" outlineLevel="1">
      <c r="D638" s="92"/>
      <c r="H638" s="92"/>
    </row>
    <row r="639" outlineLevel="1">
      <c r="D639" s="92"/>
      <c r="H639" s="92"/>
    </row>
    <row r="640" outlineLevel="1">
      <c r="D640" s="92"/>
      <c r="H640" s="92"/>
    </row>
    <row r="641" outlineLevel="1">
      <c r="D641" s="92"/>
      <c r="H641" s="92"/>
    </row>
    <row r="642" outlineLevel="1">
      <c r="D642" s="92"/>
      <c r="H642" s="92"/>
    </row>
    <row r="643" outlineLevel="1">
      <c r="D643" s="92"/>
      <c r="H643" s="92"/>
    </row>
    <row r="644" outlineLevel="1">
      <c r="D644" s="92"/>
      <c r="H644" s="92"/>
    </row>
    <row r="645" outlineLevel="1">
      <c r="D645" s="92"/>
      <c r="H645" s="92"/>
    </row>
    <row r="646" outlineLevel="1">
      <c r="D646" s="92"/>
      <c r="H646" s="92"/>
    </row>
    <row r="647" outlineLevel="1">
      <c r="D647" s="92"/>
      <c r="H647" s="92"/>
    </row>
    <row r="648" outlineLevel="1">
      <c r="D648" s="92"/>
      <c r="H648" s="92"/>
    </row>
    <row r="649" outlineLevel="1">
      <c r="D649" s="92"/>
      <c r="H649" s="92"/>
    </row>
    <row r="650" outlineLevel="1">
      <c r="D650" s="92"/>
      <c r="H650" s="92"/>
    </row>
    <row r="651" outlineLevel="1">
      <c r="D651" s="92"/>
      <c r="H651" s="92"/>
    </row>
    <row r="652" outlineLevel="1">
      <c r="D652" s="92"/>
      <c r="H652" s="92"/>
    </row>
    <row r="653" outlineLevel="1">
      <c r="D653" s="92"/>
      <c r="H653" s="92"/>
    </row>
    <row r="654" outlineLevel="1">
      <c r="D654" s="92"/>
      <c r="H654" s="92"/>
    </row>
    <row r="655" outlineLevel="1">
      <c r="D655" s="92"/>
      <c r="H655" s="92"/>
    </row>
    <row r="656" outlineLevel="1">
      <c r="D656" s="92"/>
      <c r="H656" s="92"/>
    </row>
    <row r="657" outlineLevel="1">
      <c r="D657" s="92"/>
      <c r="H657" s="92"/>
    </row>
    <row r="658" outlineLevel="1">
      <c r="D658" s="92"/>
      <c r="H658" s="92"/>
    </row>
    <row r="659" outlineLevel="1">
      <c r="D659" s="92"/>
      <c r="H659" s="92"/>
    </row>
    <row r="660" outlineLevel="1">
      <c r="D660" s="92"/>
      <c r="H660" s="92"/>
    </row>
    <row r="661" outlineLevel="1">
      <c r="D661" s="92"/>
      <c r="H661" s="92"/>
    </row>
    <row r="662" outlineLevel="1">
      <c r="D662" s="92"/>
      <c r="H662" s="92"/>
    </row>
    <row r="663" outlineLevel="1">
      <c r="D663" s="92"/>
      <c r="H663" s="92"/>
    </row>
    <row r="664" outlineLevel="1">
      <c r="D664" s="92"/>
      <c r="H664" s="92"/>
    </row>
    <row r="665" outlineLevel="1">
      <c r="D665" s="92"/>
      <c r="H665" s="92"/>
    </row>
    <row r="666" outlineLevel="1">
      <c r="D666" s="92"/>
      <c r="H666" s="92"/>
    </row>
    <row r="667" outlineLevel="1">
      <c r="D667" s="92"/>
      <c r="H667" s="92"/>
    </row>
    <row r="668" outlineLevel="1">
      <c r="D668" s="92"/>
      <c r="H668" s="92"/>
    </row>
    <row r="669" outlineLevel="1">
      <c r="D669" s="92"/>
      <c r="H669" s="92"/>
    </row>
    <row r="670" outlineLevel="1">
      <c r="D670" s="92"/>
      <c r="H670" s="92"/>
    </row>
    <row r="671" outlineLevel="1">
      <c r="D671" s="92"/>
      <c r="H671" s="92"/>
    </row>
    <row r="672" outlineLevel="1">
      <c r="D672" s="92"/>
      <c r="H672" s="92"/>
    </row>
    <row r="673" outlineLevel="1">
      <c r="D673" s="92"/>
      <c r="H673" s="92"/>
    </row>
    <row r="674" outlineLevel="1">
      <c r="D674" s="92"/>
      <c r="H674" s="92"/>
    </row>
    <row r="675" outlineLevel="1">
      <c r="D675" s="92"/>
      <c r="H675" s="92"/>
    </row>
    <row r="676" outlineLevel="1">
      <c r="D676" s="92"/>
      <c r="H676" s="92"/>
    </row>
    <row r="677" outlineLevel="1">
      <c r="D677" s="92"/>
      <c r="H677" s="92"/>
    </row>
    <row r="678" outlineLevel="1">
      <c r="D678" s="92"/>
      <c r="H678" s="92"/>
    </row>
    <row r="679" outlineLevel="1">
      <c r="D679" s="92"/>
      <c r="H679" s="92"/>
    </row>
    <row r="680" outlineLevel="1">
      <c r="D680" s="92"/>
      <c r="H680" s="92"/>
    </row>
    <row r="681" outlineLevel="1">
      <c r="D681" s="92"/>
      <c r="H681" s="92"/>
    </row>
    <row r="682" outlineLevel="1">
      <c r="D682" s="92"/>
      <c r="H682" s="92"/>
    </row>
    <row r="683" outlineLevel="1">
      <c r="D683" s="92"/>
      <c r="H683" s="92"/>
    </row>
    <row r="684" outlineLevel="1">
      <c r="D684" s="92"/>
      <c r="H684" s="92"/>
    </row>
    <row r="685" outlineLevel="1">
      <c r="D685" s="92"/>
      <c r="H685" s="92"/>
    </row>
    <row r="686" outlineLevel="1">
      <c r="D686" s="92"/>
      <c r="H686" s="92"/>
    </row>
    <row r="687" outlineLevel="1">
      <c r="D687" s="92"/>
      <c r="H687" s="92"/>
    </row>
    <row r="688" outlineLevel="1">
      <c r="D688" s="92"/>
      <c r="H688" s="92"/>
    </row>
    <row r="689" outlineLevel="1">
      <c r="D689" s="92"/>
      <c r="H689" s="92"/>
    </row>
    <row r="690" outlineLevel="1">
      <c r="D690" s="92"/>
      <c r="H690" s="92"/>
    </row>
    <row r="691" outlineLevel="1">
      <c r="D691" s="92"/>
      <c r="H691" s="92"/>
    </row>
    <row r="692" outlineLevel="1">
      <c r="D692" s="92"/>
      <c r="H692" s="92"/>
    </row>
    <row r="693" outlineLevel="1">
      <c r="D693" s="92"/>
      <c r="H693" s="92"/>
    </row>
    <row r="694" outlineLevel="1">
      <c r="D694" s="92"/>
      <c r="H694" s="92"/>
    </row>
    <row r="695" outlineLevel="1">
      <c r="D695" s="92"/>
      <c r="H695" s="92"/>
    </row>
    <row r="696" outlineLevel="1">
      <c r="D696" s="92"/>
      <c r="H696" s="92"/>
    </row>
    <row r="697" outlineLevel="1">
      <c r="D697" s="92"/>
      <c r="H697" s="92"/>
    </row>
    <row r="698" outlineLevel="1">
      <c r="D698" s="92"/>
      <c r="H698" s="92"/>
    </row>
    <row r="699" outlineLevel="1">
      <c r="D699" s="92"/>
      <c r="H699" s="92"/>
    </row>
    <row r="700" outlineLevel="1">
      <c r="D700" s="92"/>
      <c r="H700" s="92"/>
    </row>
    <row r="701" outlineLevel="1">
      <c r="D701" s="92"/>
      <c r="H701" s="92"/>
    </row>
    <row r="702" outlineLevel="1">
      <c r="D702" s="92"/>
      <c r="H702" s="92"/>
    </row>
    <row r="703" outlineLevel="1">
      <c r="D703" s="92"/>
      <c r="H703" s="92"/>
    </row>
    <row r="704" outlineLevel="1">
      <c r="D704" s="92"/>
      <c r="H704" s="92"/>
    </row>
    <row r="705" outlineLevel="1">
      <c r="D705" s="92"/>
      <c r="H705" s="92"/>
    </row>
    <row r="706" outlineLevel="1">
      <c r="D706" s="92"/>
      <c r="H706" s="92"/>
    </row>
    <row r="707" outlineLevel="1">
      <c r="D707" s="92"/>
      <c r="H707" s="92"/>
    </row>
    <row r="708" outlineLevel="1">
      <c r="D708" s="92"/>
      <c r="H708" s="92"/>
    </row>
    <row r="709" outlineLevel="1">
      <c r="D709" s="92"/>
      <c r="H709" s="92"/>
    </row>
    <row r="710" outlineLevel="1">
      <c r="D710" s="92"/>
      <c r="H710" s="92"/>
    </row>
    <row r="711" outlineLevel="1">
      <c r="D711" s="92"/>
      <c r="H711" s="92"/>
    </row>
    <row r="712" outlineLevel="1">
      <c r="D712" s="92"/>
      <c r="H712" s="92"/>
    </row>
    <row r="713" outlineLevel="1">
      <c r="D713" s="92"/>
      <c r="H713" s="92"/>
    </row>
    <row r="714" outlineLevel="1">
      <c r="D714" s="92"/>
      <c r="H714" s="92"/>
    </row>
    <row r="715" outlineLevel="1">
      <c r="D715" s="92"/>
      <c r="H715" s="92"/>
    </row>
    <row r="716" outlineLevel="1">
      <c r="D716" s="92"/>
      <c r="H716" s="92"/>
    </row>
    <row r="717" outlineLevel="1">
      <c r="D717" s="92"/>
      <c r="H717" s="92"/>
    </row>
    <row r="718" outlineLevel="1">
      <c r="D718" s="92"/>
      <c r="H718" s="92"/>
    </row>
    <row r="719" outlineLevel="1">
      <c r="D719" s="92"/>
      <c r="H719" s="92"/>
    </row>
    <row r="720" outlineLevel="1">
      <c r="D720" s="92"/>
      <c r="H720" s="92"/>
    </row>
    <row r="721" outlineLevel="1">
      <c r="D721" s="92"/>
      <c r="H721" s="92"/>
    </row>
    <row r="722" outlineLevel="1">
      <c r="D722" s="92"/>
      <c r="H722" s="92"/>
    </row>
    <row r="723" outlineLevel="1">
      <c r="D723" s="92"/>
      <c r="H723" s="92"/>
    </row>
    <row r="724" outlineLevel="1">
      <c r="D724" s="92"/>
      <c r="H724" s="92"/>
    </row>
    <row r="725" outlineLevel="1">
      <c r="D725" s="92"/>
      <c r="H725" s="92"/>
    </row>
    <row r="726" outlineLevel="1">
      <c r="D726" s="92"/>
      <c r="H726" s="92"/>
    </row>
    <row r="727" outlineLevel="1">
      <c r="D727" s="92"/>
      <c r="H727" s="92"/>
    </row>
    <row r="728" outlineLevel="1">
      <c r="D728" s="92"/>
      <c r="H728" s="92"/>
    </row>
    <row r="729" outlineLevel="1">
      <c r="D729" s="92"/>
      <c r="H729" s="92"/>
    </row>
    <row r="730" outlineLevel="1">
      <c r="D730" s="92"/>
      <c r="H730" s="92"/>
    </row>
    <row r="731" outlineLevel="1">
      <c r="D731" s="92"/>
      <c r="H731" s="92"/>
    </row>
    <row r="732" outlineLevel="1">
      <c r="D732" s="92"/>
      <c r="H732" s="92"/>
    </row>
    <row r="733" outlineLevel="1">
      <c r="D733" s="92"/>
      <c r="H733" s="92"/>
    </row>
    <row r="734" outlineLevel="1">
      <c r="D734" s="92"/>
      <c r="H734" s="92"/>
    </row>
    <row r="735" outlineLevel="1">
      <c r="D735" s="92"/>
      <c r="H735" s="92"/>
    </row>
    <row r="736" outlineLevel="1">
      <c r="D736" s="92"/>
      <c r="H736" s="92"/>
    </row>
    <row r="737" outlineLevel="1">
      <c r="D737" s="92"/>
      <c r="H737" s="92"/>
    </row>
    <row r="738" outlineLevel="1">
      <c r="D738" s="92"/>
      <c r="H738" s="92"/>
    </row>
    <row r="739" outlineLevel="1">
      <c r="D739" s="92"/>
      <c r="H739" s="92"/>
    </row>
    <row r="740" outlineLevel="1">
      <c r="D740" s="92"/>
      <c r="H740" s="92"/>
    </row>
    <row r="741" outlineLevel="1">
      <c r="D741" s="92"/>
      <c r="H741" s="92"/>
    </row>
    <row r="742" outlineLevel="1">
      <c r="D742" s="92"/>
      <c r="H742" s="92"/>
    </row>
    <row r="743" outlineLevel="1">
      <c r="D743" s="92"/>
      <c r="H743" s="92"/>
    </row>
    <row r="744" outlineLevel="1">
      <c r="D744" s="92"/>
      <c r="H744" s="92"/>
    </row>
    <row r="745" outlineLevel="1">
      <c r="D745" s="92"/>
      <c r="H745" s="92"/>
    </row>
    <row r="746" outlineLevel="1">
      <c r="D746" s="92"/>
      <c r="H746" s="92"/>
    </row>
    <row r="747" outlineLevel="1">
      <c r="D747" s="92"/>
      <c r="H747" s="92"/>
    </row>
    <row r="748" outlineLevel="1">
      <c r="D748" s="92"/>
      <c r="H748" s="92"/>
    </row>
    <row r="749" outlineLevel="1">
      <c r="D749" s="92"/>
      <c r="H749" s="92"/>
    </row>
    <row r="750" outlineLevel="1">
      <c r="D750" s="92"/>
      <c r="H750" s="92"/>
    </row>
    <row r="751" outlineLevel="1">
      <c r="D751" s="92"/>
      <c r="H751" s="92"/>
    </row>
    <row r="752" outlineLevel="1">
      <c r="D752" s="92"/>
      <c r="H752" s="92"/>
    </row>
    <row r="753" outlineLevel="1">
      <c r="D753" s="92"/>
      <c r="H753" s="92"/>
    </row>
    <row r="754" outlineLevel="1">
      <c r="D754" s="92"/>
      <c r="H754" s="92"/>
    </row>
    <row r="755" outlineLevel="1">
      <c r="D755" s="92"/>
      <c r="H755" s="92"/>
    </row>
    <row r="756" outlineLevel="1">
      <c r="D756" s="92"/>
      <c r="H756" s="92"/>
    </row>
    <row r="757" outlineLevel="1">
      <c r="D757" s="92"/>
      <c r="H757" s="92"/>
    </row>
    <row r="758" outlineLevel="1">
      <c r="D758" s="92"/>
      <c r="H758" s="92"/>
    </row>
    <row r="759" outlineLevel="1">
      <c r="D759" s="92"/>
      <c r="H759" s="92"/>
    </row>
    <row r="760" outlineLevel="1">
      <c r="D760" s="92"/>
      <c r="H760" s="92"/>
    </row>
    <row r="761" outlineLevel="1">
      <c r="D761" s="92"/>
      <c r="H761" s="92"/>
    </row>
    <row r="762" outlineLevel="1">
      <c r="D762" s="92"/>
      <c r="H762" s="92"/>
    </row>
    <row r="763" outlineLevel="1">
      <c r="D763" s="92"/>
      <c r="H763" s="92"/>
    </row>
    <row r="764" outlineLevel="1">
      <c r="D764" s="92"/>
      <c r="H764" s="92"/>
    </row>
    <row r="765" outlineLevel="1">
      <c r="D765" s="92"/>
      <c r="H765" s="92"/>
    </row>
    <row r="766" outlineLevel="1">
      <c r="D766" s="92"/>
      <c r="H766" s="92"/>
    </row>
    <row r="767" outlineLevel="1">
      <c r="D767" s="92"/>
      <c r="H767" s="92"/>
    </row>
    <row r="768" outlineLevel="1">
      <c r="D768" s="92"/>
      <c r="H768" s="92"/>
    </row>
    <row r="769" outlineLevel="1">
      <c r="D769" s="92"/>
      <c r="H769" s="92"/>
    </row>
    <row r="770" outlineLevel="1">
      <c r="D770" s="92"/>
      <c r="H770" s="92"/>
    </row>
    <row r="771" outlineLevel="1">
      <c r="D771" s="92"/>
      <c r="H771" s="92"/>
    </row>
    <row r="772" outlineLevel="1">
      <c r="D772" s="92"/>
      <c r="H772" s="92"/>
    </row>
    <row r="773" outlineLevel="1">
      <c r="D773" s="92"/>
      <c r="H773" s="92"/>
    </row>
    <row r="774" outlineLevel="1">
      <c r="D774" s="92"/>
      <c r="H774" s="92"/>
    </row>
    <row r="775" outlineLevel="1">
      <c r="D775" s="92"/>
      <c r="H775" s="92"/>
    </row>
    <row r="776" outlineLevel="1">
      <c r="D776" s="92"/>
      <c r="H776" s="92"/>
    </row>
    <row r="777" outlineLevel="1">
      <c r="D777" s="92"/>
      <c r="H777" s="92"/>
    </row>
    <row r="778" outlineLevel="1">
      <c r="D778" s="92"/>
      <c r="H778" s="92"/>
    </row>
    <row r="779" outlineLevel="1">
      <c r="D779" s="92"/>
      <c r="H779" s="92"/>
    </row>
    <row r="780" outlineLevel="1">
      <c r="D780" s="92"/>
      <c r="H780" s="92"/>
    </row>
    <row r="781" outlineLevel="1">
      <c r="D781" s="92"/>
      <c r="H781" s="92"/>
    </row>
    <row r="782" outlineLevel="1">
      <c r="D782" s="92"/>
      <c r="H782" s="92"/>
    </row>
    <row r="783" outlineLevel="1">
      <c r="D783" s="92"/>
      <c r="H783" s="92"/>
    </row>
    <row r="784" outlineLevel="1">
      <c r="D784" s="92"/>
      <c r="H784" s="92"/>
    </row>
    <row r="785" outlineLevel="1">
      <c r="D785" s="92"/>
      <c r="H785" s="92"/>
    </row>
    <row r="786" outlineLevel="1">
      <c r="D786" s="92"/>
      <c r="H786" s="92"/>
    </row>
    <row r="787" outlineLevel="1">
      <c r="D787" s="92"/>
      <c r="H787" s="92"/>
    </row>
    <row r="788" outlineLevel="1">
      <c r="D788" s="92"/>
      <c r="H788" s="92"/>
    </row>
    <row r="789" outlineLevel="1">
      <c r="D789" s="92"/>
      <c r="H789" s="92"/>
    </row>
    <row r="790" outlineLevel="1">
      <c r="D790" s="92"/>
      <c r="H790" s="92"/>
    </row>
    <row r="791" outlineLevel="1">
      <c r="D791" s="92"/>
      <c r="H791" s="92"/>
    </row>
    <row r="792" outlineLevel="1">
      <c r="D792" s="92"/>
      <c r="H792" s="92"/>
    </row>
    <row r="793" outlineLevel="1">
      <c r="D793" s="92"/>
      <c r="H793" s="92"/>
    </row>
    <row r="794" outlineLevel="1">
      <c r="D794" s="92"/>
      <c r="H794" s="92"/>
    </row>
    <row r="795" outlineLevel="1">
      <c r="D795" s="92"/>
      <c r="H795" s="92"/>
    </row>
    <row r="796" outlineLevel="1">
      <c r="D796" s="92"/>
      <c r="H796" s="92"/>
    </row>
    <row r="797" outlineLevel="1">
      <c r="D797" s="92"/>
      <c r="H797" s="92"/>
    </row>
    <row r="798" outlineLevel="1">
      <c r="D798" s="92"/>
      <c r="H798" s="92"/>
    </row>
    <row r="799" outlineLevel="1">
      <c r="D799" s="92"/>
      <c r="H799" s="92"/>
    </row>
    <row r="800" outlineLevel="1">
      <c r="D800" s="92"/>
      <c r="H800" s="92"/>
    </row>
    <row r="801" outlineLevel="1">
      <c r="D801" s="92"/>
      <c r="H801" s="92"/>
    </row>
    <row r="802" outlineLevel="1">
      <c r="D802" s="92"/>
      <c r="H802" s="92"/>
    </row>
    <row r="803" outlineLevel="1">
      <c r="D803" s="92"/>
      <c r="H803" s="92"/>
    </row>
    <row r="804" outlineLevel="1">
      <c r="D804" s="92"/>
      <c r="H804" s="92"/>
    </row>
    <row r="805" outlineLevel="1">
      <c r="D805" s="92"/>
      <c r="H805" s="92"/>
    </row>
    <row r="806" outlineLevel="1">
      <c r="D806" s="92"/>
      <c r="H806" s="92"/>
    </row>
    <row r="807" outlineLevel="1">
      <c r="D807" s="92"/>
      <c r="H807" s="92"/>
    </row>
    <row r="808" outlineLevel="1">
      <c r="D808" s="92"/>
      <c r="H808" s="92"/>
    </row>
    <row r="809" outlineLevel="1">
      <c r="D809" s="92"/>
      <c r="H809" s="92"/>
    </row>
    <row r="810" outlineLevel="1">
      <c r="D810" s="92"/>
      <c r="H810" s="92"/>
    </row>
    <row r="811" outlineLevel="1">
      <c r="D811" s="92"/>
      <c r="H811" s="92"/>
    </row>
    <row r="812" outlineLevel="1">
      <c r="D812" s="92"/>
      <c r="H812" s="92"/>
    </row>
    <row r="813" outlineLevel="1">
      <c r="D813" s="92"/>
      <c r="H813" s="92"/>
    </row>
    <row r="814" outlineLevel="1">
      <c r="D814" s="92"/>
      <c r="H814" s="92"/>
    </row>
    <row r="815" outlineLevel="1">
      <c r="D815" s="92"/>
      <c r="H815" s="92"/>
    </row>
    <row r="816" outlineLevel="1">
      <c r="D816" s="92"/>
      <c r="H816" s="92"/>
    </row>
    <row r="817" outlineLevel="1">
      <c r="D817" s="92"/>
      <c r="H817" s="92"/>
    </row>
    <row r="818" outlineLevel="1">
      <c r="D818" s="92"/>
      <c r="H818" s="92"/>
    </row>
    <row r="819" outlineLevel="1">
      <c r="D819" s="92"/>
      <c r="H819" s="92"/>
    </row>
    <row r="820" outlineLevel="1">
      <c r="D820" s="92"/>
      <c r="H820" s="92"/>
    </row>
    <row r="821" outlineLevel="1">
      <c r="D821" s="92"/>
      <c r="H821" s="92"/>
    </row>
    <row r="822" outlineLevel="1">
      <c r="D822" s="92"/>
      <c r="H822" s="92"/>
    </row>
    <row r="823" outlineLevel="1">
      <c r="D823" s="92"/>
      <c r="H823" s="92"/>
    </row>
    <row r="824" outlineLevel="1">
      <c r="D824" s="92"/>
      <c r="H824" s="92"/>
    </row>
    <row r="825" outlineLevel="1">
      <c r="D825" s="92"/>
      <c r="H825" s="92"/>
    </row>
    <row r="826" outlineLevel="1">
      <c r="D826" s="92"/>
      <c r="H826" s="92"/>
    </row>
    <row r="827" outlineLevel="1">
      <c r="D827" s="92"/>
      <c r="H827" s="92"/>
    </row>
    <row r="828" outlineLevel="1">
      <c r="D828" s="92"/>
      <c r="H828" s="92"/>
    </row>
    <row r="829" outlineLevel="1">
      <c r="D829" s="92"/>
      <c r="H829" s="92"/>
    </row>
    <row r="830" outlineLevel="1">
      <c r="D830" s="92"/>
      <c r="H830" s="92"/>
    </row>
    <row r="831" outlineLevel="1">
      <c r="D831" s="92"/>
      <c r="H831" s="92"/>
    </row>
    <row r="832" outlineLevel="1">
      <c r="D832" s="92"/>
      <c r="H832" s="92"/>
    </row>
    <row r="833" outlineLevel="1">
      <c r="D833" s="92"/>
      <c r="H833" s="92"/>
    </row>
    <row r="834" outlineLevel="1">
      <c r="D834" s="92"/>
      <c r="H834" s="92"/>
    </row>
    <row r="835" outlineLevel="1">
      <c r="D835" s="92"/>
      <c r="H835" s="92"/>
    </row>
    <row r="836" outlineLevel="1">
      <c r="D836" s="92"/>
      <c r="H836" s="92"/>
    </row>
    <row r="837" outlineLevel="1">
      <c r="D837" s="92"/>
      <c r="H837" s="92"/>
    </row>
    <row r="838" outlineLevel="1">
      <c r="D838" s="92"/>
      <c r="H838" s="92"/>
    </row>
    <row r="839" outlineLevel="1">
      <c r="D839" s="92"/>
      <c r="H839" s="92"/>
    </row>
    <row r="840" outlineLevel="1">
      <c r="D840" s="92"/>
      <c r="H840" s="92"/>
    </row>
    <row r="841" outlineLevel="1">
      <c r="D841" s="92"/>
      <c r="H841" s="92"/>
    </row>
    <row r="842" outlineLevel="1">
      <c r="D842" s="92"/>
      <c r="H842" s="92"/>
    </row>
    <row r="843" outlineLevel="1">
      <c r="D843" s="92"/>
      <c r="H843" s="92"/>
    </row>
    <row r="844" outlineLevel="1">
      <c r="D844" s="92"/>
      <c r="H844" s="92"/>
    </row>
    <row r="845" outlineLevel="1">
      <c r="D845" s="92"/>
      <c r="H845" s="92"/>
    </row>
    <row r="846" outlineLevel="1">
      <c r="D846" s="92"/>
      <c r="H846" s="92"/>
    </row>
    <row r="847" outlineLevel="1">
      <c r="D847" s="92"/>
      <c r="H847" s="92"/>
    </row>
    <row r="848" outlineLevel="1">
      <c r="D848" s="92"/>
      <c r="H848" s="92"/>
    </row>
    <row r="849" outlineLevel="1">
      <c r="D849" s="92"/>
      <c r="H849" s="92"/>
    </row>
    <row r="850" outlineLevel="1">
      <c r="D850" s="92"/>
      <c r="H850" s="92"/>
    </row>
    <row r="851" outlineLevel="1">
      <c r="D851" s="92"/>
      <c r="H851" s="92"/>
    </row>
    <row r="852" outlineLevel="1">
      <c r="D852" s="92"/>
      <c r="H852" s="92"/>
    </row>
    <row r="853" outlineLevel="1">
      <c r="D853" s="92"/>
      <c r="H853" s="92"/>
    </row>
    <row r="854" outlineLevel="1">
      <c r="D854" s="92"/>
      <c r="H854" s="92"/>
    </row>
    <row r="855" outlineLevel="1">
      <c r="D855" s="92"/>
      <c r="H855" s="92"/>
    </row>
    <row r="856" outlineLevel="1">
      <c r="D856" s="92"/>
      <c r="H856" s="92"/>
    </row>
    <row r="857" outlineLevel="1">
      <c r="D857" s="92"/>
      <c r="H857" s="92"/>
    </row>
    <row r="858" outlineLevel="1">
      <c r="D858" s="92"/>
      <c r="H858" s="92"/>
    </row>
    <row r="859" outlineLevel="1">
      <c r="D859" s="92"/>
      <c r="H859" s="92"/>
    </row>
    <row r="860" outlineLevel="1">
      <c r="D860" s="92"/>
      <c r="H860" s="92"/>
    </row>
    <row r="861" outlineLevel="1">
      <c r="D861" s="92"/>
      <c r="H861" s="92"/>
    </row>
    <row r="862" outlineLevel="1">
      <c r="D862" s="92"/>
      <c r="H862" s="92"/>
    </row>
    <row r="863" outlineLevel="1">
      <c r="D863" s="92"/>
      <c r="H863" s="92"/>
    </row>
    <row r="864" outlineLevel="1">
      <c r="D864" s="92"/>
      <c r="H864" s="92"/>
    </row>
    <row r="865" outlineLevel="1">
      <c r="D865" s="92"/>
      <c r="H865" s="92"/>
    </row>
    <row r="866" outlineLevel="1">
      <c r="D866" s="92"/>
      <c r="H866" s="92"/>
    </row>
    <row r="867" outlineLevel="1">
      <c r="D867" s="92"/>
      <c r="H867" s="92"/>
    </row>
    <row r="868" outlineLevel="1">
      <c r="D868" s="92"/>
      <c r="H868" s="92"/>
    </row>
    <row r="869" outlineLevel="1">
      <c r="D869" s="92"/>
      <c r="H869" s="92"/>
    </row>
    <row r="870" outlineLevel="1">
      <c r="D870" s="92"/>
      <c r="H870" s="92"/>
    </row>
    <row r="871" outlineLevel="1">
      <c r="D871" s="92"/>
      <c r="H871" s="92"/>
    </row>
    <row r="872" outlineLevel="1">
      <c r="D872" s="92"/>
      <c r="H872" s="92"/>
    </row>
    <row r="873" outlineLevel="1">
      <c r="D873" s="92"/>
      <c r="H873" s="92"/>
    </row>
    <row r="874" outlineLevel="1">
      <c r="D874" s="92"/>
      <c r="H874" s="92"/>
    </row>
    <row r="875" outlineLevel="1">
      <c r="D875" s="92"/>
      <c r="H875" s="92"/>
    </row>
    <row r="876" outlineLevel="1">
      <c r="D876" s="92"/>
      <c r="H876" s="92"/>
    </row>
    <row r="877" outlineLevel="1">
      <c r="D877" s="92"/>
      <c r="H877" s="92"/>
    </row>
    <row r="878" outlineLevel="1">
      <c r="D878" s="92"/>
      <c r="H878" s="92"/>
    </row>
    <row r="879" outlineLevel="1">
      <c r="D879" s="92"/>
      <c r="H879" s="92"/>
    </row>
    <row r="880" outlineLevel="1">
      <c r="D880" s="92"/>
      <c r="H880" s="92"/>
    </row>
    <row r="881" outlineLevel="1">
      <c r="D881" s="92"/>
      <c r="H881" s="92"/>
    </row>
    <row r="882" outlineLevel="1">
      <c r="D882" s="92"/>
      <c r="H882" s="92"/>
    </row>
    <row r="883" outlineLevel="1">
      <c r="D883" s="92"/>
      <c r="H883" s="92"/>
    </row>
    <row r="884" outlineLevel="1">
      <c r="D884" s="92"/>
      <c r="H884" s="92"/>
    </row>
    <row r="885" outlineLevel="1">
      <c r="D885" s="92"/>
      <c r="H885" s="92"/>
    </row>
    <row r="886" outlineLevel="1">
      <c r="D886" s="92"/>
      <c r="H886" s="92"/>
    </row>
    <row r="887" outlineLevel="1">
      <c r="D887" s="92"/>
      <c r="H887" s="92"/>
    </row>
    <row r="888" outlineLevel="1">
      <c r="D888" s="92"/>
      <c r="H888" s="92"/>
    </row>
    <row r="889" outlineLevel="1">
      <c r="D889" s="92"/>
      <c r="H889" s="92"/>
    </row>
    <row r="890" outlineLevel="1">
      <c r="D890" s="92"/>
      <c r="H890" s="92"/>
    </row>
    <row r="891" outlineLevel="1">
      <c r="D891" s="92"/>
      <c r="H891" s="92"/>
    </row>
    <row r="892" outlineLevel="1">
      <c r="D892" s="92"/>
      <c r="H892" s="92"/>
    </row>
    <row r="893" outlineLevel="1">
      <c r="D893" s="92"/>
      <c r="H893" s="92"/>
    </row>
    <row r="894" outlineLevel="1">
      <c r="D894" s="92"/>
      <c r="H894" s="92"/>
    </row>
    <row r="895" outlineLevel="1">
      <c r="D895" s="92"/>
      <c r="H895" s="92"/>
    </row>
    <row r="896" outlineLevel="1">
      <c r="D896" s="92"/>
      <c r="H896" s="92"/>
    </row>
    <row r="897" outlineLevel="1">
      <c r="D897" s="92"/>
      <c r="H897" s="92"/>
    </row>
    <row r="898" outlineLevel="1">
      <c r="D898" s="92"/>
      <c r="H898" s="92"/>
    </row>
    <row r="899" outlineLevel="1">
      <c r="D899" s="92"/>
      <c r="H899" s="92"/>
    </row>
    <row r="900" outlineLevel="1">
      <c r="D900" s="92"/>
      <c r="H900" s="92"/>
    </row>
    <row r="901" outlineLevel="1">
      <c r="D901" s="92"/>
      <c r="H901" s="92"/>
    </row>
    <row r="902" outlineLevel="1">
      <c r="D902" s="92"/>
      <c r="H902" s="92"/>
    </row>
    <row r="903" outlineLevel="1">
      <c r="D903" s="92"/>
      <c r="H903" s="92"/>
    </row>
    <row r="904" outlineLevel="1">
      <c r="D904" s="92"/>
      <c r="H904" s="92"/>
    </row>
    <row r="905" outlineLevel="1">
      <c r="D905" s="92"/>
      <c r="H905" s="92"/>
    </row>
    <row r="906" outlineLevel="1">
      <c r="D906" s="92"/>
      <c r="H906" s="92"/>
    </row>
    <row r="907" outlineLevel="1">
      <c r="D907" s="92"/>
      <c r="H907" s="92"/>
    </row>
    <row r="908" outlineLevel="1">
      <c r="D908" s="92"/>
      <c r="H908" s="92"/>
    </row>
    <row r="909" outlineLevel="1">
      <c r="D909" s="92"/>
      <c r="H909" s="92"/>
    </row>
    <row r="910" outlineLevel="1">
      <c r="D910" s="92"/>
      <c r="H910" s="92"/>
    </row>
    <row r="911" outlineLevel="1">
      <c r="D911" s="92"/>
      <c r="H911" s="92"/>
    </row>
    <row r="912" outlineLevel="1">
      <c r="D912" s="92"/>
      <c r="H912" s="92"/>
    </row>
    <row r="913" outlineLevel="1">
      <c r="D913" s="92"/>
      <c r="H913" s="92"/>
    </row>
    <row r="914" outlineLevel="1">
      <c r="D914" s="92"/>
      <c r="H914" s="92"/>
    </row>
    <row r="915" outlineLevel="1">
      <c r="D915" s="92"/>
      <c r="H915" s="92"/>
    </row>
    <row r="916" outlineLevel="1">
      <c r="D916" s="92"/>
      <c r="H916" s="92"/>
    </row>
    <row r="917" outlineLevel="1">
      <c r="D917" s="92"/>
      <c r="H917" s="92"/>
    </row>
    <row r="918" outlineLevel="1">
      <c r="D918" s="92"/>
      <c r="H918" s="92"/>
    </row>
    <row r="919" outlineLevel="1">
      <c r="D919" s="92"/>
      <c r="H919" s="92"/>
    </row>
    <row r="920" outlineLevel="1">
      <c r="D920" s="92"/>
      <c r="H920" s="92"/>
    </row>
    <row r="921" outlineLevel="1">
      <c r="D921" s="92"/>
      <c r="H921" s="92"/>
    </row>
    <row r="922" outlineLevel="1">
      <c r="D922" s="92"/>
      <c r="H922" s="92"/>
    </row>
    <row r="923" outlineLevel="1">
      <c r="D923" s="92"/>
      <c r="H923" s="92"/>
    </row>
    <row r="924" outlineLevel="1">
      <c r="D924" s="92"/>
      <c r="H924" s="92"/>
    </row>
    <row r="925" outlineLevel="1">
      <c r="D925" s="92"/>
      <c r="H925" s="92"/>
    </row>
    <row r="926" outlineLevel="1">
      <c r="D926" s="92"/>
      <c r="H926" s="92"/>
    </row>
    <row r="927" outlineLevel="1">
      <c r="D927" s="92"/>
      <c r="H927" s="92"/>
    </row>
    <row r="928" outlineLevel="1">
      <c r="D928" s="92"/>
      <c r="H928" s="92"/>
    </row>
    <row r="929" outlineLevel="1">
      <c r="D929" s="92"/>
      <c r="H929" s="92"/>
    </row>
    <row r="930" outlineLevel="1">
      <c r="D930" s="92"/>
      <c r="H930" s="92"/>
    </row>
    <row r="931" outlineLevel="1">
      <c r="D931" s="92"/>
      <c r="H931" s="92"/>
    </row>
    <row r="932" outlineLevel="1">
      <c r="D932" s="92"/>
      <c r="H932" s="92"/>
    </row>
    <row r="933" outlineLevel="1">
      <c r="D933" s="92"/>
      <c r="H933" s="92"/>
    </row>
    <row r="934" outlineLevel="1">
      <c r="D934" s="92"/>
      <c r="H934" s="92"/>
    </row>
    <row r="935" outlineLevel="1">
      <c r="D935" s="92"/>
      <c r="H935" s="92"/>
    </row>
    <row r="936" outlineLevel="1">
      <c r="D936" s="92"/>
      <c r="H936" s="92"/>
    </row>
    <row r="937" outlineLevel="1">
      <c r="D937" s="92"/>
      <c r="H937" s="92"/>
    </row>
    <row r="938" outlineLevel="1">
      <c r="D938" s="92"/>
      <c r="H938" s="92"/>
    </row>
    <row r="939" outlineLevel="1">
      <c r="D939" s="92"/>
      <c r="H939" s="92"/>
    </row>
    <row r="940" outlineLevel="1">
      <c r="D940" s="92"/>
      <c r="H940" s="92"/>
    </row>
    <row r="941" outlineLevel="1">
      <c r="D941" s="92"/>
      <c r="H941" s="92"/>
    </row>
    <row r="942" outlineLevel="1">
      <c r="D942" s="92"/>
      <c r="H942" s="92"/>
    </row>
    <row r="943" outlineLevel="1">
      <c r="D943" s="92"/>
      <c r="H943" s="92"/>
    </row>
    <row r="944" outlineLevel="1">
      <c r="D944" s="92"/>
      <c r="H944" s="92"/>
    </row>
    <row r="945" outlineLevel="1">
      <c r="D945" s="92"/>
      <c r="H945" s="92"/>
    </row>
    <row r="946" outlineLevel="1">
      <c r="D946" s="92"/>
      <c r="H946" s="92"/>
    </row>
    <row r="947" outlineLevel="1">
      <c r="D947" s="92"/>
      <c r="H947" s="92"/>
    </row>
    <row r="948" outlineLevel="1">
      <c r="D948" s="92"/>
      <c r="H948" s="92"/>
    </row>
    <row r="949" outlineLevel="1">
      <c r="D949" s="92"/>
      <c r="H949" s="92"/>
    </row>
    <row r="950" outlineLevel="1">
      <c r="D950" s="92"/>
      <c r="H950" s="92"/>
    </row>
    <row r="951" outlineLevel="1">
      <c r="D951" s="92"/>
      <c r="H951" s="92"/>
    </row>
    <row r="952" outlineLevel="1">
      <c r="D952" s="92"/>
      <c r="H952" s="92"/>
    </row>
    <row r="953" outlineLevel="1">
      <c r="D953" s="92"/>
      <c r="H953" s="92"/>
    </row>
    <row r="954" outlineLevel="1">
      <c r="D954" s="92"/>
      <c r="H954" s="92"/>
    </row>
    <row r="955" outlineLevel="1">
      <c r="D955" s="92"/>
      <c r="H955" s="92"/>
    </row>
    <row r="956" outlineLevel="1">
      <c r="D956" s="92"/>
      <c r="H956" s="92"/>
    </row>
    <row r="957" outlineLevel="1">
      <c r="D957" s="92"/>
      <c r="H957" s="92"/>
    </row>
    <row r="958" outlineLevel="1">
      <c r="D958" s="92"/>
      <c r="H958" s="92"/>
    </row>
    <row r="959" outlineLevel="1">
      <c r="D959" s="92"/>
      <c r="H959" s="92"/>
    </row>
    <row r="960" outlineLevel="1">
      <c r="D960" s="92"/>
      <c r="H960" s="92"/>
    </row>
    <row r="961" outlineLevel="1">
      <c r="D961" s="92"/>
      <c r="H961" s="92"/>
    </row>
    <row r="962" outlineLevel="1">
      <c r="D962" s="92"/>
      <c r="H962" s="92"/>
    </row>
    <row r="963" outlineLevel="1">
      <c r="D963" s="92"/>
      <c r="H963" s="92"/>
    </row>
    <row r="964" outlineLevel="1">
      <c r="D964" s="92"/>
      <c r="H964" s="92"/>
    </row>
    <row r="965" outlineLevel="1">
      <c r="D965" s="92"/>
      <c r="H965" s="92"/>
    </row>
    <row r="966" outlineLevel="1">
      <c r="D966" s="92"/>
      <c r="H966" s="92"/>
    </row>
    <row r="967" outlineLevel="1">
      <c r="D967" s="92"/>
      <c r="H967" s="92"/>
    </row>
    <row r="968" outlineLevel="1">
      <c r="D968" s="92"/>
      <c r="H968" s="92"/>
    </row>
    <row r="969" outlineLevel="1">
      <c r="D969" s="92"/>
      <c r="H969" s="92"/>
    </row>
    <row r="970" outlineLevel="1">
      <c r="D970" s="92"/>
      <c r="H970" s="92"/>
    </row>
    <row r="971" outlineLevel="1">
      <c r="D971" s="92"/>
      <c r="H971" s="92"/>
    </row>
    <row r="972" outlineLevel="1">
      <c r="D972" s="92"/>
      <c r="H972" s="92"/>
    </row>
    <row r="973" outlineLevel="1">
      <c r="D973" s="92"/>
      <c r="H973" s="92"/>
    </row>
    <row r="974" outlineLevel="1">
      <c r="D974" s="92"/>
      <c r="H974" s="92"/>
    </row>
    <row r="975" outlineLevel="1">
      <c r="D975" s="92"/>
      <c r="H975" s="92"/>
    </row>
    <row r="976" outlineLevel="1">
      <c r="D976" s="92"/>
      <c r="H976" s="92"/>
    </row>
    <row r="977" outlineLevel="1">
      <c r="D977" s="92"/>
      <c r="H977" s="92"/>
    </row>
    <row r="978" outlineLevel="1">
      <c r="D978" s="92"/>
      <c r="H978" s="92"/>
    </row>
    <row r="979" outlineLevel="1">
      <c r="D979" s="92"/>
      <c r="H979" s="92"/>
    </row>
    <row r="980" outlineLevel="1">
      <c r="D980" s="92"/>
      <c r="H980" s="92"/>
    </row>
    <row r="981" outlineLevel="1">
      <c r="D981" s="92"/>
      <c r="H981" s="92"/>
    </row>
    <row r="982" outlineLevel="1">
      <c r="D982" s="92"/>
      <c r="H982" s="92"/>
    </row>
    <row r="983" outlineLevel="1">
      <c r="D983" s="92"/>
      <c r="H983" s="92"/>
    </row>
    <row r="984" outlineLevel="1">
      <c r="D984" s="92"/>
      <c r="H984" s="92"/>
    </row>
    <row r="985" outlineLevel="1">
      <c r="D985" s="92"/>
      <c r="H985" s="92"/>
    </row>
    <row r="986" outlineLevel="1">
      <c r="D986" s="92"/>
      <c r="H986" s="92"/>
    </row>
    <row r="987" outlineLevel="1">
      <c r="D987" s="92"/>
      <c r="H987" s="92"/>
    </row>
    <row r="988" outlineLevel="1">
      <c r="D988" s="92"/>
      <c r="H988" s="92"/>
    </row>
    <row r="989" outlineLevel="1">
      <c r="D989" s="92"/>
      <c r="H989" s="92"/>
    </row>
    <row r="990" outlineLevel="1">
      <c r="D990" s="92"/>
      <c r="H990" s="92"/>
    </row>
    <row r="991" outlineLevel="1">
      <c r="D991" s="92"/>
      <c r="H991" s="92"/>
    </row>
    <row r="992" outlineLevel="1">
      <c r="D992" s="92"/>
      <c r="H992" s="92"/>
    </row>
    <row r="993" outlineLevel="1">
      <c r="D993" s="92"/>
      <c r="H993" s="92"/>
    </row>
    <row r="994" outlineLevel="1">
      <c r="D994" s="92"/>
      <c r="H994" s="92"/>
    </row>
    <row r="995" outlineLevel="1">
      <c r="D995" s="92"/>
      <c r="H995" s="92"/>
    </row>
    <row r="996" outlineLevel="1">
      <c r="D996" s="92"/>
      <c r="H996" s="92"/>
    </row>
    <row r="997" outlineLevel="1">
      <c r="D997" s="92"/>
      <c r="H997" s="92"/>
    </row>
    <row r="998" outlineLevel="1">
      <c r="D998" s="92"/>
      <c r="H998" s="92"/>
    </row>
    <row r="999" outlineLevel="1">
      <c r="D999" s="92"/>
      <c r="H999" s="92"/>
    </row>
    <row r="1000" outlineLevel="1">
      <c r="D1000" s="92"/>
      <c r="H1000" s="92"/>
    </row>
    <row r="1001" outlineLevel="1">
      <c r="D1001" s="92"/>
      <c r="H1001" s="92"/>
    </row>
    <row r="1002" outlineLevel="1">
      <c r="D1002" s="92"/>
      <c r="H1002" s="92"/>
    </row>
    <row r="1003" outlineLevel="1">
      <c r="D1003" s="92"/>
      <c r="H1003" s="92"/>
    </row>
    <row r="1004" outlineLevel="1">
      <c r="D1004" s="92"/>
      <c r="H1004" s="92"/>
    </row>
  </sheetData>
  <mergeCells count="2">
    <mergeCell ref="B1:D1"/>
    <mergeCell ref="F1:H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3" t="s">
        <v>73</v>
      </c>
    </row>
    <row r="4">
      <c r="A4" s="134" t="s">
        <v>0</v>
      </c>
      <c r="B4" s="134" t="s">
        <v>2</v>
      </c>
      <c r="C4" s="134" t="s">
        <v>3</v>
      </c>
      <c r="D4" s="135" t="s">
        <v>35</v>
      </c>
      <c r="E4" s="134" t="s">
        <v>67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>
      <c r="A5" s="136" t="s">
        <v>7</v>
      </c>
      <c r="B5" s="137">
        <v>2442.0</v>
      </c>
      <c r="C5" s="138">
        <v>44662.0</v>
      </c>
      <c r="D5" s="139">
        <v>44648.0</v>
      </c>
      <c r="E5" s="137">
        <v>2388.0</v>
      </c>
    </row>
    <row r="6">
      <c r="A6" s="136" t="s">
        <v>7</v>
      </c>
      <c r="B6" s="137">
        <v>880.0</v>
      </c>
      <c r="C6" s="138">
        <v>44684.0</v>
      </c>
      <c r="D6" s="139">
        <v>44655.0</v>
      </c>
      <c r="E6" s="137">
        <v>4776.0</v>
      </c>
    </row>
    <row r="7">
      <c r="A7" s="136" t="s">
        <v>10</v>
      </c>
      <c r="B7" s="137">
        <v>408.0</v>
      </c>
      <c r="C7" s="138">
        <v>44661.0</v>
      </c>
      <c r="D7" s="139">
        <v>44648.0</v>
      </c>
      <c r="E7" s="137">
        <v>408.0</v>
      </c>
    </row>
    <row r="8">
      <c r="A8" s="136" t="s">
        <v>10</v>
      </c>
      <c r="B8" s="137">
        <v>1292.0</v>
      </c>
      <c r="C8" s="138">
        <v>44662.0</v>
      </c>
      <c r="D8" s="139">
        <v>44669.0</v>
      </c>
      <c r="E8" s="137">
        <v>821.0</v>
      </c>
    </row>
    <row r="9">
      <c r="A9" s="136" t="s">
        <v>14</v>
      </c>
      <c r="B9" s="137">
        <v>2200.0</v>
      </c>
      <c r="C9" s="138">
        <v>44672.0</v>
      </c>
      <c r="D9" s="139">
        <v>44648.0</v>
      </c>
      <c r="E9" s="137">
        <v>2200.0</v>
      </c>
    </row>
    <row r="10">
      <c r="A10" s="136" t="s">
        <v>18</v>
      </c>
      <c r="B10" s="137">
        <v>2000.0</v>
      </c>
      <c r="C10" s="138">
        <v>44664.0</v>
      </c>
      <c r="D10" s="139">
        <v>44648.0</v>
      </c>
      <c r="E10" s="137">
        <v>1959.0</v>
      </c>
    </row>
    <row r="11">
      <c r="A11" s="136" t="s">
        <v>18</v>
      </c>
      <c r="B11" s="137">
        <v>1542.0</v>
      </c>
      <c r="C11" s="138">
        <v>44668.0</v>
      </c>
      <c r="D11" s="139">
        <v>44655.0</v>
      </c>
      <c r="E11" s="137">
        <v>3918.0</v>
      </c>
    </row>
    <row r="12">
      <c r="A12" s="136" t="s">
        <v>18</v>
      </c>
      <c r="B12" s="137">
        <v>248.0</v>
      </c>
      <c r="C12" s="138">
        <v>44669.0</v>
      </c>
      <c r="D12" s="139">
        <v>44655.0</v>
      </c>
      <c r="E12" s="137">
        <v>3918.0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6" max="6" width="35.75"/>
    <col customWidth="1" min="9" max="9" width="15.13"/>
    <col customWidth="1" min="12" max="12" width="14.0"/>
    <col customWidth="1" min="13" max="13" width="14.13"/>
  </cols>
  <sheetData>
    <row r="1">
      <c r="A1" s="9"/>
      <c r="B1" s="9" t="s">
        <v>74</v>
      </c>
      <c r="I1" s="9" t="s">
        <v>75</v>
      </c>
      <c r="L1" s="9"/>
      <c r="M1" s="9"/>
    </row>
    <row r="2">
      <c r="M2" s="140"/>
    </row>
    <row r="3">
      <c r="A3" s="9"/>
      <c r="B3" s="141" t="s">
        <v>76</v>
      </c>
      <c r="C3" s="142"/>
      <c r="D3" s="142"/>
      <c r="E3" s="143"/>
      <c r="G3" s="144" t="s">
        <v>77</v>
      </c>
      <c r="H3" s="142"/>
      <c r="I3" s="142"/>
      <c r="J3" s="142"/>
      <c r="K3" s="143"/>
      <c r="M3" s="9"/>
    </row>
    <row r="4">
      <c r="A4" s="134" t="s">
        <v>78</v>
      </c>
      <c r="B4" s="145" t="s">
        <v>0</v>
      </c>
      <c r="C4" s="134" t="s">
        <v>79</v>
      </c>
      <c r="D4" s="134" t="s">
        <v>3</v>
      </c>
      <c r="E4" s="146" t="s">
        <v>67</v>
      </c>
      <c r="F4" s="14"/>
      <c r="G4" s="147" t="s">
        <v>0</v>
      </c>
      <c r="H4" s="92" t="s">
        <v>80</v>
      </c>
      <c r="I4" s="92" t="s">
        <v>3</v>
      </c>
      <c r="J4" s="140"/>
      <c r="K4" s="148"/>
    </row>
    <row r="5">
      <c r="A5" s="149">
        <v>44648.0</v>
      </c>
      <c r="B5" s="150" t="s">
        <v>14</v>
      </c>
      <c r="C5" s="151">
        <v>2200.0</v>
      </c>
      <c r="D5" s="152">
        <v>44672.0</v>
      </c>
      <c r="E5" s="153">
        <v>2200.0</v>
      </c>
      <c r="F5" s="14" t="s">
        <v>81</v>
      </c>
      <c r="G5" s="154" t="s">
        <v>14</v>
      </c>
      <c r="H5" s="9">
        <v>2200.0</v>
      </c>
      <c r="I5" s="116">
        <v>44672.0</v>
      </c>
      <c r="K5" s="148"/>
      <c r="L5" s="9" t="s">
        <v>81</v>
      </c>
    </row>
    <row r="6">
      <c r="A6" s="155"/>
      <c r="B6" s="136"/>
      <c r="C6" s="137"/>
      <c r="D6" s="138"/>
      <c r="E6" s="137"/>
      <c r="G6" s="156" t="s">
        <v>14</v>
      </c>
      <c r="H6" s="124">
        <v>2500.0</v>
      </c>
      <c r="I6" s="125">
        <v>44682.0</v>
      </c>
      <c r="J6" s="124"/>
      <c r="K6" s="157"/>
      <c r="L6" s="9" t="s">
        <v>82</v>
      </c>
      <c r="M6" s="9"/>
      <c r="N6" s="140"/>
    </row>
    <row r="7">
      <c r="K7" s="9"/>
      <c r="L7" s="9"/>
      <c r="M7" s="9"/>
      <c r="N7" s="140"/>
    </row>
    <row r="8">
      <c r="J8" s="9"/>
      <c r="K8" s="9"/>
      <c r="L8" s="9"/>
      <c r="M8" s="9"/>
      <c r="N8" s="140"/>
    </row>
    <row r="9">
      <c r="J9" s="9"/>
      <c r="K9" s="9"/>
      <c r="L9" s="9"/>
      <c r="M9" s="9"/>
      <c r="N9" s="140"/>
    </row>
    <row r="10">
      <c r="J10" s="9"/>
      <c r="K10" s="9"/>
      <c r="L10" s="9"/>
      <c r="M10" s="9"/>
      <c r="N10" s="140"/>
    </row>
    <row r="11">
      <c r="C11" s="158" t="s">
        <v>83</v>
      </c>
      <c r="H11" s="9"/>
      <c r="I11" s="9"/>
      <c r="N11" s="140"/>
    </row>
    <row r="12">
      <c r="C12" s="92" t="s">
        <v>0</v>
      </c>
      <c r="D12" s="92" t="s">
        <v>2</v>
      </c>
      <c r="E12" s="92" t="s">
        <v>3</v>
      </c>
      <c r="F12" s="92" t="s">
        <v>35</v>
      </c>
      <c r="G12" s="92" t="s">
        <v>67</v>
      </c>
      <c r="H12" s="140"/>
      <c r="I12" s="140"/>
    </row>
    <row r="13">
      <c r="C13" s="9" t="s">
        <v>14</v>
      </c>
      <c r="D13" s="9">
        <v>2200.0</v>
      </c>
      <c r="E13" s="116">
        <v>44672.0</v>
      </c>
      <c r="F13" s="116">
        <v>44648.0</v>
      </c>
      <c r="G13" s="9">
        <v>2200.0</v>
      </c>
    </row>
    <row r="14" collapsed="1">
      <c r="C14" s="9" t="s">
        <v>14</v>
      </c>
      <c r="D14" s="9">
        <v>2500.0</v>
      </c>
      <c r="E14" s="116">
        <v>44682.0</v>
      </c>
      <c r="F14" s="159"/>
      <c r="H14" s="116"/>
      <c r="N14" s="140"/>
    </row>
    <row r="15" ht="8.25" hidden="1" customHeight="1" outlineLevel="1">
      <c r="C15" s="136"/>
      <c r="D15" s="137"/>
      <c r="E15" s="138"/>
      <c r="F15" s="138"/>
      <c r="G15" s="137"/>
      <c r="K15" s="9"/>
      <c r="L15" s="9"/>
      <c r="M15" s="9"/>
      <c r="N15" s="140"/>
    </row>
    <row r="16" hidden="1" outlineLevel="1">
      <c r="C16" s="136" t="s">
        <v>7</v>
      </c>
      <c r="D16" s="137">
        <v>2442.0</v>
      </c>
      <c r="E16" s="138">
        <v>44662.0</v>
      </c>
      <c r="F16" s="138">
        <v>44648.0</v>
      </c>
      <c r="G16" s="137">
        <v>2388.0</v>
      </c>
      <c r="K16" s="9"/>
      <c r="L16" s="9"/>
      <c r="M16" s="9"/>
      <c r="N16" s="140"/>
    </row>
    <row r="17" hidden="1" outlineLevel="1">
      <c r="C17" s="136" t="s">
        <v>7</v>
      </c>
      <c r="D17" s="137">
        <v>880.0</v>
      </c>
      <c r="E17" s="138">
        <v>44684.0</v>
      </c>
      <c r="F17" s="138">
        <v>44655.0</v>
      </c>
      <c r="G17" s="137">
        <v>4776.0</v>
      </c>
      <c r="K17" s="9"/>
      <c r="L17" s="9"/>
      <c r="M17" s="9"/>
      <c r="N17" s="140"/>
    </row>
    <row r="18" ht="10.5" hidden="1" customHeight="1" outlineLevel="1">
      <c r="C18" s="136"/>
      <c r="D18" s="137"/>
      <c r="E18" s="138"/>
      <c r="F18" s="138"/>
      <c r="G18" s="137"/>
      <c r="J18" s="9"/>
      <c r="K18" s="9"/>
      <c r="L18" s="9"/>
      <c r="M18" s="9"/>
      <c r="N18" s="140"/>
    </row>
    <row r="19" hidden="1" outlineLevel="1">
      <c r="C19" s="136" t="s">
        <v>10</v>
      </c>
      <c r="D19" s="137">
        <v>408.0</v>
      </c>
      <c r="E19" s="138">
        <v>44661.0</v>
      </c>
      <c r="F19" s="138">
        <v>44648.0</v>
      </c>
      <c r="G19" s="137">
        <v>408.0</v>
      </c>
      <c r="J19" s="9"/>
      <c r="K19" s="9"/>
      <c r="L19" s="9"/>
      <c r="M19" s="9"/>
      <c r="N19" s="140"/>
    </row>
    <row r="20" hidden="1" outlineLevel="1">
      <c r="C20" s="136" t="s">
        <v>10</v>
      </c>
      <c r="D20" s="137">
        <v>1292.0</v>
      </c>
      <c r="E20" s="138">
        <v>44662.0</v>
      </c>
      <c r="F20" s="138">
        <v>44669.0</v>
      </c>
      <c r="G20" s="137">
        <v>821.0</v>
      </c>
      <c r="J20" s="9"/>
      <c r="K20" s="9"/>
      <c r="L20" s="9"/>
      <c r="M20" s="9"/>
      <c r="N20" s="140"/>
    </row>
    <row r="21" ht="8.25" hidden="1" customHeight="1" outlineLevel="1">
      <c r="C21" s="136"/>
      <c r="D21" s="137"/>
      <c r="E21" s="138"/>
      <c r="F21" s="138"/>
      <c r="G21" s="137"/>
      <c r="J21" s="9"/>
      <c r="K21" s="9"/>
      <c r="L21" s="9"/>
      <c r="M21" s="9"/>
      <c r="N21" s="140"/>
    </row>
    <row r="22" hidden="1" outlineLevel="1">
      <c r="C22" s="136" t="s">
        <v>18</v>
      </c>
      <c r="D22" s="137">
        <v>2000.0</v>
      </c>
      <c r="E22" s="138">
        <v>44664.0</v>
      </c>
      <c r="F22" s="138">
        <v>44648.0</v>
      </c>
      <c r="G22" s="137">
        <v>1959.0</v>
      </c>
      <c r="J22" s="9"/>
      <c r="K22" s="9"/>
      <c r="L22" s="9"/>
      <c r="M22" s="9"/>
      <c r="N22" s="140"/>
    </row>
    <row r="23" hidden="1" outlineLevel="1">
      <c r="C23" s="136" t="s">
        <v>18</v>
      </c>
      <c r="D23" s="137">
        <v>1542.0</v>
      </c>
      <c r="E23" s="138">
        <v>44668.0</v>
      </c>
      <c r="F23" s="138">
        <v>44655.0</v>
      </c>
      <c r="G23" s="138">
        <v>3918.0</v>
      </c>
      <c r="J23" s="9"/>
      <c r="K23" s="9"/>
      <c r="L23" s="9"/>
      <c r="M23" s="9"/>
      <c r="N23" s="140"/>
    </row>
    <row r="24" hidden="1" outlineLevel="1">
      <c r="C24" s="136" t="s">
        <v>18</v>
      </c>
      <c r="D24" s="137">
        <v>248.0</v>
      </c>
      <c r="E24" s="138">
        <v>44669.0</v>
      </c>
      <c r="F24" s="138">
        <v>44655.0</v>
      </c>
      <c r="G24" s="138">
        <v>3918.0</v>
      </c>
      <c r="J24" s="9"/>
      <c r="K24" s="9"/>
      <c r="L24" s="9"/>
      <c r="M24" s="9"/>
      <c r="N24" s="140"/>
    </row>
    <row r="25">
      <c r="C25" s="136"/>
      <c r="D25" s="137"/>
      <c r="E25" s="138"/>
      <c r="F25" s="138"/>
      <c r="G25" s="138"/>
      <c r="J25" s="9"/>
      <c r="K25" s="9"/>
      <c r="L25" s="9"/>
      <c r="M25" s="9"/>
      <c r="N25" s="140"/>
    </row>
    <row r="26">
      <c r="F26" s="116"/>
      <c r="G26" s="116"/>
      <c r="J26" s="9"/>
      <c r="K26" s="9"/>
      <c r="L26" s="9"/>
      <c r="M26" s="9"/>
      <c r="N26" s="140"/>
    </row>
    <row r="27">
      <c r="F27" s="116"/>
      <c r="G27" s="116"/>
      <c r="J27" s="9"/>
      <c r="K27" s="9"/>
      <c r="L27" s="9"/>
      <c r="M27" s="9"/>
      <c r="N27" s="140"/>
    </row>
    <row r="28" ht="15.75" customHeight="1">
      <c r="F28" s="116"/>
      <c r="G28" s="116"/>
      <c r="J28" s="9"/>
      <c r="K28" s="9"/>
      <c r="L28" s="9"/>
      <c r="M28" s="9"/>
      <c r="N28" s="140"/>
    </row>
    <row r="29" hidden="1">
      <c r="A29" s="9"/>
      <c r="B29" s="9" t="s">
        <v>52</v>
      </c>
      <c r="G29" s="116"/>
      <c r="J29" s="9"/>
      <c r="K29" s="9"/>
      <c r="L29" s="9"/>
      <c r="M29" s="9"/>
      <c r="N29" s="140"/>
    </row>
    <row r="30" hidden="1">
      <c r="A30" s="160"/>
      <c r="B30" s="141" t="s">
        <v>76</v>
      </c>
      <c r="C30" s="142"/>
      <c r="D30" s="142"/>
      <c r="E30" s="143"/>
      <c r="F30" s="116"/>
      <c r="G30" s="116"/>
      <c r="J30" s="9"/>
      <c r="K30" s="9"/>
      <c r="L30" s="9"/>
      <c r="M30" s="9"/>
      <c r="N30" s="140"/>
    </row>
    <row r="31" hidden="1">
      <c r="A31" s="9" t="s">
        <v>78</v>
      </c>
      <c r="B31" s="161" t="s">
        <v>0</v>
      </c>
      <c r="C31" s="136" t="s">
        <v>79</v>
      </c>
      <c r="D31" s="136" t="s">
        <v>3</v>
      </c>
      <c r="E31" s="146" t="s">
        <v>67</v>
      </c>
      <c r="F31" s="9" t="s">
        <v>80</v>
      </c>
      <c r="G31" s="9" t="s">
        <v>3</v>
      </c>
      <c r="J31" s="9"/>
      <c r="K31" s="9"/>
      <c r="L31" s="9"/>
      <c r="M31" s="9"/>
      <c r="N31" s="140"/>
    </row>
    <row r="32" hidden="1">
      <c r="A32" s="149">
        <v>44648.0</v>
      </c>
      <c r="B32" s="150" t="s">
        <v>14</v>
      </c>
      <c r="C32" s="151">
        <v>2200.0</v>
      </c>
      <c r="D32" s="152">
        <v>44672.0</v>
      </c>
      <c r="E32" s="153">
        <v>2200.0</v>
      </c>
      <c r="F32" s="9">
        <v>2200.0</v>
      </c>
      <c r="G32" s="116">
        <v>44672.0</v>
      </c>
      <c r="J32" s="9"/>
      <c r="K32" s="9"/>
      <c r="L32" s="9"/>
      <c r="M32" s="9"/>
      <c r="N32" s="140"/>
    </row>
    <row r="33" hidden="1">
      <c r="A33" s="149">
        <v>44648.0</v>
      </c>
      <c r="B33" s="150" t="s">
        <v>14</v>
      </c>
      <c r="C33" s="151">
        <v>2200.0</v>
      </c>
      <c r="D33" s="152">
        <v>44672.0</v>
      </c>
      <c r="E33" s="153">
        <v>2200.0</v>
      </c>
      <c r="F33" s="9">
        <v>2500.0</v>
      </c>
      <c r="G33" s="116">
        <v>44682.0</v>
      </c>
      <c r="J33" s="9"/>
      <c r="K33" s="9"/>
      <c r="L33" s="9"/>
      <c r="M33" s="9"/>
      <c r="N33" s="140"/>
    </row>
    <row r="34">
      <c r="F34" s="116"/>
      <c r="G34" s="116"/>
      <c r="J34" s="9"/>
      <c r="K34" s="9"/>
      <c r="L34" s="9"/>
      <c r="M34" s="9"/>
      <c r="N34" s="140"/>
    </row>
    <row r="35">
      <c r="F35" s="116"/>
      <c r="G35" s="116"/>
    </row>
    <row r="36">
      <c r="A36" s="9"/>
      <c r="B36" s="9" t="s">
        <v>49</v>
      </c>
      <c r="G36" s="116"/>
    </row>
    <row r="37">
      <c r="A37" s="160"/>
      <c r="B37" s="141" t="s">
        <v>76</v>
      </c>
      <c r="C37" s="142"/>
      <c r="D37" s="142"/>
      <c r="E37" s="143"/>
      <c r="F37" s="116"/>
      <c r="G37" s="116"/>
    </row>
    <row r="38">
      <c r="B38" s="145" t="s">
        <v>0</v>
      </c>
      <c r="C38" s="134" t="s">
        <v>79</v>
      </c>
      <c r="D38" s="134" t="s">
        <v>3</v>
      </c>
      <c r="E38" s="146" t="s">
        <v>67</v>
      </c>
      <c r="F38" s="92" t="s">
        <v>80</v>
      </c>
      <c r="G38" s="92" t="s">
        <v>3</v>
      </c>
      <c r="H38" s="147" t="s">
        <v>0</v>
      </c>
    </row>
    <row r="39">
      <c r="A39" s="116"/>
      <c r="B39" s="150" t="s">
        <v>14</v>
      </c>
      <c r="C39" s="151">
        <v>2200.0</v>
      </c>
      <c r="D39" s="152">
        <v>44672.0</v>
      </c>
      <c r="E39" s="153">
        <v>2200.0</v>
      </c>
      <c r="F39" s="9">
        <v>2200.0</v>
      </c>
      <c r="G39" s="116">
        <v>44672.0</v>
      </c>
      <c r="H39" s="154" t="s">
        <v>14</v>
      </c>
    </row>
    <row r="40">
      <c r="A40" s="149"/>
      <c r="B40" s="150"/>
      <c r="C40" s="151"/>
      <c r="D40" s="152"/>
      <c r="E40" s="153"/>
      <c r="F40" s="124">
        <v>2500.0</v>
      </c>
      <c r="G40" s="125">
        <v>44682.0</v>
      </c>
      <c r="H40" s="156" t="s">
        <v>14</v>
      </c>
    </row>
    <row r="41">
      <c r="F41" s="116"/>
      <c r="G41" s="116"/>
    </row>
    <row r="42">
      <c r="F42" s="116"/>
    </row>
    <row r="43">
      <c r="F43" s="116"/>
    </row>
    <row r="44">
      <c r="F44" s="116"/>
      <c r="G44" s="116"/>
    </row>
    <row r="45">
      <c r="F45" s="116"/>
      <c r="G45" s="116"/>
    </row>
  </sheetData>
  <mergeCells count="5">
    <mergeCell ref="B3:E3"/>
    <mergeCell ref="G3:K3"/>
    <mergeCell ref="C11:G11"/>
    <mergeCell ref="B30:E30"/>
    <mergeCell ref="B37:E3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 outlineLevelCol="1"/>
  <cols>
    <col min="2" max="2" width="12.63" outlineLevel="1"/>
  </cols>
  <sheetData>
    <row r="1" ht="28.5" customHeight="1">
      <c r="A1" s="9"/>
      <c r="B1" s="20"/>
      <c r="C1" s="21" t="s">
        <v>22</v>
      </c>
      <c r="D1" s="22"/>
      <c r="E1" s="22"/>
      <c r="F1" s="22"/>
      <c r="G1" s="23"/>
    </row>
    <row r="2" ht="15.75" customHeight="1">
      <c r="A2" s="24" t="s">
        <v>0</v>
      </c>
      <c r="B2" s="25" t="s">
        <v>23</v>
      </c>
      <c r="C2" s="26">
        <v>44648.0</v>
      </c>
      <c r="D2" s="26">
        <f t="shared" ref="D2:G2" si="1">C2+7</f>
        <v>44655</v>
      </c>
      <c r="E2" s="26">
        <f t="shared" si="1"/>
        <v>44662</v>
      </c>
      <c r="F2" s="26">
        <f t="shared" si="1"/>
        <v>44669</v>
      </c>
      <c r="G2" s="27">
        <f t="shared" si="1"/>
        <v>44676</v>
      </c>
    </row>
    <row r="3" ht="15.75" customHeight="1">
      <c r="A3" s="28" t="s">
        <v>7</v>
      </c>
      <c r="B3" s="29">
        <v>54.0</v>
      </c>
      <c r="C3" s="30">
        <v>2388.0</v>
      </c>
      <c r="D3" s="30">
        <v>4776.0</v>
      </c>
      <c r="E3" s="30">
        <v>2393.0</v>
      </c>
      <c r="F3" s="30">
        <v>4781.0</v>
      </c>
      <c r="G3" s="31">
        <v>2398.0</v>
      </c>
    </row>
    <row r="4" ht="15.75" customHeight="1">
      <c r="A4" s="32" t="s">
        <v>10</v>
      </c>
      <c r="B4" s="33">
        <v>0.0</v>
      </c>
      <c r="C4" s="34">
        <v>408.0</v>
      </c>
      <c r="D4" s="35">
        <v>816.0</v>
      </c>
      <c r="E4" s="35">
        <v>413.0</v>
      </c>
      <c r="F4" s="36">
        <v>821.0</v>
      </c>
      <c r="G4" s="37">
        <v>418.0</v>
      </c>
    </row>
    <row r="5" ht="15.75" customHeight="1">
      <c r="A5" s="32" t="s">
        <v>14</v>
      </c>
      <c r="B5" s="33">
        <v>0.0</v>
      </c>
      <c r="C5" s="35">
        <v>2200.0</v>
      </c>
      <c r="D5" s="35"/>
      <c r="E5" s="35"/>
      <c r="F5" s="35"/>
      <c r="G5" s="37"/>
    </row>
    <row r="6" ht="15.0" customHeight="1">
      <c r="A6" s="38" t="s">
        <v>18</v>
      </c>
      <c r="B6" s="39">
        <v>41.0</v>
      </c>
      <c r="C6" s="40">
        <v>1959.0</v>
      </c>
      <c r="D6" s="40">
        <v>3918.0</v>
      </c>
      <c r="E6" s="40">
        <v>1964.0</v>
      </c>
      <c r="F6" s="40">
        <v>3923.0</v>
      </c>
      <c r="G6" s="41">
        <v>1969.0</v>
      </c>
    </row>
  </sheetData>
  <mergeCells count="1">
    <mergeCell ref="C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 outlineLevelCol="1" outlineLevelRow="1"/>
  <cols>
    <col customWidth="1" min="3" max="3" width="8.38"/>
    <col customWidth="1" min="4" max="4" width="15.38"/>
    <col min="7" max="7" width="12.63" outlineLevel="1"/>
    <col customWidth="1" min="8" max="8" width="13.88" outlineLevel="1"/>
    <col customWidth="1" min="9" max="11" width="9.75" outlineLevel="1"/>
    <col customWidth="1" min="12" max="13" width="4.88"/>
    <col min="14" max="14" width="12.63" outlineLevel="1"/>
    <col customWidth="1" min="15" max="15" width="6.0" outlineLevel="1"/>
    <col min="16" max="18" width="12.63" outlineLevel="1"/>
    <col collapsed="1" min="19" max="19" width="12.63"/>
    <col hidden="1" min="20" max="25" width="12.63" outlineLevel="1"/>
  </cols>
  <sheetData>
    <row r="1">
      <c r="H1" s="9" t="s">
        <v>24</v>
      </c>
    </row>
    <row r="3">
      <c r="A3" s="42" t="s">
        <v>25</v>
      </c>
      <c r="B3" s="43"/>
      <c r="C3" s="43"/>
      <c r="D3" s="44"/>
      <c r="G3" s="45" t="s">
        <v>26</v>
      </c>
      <c r="H3" s="43"/>
      <c r="I3" s="43"/>
      <c r="J3" s="43"/>
      <c r="K3" s="44"/>
      <c r="N3" s="46" t="s">
        <v>27</v>
      </c>
      <c r="O3" s="9"/>
      <c r="P3" s="47" t="s">
        <v>28</v>
      </c>
      <c r="Q3" s="48" t="s">
        <v>29</v>
      </c>
      <c r="R3" s="49" t="s">
        <v>30</v>
      </c>
    </row>
    <row r="4">
      <c r="A4" s="51" t="s">
        <v>28</v>
      </c>
      <c r="B4" s="52" t="s">
        <v>32</v>
      </c>
      <c r="C4" s="52" t="s">
        <v>33</v>
      </c>
      <c r="D4" s="53" t="s">
        <v>34</v>
      </c>
      <c r="E4" s="9" t="s">
        <v>35</v>
      </c>
      <c r="F4" s="54"/>
      <c r="G4" s="51" t="s">
        <v>28</v>
      </c>
      <c r="H4" s="55" t="s">
        <v>36</v>
      </c>
      <c r="I4" s="56">
        <v>44648.0</v>
      </c>
      <c r="J4" s="56">
        <f t="shared" ref="J4:K4" si="1">I4+7</f>
        <v>44655</v>
      </c>
      <c r="K4" s="57">
        <f t="shared" si="1"/>
        <v>44662</v>
      </c>
      <c r="L4" s="58"/>
      <c r="M4" s="58"/>
      <c r="N4" s="59" t="s">
        <v>37</v>
      </c>
      <c r="O4" s="9"/>
      <c r="P4" s="60" t="s">
        <v>38</v>
      </c>
      <c r="Q4" s="61" t="s">
        <v>36</v>
      </c>
      <c r="R4" s="62">
        <v>10.0</v>
      </c>
    </row>
    <row r="5">
      <c r="A5" s="60" t="s">
        <v>38</v>
      </c>
      <c r="B5" s="64">
        <v>44650.0</v>
      </c>
      <c r="C5" s="65">
        <v>2.0</v>
      </c>
      <c r="D5" s="66">
        <v>2.0</v>
      </c>
      <c r="E5" s="67" t="s">
        <v>36</v>
      </c>
      <c r="F5" s="54"/>
      <c r="G5" s="68" t="s">
        <v>38</v>
      </c>
      <c r="H5" s="69">
        <v>10.0</v>
      </c>
      <c r="I5" s="69">
        <v>7.0</v>
      </c>
      <c r="J5" s="69">
        <v>8.0</v>
      </c>
      <c r="K5" s="70">
        <v>3.0</v>
      </c>
      <c r="N5" s="71"/>
      <c r="O5" s="9"/>
      <c r="P5" s="60" t="s">
        <v>38</v>
      </c>
      <c r="Q5" s="20">
        <v>44648.0</v>
      </c>
      <c r="R5" s="62">
        <v>7.0</v>
      </c>
    </row>
    <row r="6">
      <c r="A6" s="60" t="s">
        <v>38</v>
      </c>
      <c r="B6" s="64">
        <v>44651.0</v>
      </c>
      <c r="C6" s="65">
        <v>5.0</v>
      </c>
      <c r="D6" s="66">
        <f t="shared" ref="D6:D9" si="2">C6+D5</f>
        <v>7</v>
      </c>
      <c r="E6" s="67" t="s">
        <v>36</v>
      </c>
      <c r="F6" s="54"/>
      <c r="N6" s="71"/>
      <c r="O6" s="9"/>
      <c r="P6" s="60" t="s">
        <v>38</v>
      </c>
      <c r="Q6" s="20">
        <v>44655.0</v>
      </c>
      <c r="R6" s="62">
        <v>8.0</v>
      </c>
    </row>
    <row r="7">
      <c r="A7" s="60" t="s">
        <v>38</v>
      </c>
      <c r="B7" s="64">
        <v>44652.0</v>
      </c>
      <c r="C7" s="65">
        <v>6.0</v>
      </c>
      <c r="D7" s="66">
        <f t="shared" si="2"/>
        <v>13</v>
      </c>
      <c r="E7" s="72">
        <v>45013.0</v>
      </c>
      <c r="F7" s="54"/>
      <c r="G7" s="73" t="s">
        <v>40</v>
      </c>
      <c r="H7" s="74">
        <v>10.0</v>
      </c>
      <c r="I7" s="74">
        <v>17.0</v>
      </c>
      <c r="J7" s="74">
        <v>25.0</v>
      </c>
      <c r="K7" s="74">
        <v>28.0</v>
      </c>
      <c r="N7" s="71"/>
      <c r="O7" s="9"/>
      <c r="P7" s="75" t="s">
        <v>38</v>
      </c>
      <c r="Q7" s="76">
        <v>44662.0</v>
      </c>
      <c r="R7" s="70">
        <v>3.0</v>
      </c>
    </row>
    <row r="8">
      <c r="A8" s="60" t="s">
        <v>38</v>
      </c>
      <c r="B8" s="64">
        <v>44653.0</v>
      </c>
      <c r="C8" s="65">
        <v>2.0</v>
      </c>
      <c r="D8" s="66">
        <f t="shared" si="2"/>
        <v>15</v>
      </c>
      <c r="E8" s="72">
        <v>45013.0</v>
      </c>
      <c r="N8" s="71"/>
      <c r="P8" s="9"/>
      <c r="Q8" s="58"/>
    </row>
    <row r="9">
      <c r="A9" s="75" t="s">
        <v>38</v>
      </c>
      <c r="B9" s="77">
        <v>44654.0</v>
      </c>
      <c r="C9" s="69">
        <v>4.0</v>
      </c>
      <c r="D9" s="78">
        <f t="shared" si="2"/>
        <v>19</v>
      </c>
      <c r="E9" s="72">
        <v>45020.0</v>
      </c>
      <c r="N9" s="71"/>
      <c r="O9" s="79"/>
      <c r="P9" s="79"/>
      <c r="Q9" s="80"/>
      <c r="R9" s="81"/>
    </row>
    <row r="10">
      <c r="A10" s="9"/>
      <c r="B10" s="20"/>
      <c r="C10" s="9"/>
      <c r="F10" s="64"/>
      <c r="P10" s="9"/>
      <c r="Q10" s="58"/>
    </row>
    <row r="11">
      <c r="A11" s="9"/>
      <c r="B11" s="20"/>
      <c r="C11" s="9"/>
      <c r="F11" s="64"/>
    </row>
    <row r="12">
      <c r="A12" s="9"/>
      <c r="E12" s="9"/>
      <c r="F12" s="64"/>
    </row>
    <row r="13">
      <c r="A13" s="60"/>
      <c r="F13" s="64"/>
    </row>
    <row r="14" collapsed="1">
      <c r="A14" s="75"/>
      <c r="F14" s="82"/>
    </row>
    <row r="15" hidden="1" outlineLevel="1">
      <c r="A15" s="64"/>
      <c r="B15" s="52" t="s">
        <v>41</v>
      </c>
      <c r="C15" s="83" t="s">
        <v>33</v>
      </c>
      <c r="D15" s="84" t="s">
        <v>34</v>
      </c>
      <c r="E15" s="84" t="s">
        <v>42</v>
      </c>
      <c r="F15" s="61"/>
      <c r="G15" s="84" t="s">
        <v>43</v>
      </c>
    </row>
    <row r="16" hidden="1" outlineLevel="1">
      <c r="A16" s="82"/>
      <c r="B16" s="65" t="s">
        <v>44</v>
      </c>
      <c r="C16" s="85">
        <v>2.0</v>
      </c>
      <c r="D16" s="86">
        <v>2.0</v>
      </c>
      <c r="E16" s="86">
        <v>10.0</v>
      </c>
      <c r="F16" s="86" t="s">
        <v>45</v>
      </c>
      <c r="G16" s="87" t="s">
        <v>36</v>
      </c>
      <c r="H16" s="86" t="b">
        <f t="shared" ref="H16:H23" si="3">D16&lt;E16</f>
        <v>1</v>
      </c>
    </row>
    <row r="17" hidden="1" outlineLevel="1">
      <c r="B17" s="65" t="s">
        <v>44</v>
      </c>
      <c r="C17" s="65">
        <v>2.0</v>
      </c>
      <c r="D17" s="9">
        <v>2.0</v>
      </c>
      <c r="E17" s="9">
        <v>17.0</v>
      </c>
      <c r="G17" s="61"/>
      <c r="H17" s="9" t="b">
        <f t="shared" si="3"/>
        <v>1</v>
      </c>
    </row>
    <row r="18" hidden="1" outlineLevel="1">
      <c r="B18" s="65" t="s">
        <v>44</v>
      </c>
      <c r="C18" s="65">
        <v>2.0</v>
      </c>
      <c r="D18" s="9">
        <v>2.0</v>
      </c>
      <c r="E18" s="9">
        <v>25.0</v>
      </c>
      <c r="G18" s="61"/>
      <c r="H18" s="9" t="b">
        <f t="shared" si="3"/>
        <v>1</v>
      </c>
    </row>
    <row r="19" hidden="1" outlineLevel="1">
      <c r="A19" s="13"/>
      <c r="B19" s="65" t="s">
        <v>44</v>
      </c>
      <c r="C19" s="88">
        <v>2.0</v>
      </c>
      <c r="D19" s="13">
        <v>2.0</v>
      </c>
      <c r="E19" s="13">
        <v>28.0</v>
      </c>
      <c r="F19" s="13"/>
      <c r="G19" s="89"/>
      <c r="H19" s="9" t="b">
        <f t="shared" si="3"/>
        <v>1</v>
      </c>
    </row>
    <row r="20" hidden="1" outlineLevel="1">
      <c r="B20" s="65" t="s">
        <v>44</v>
      </c>
      <c r="C20" s="85">
        <v>5.0</v>
      </c>
      <c r="D20" s="86">
        <v>7.0</v>
      </c>
      <c r="E20" s="86">
        <v>10.0</v>
      </c>
      <c r="F20" s="86" t="s">
        <v>46</v>
      </c>
      <c r="G20" s="87" t="s">
        <v>36</v>
      </c>
      <c r="H20" s="86" t="b">
        <f t="shared" si="3"/>
        <v>1</v>
      </c>
      <c r="O20" s="51" t="s">
        <v>28</v>
      </c>
      <c r="P20" s="52" t="s">
        <v>32</v>
      </c>
      <c r="Q20" s="52" t="s">
        <v>33</v>
      </c>
      <c r="R20" s="53" t="s">
        <v>34</v>
      </c>
    </row>
    <row r="21" hidden="1" outlineLevel="1">
      <c r="B21" s="65" t="s">
        <v>44</v>
      </c>
      <c r="C21" s="65">
        <v>5.0</v>
      </c>
      <c r="D21" s="9">
        <v>7.0</v>
      </c>
      <c r="E21" s="9">
        <v>17.0</v>
      </c>
      <c r="G21" s="61"/>
      <c r="H21" s="9" t="b">
        <f t="shared" si="3"/>
        <v>1</v>
      </c>
      <c r="O21" s="60" t="s">
        <v>44</v>
      </c>
      <c r="P21" s="64">
        <v>44650.0</v>
      </c>
      <c r="Q21" s="65">
        <v>2.0</v>
      </c>
      <c r="R21" s="66">
        <v>2.0</v>
      </c>
    </row>
    <row r="22" hidden="1" outlineLevel="1">
      <c r="B22" s="65" t="s">
        <v>44</v>
      </c>
      <c r="C22" s="65">
        <v>5.0</v>
      </c>
      <c r="D22" s="9">
        <v>7.0</v>
      </c>
      <c r="E22" s="9">
        <v>25.0</v>
      </c>
      <c r="G22" s="61"/>
      <c r="H22" s="9" t="b">
        <f t="shared" si="3"/>
        <v>1</v>
      </c>
      <c r="O22" s="60" t="s">
        <v>44</v>
      </c>
      <c r="P22" s="64">
        <v>44651.0</v>
      </c>
      <c r="Q22" s="65">
        <v>5.0</v>
      </c>
      <c r="R22" s="66">
        <f t="shared" ref="R22:R25" si="4">Q22+R21</f>
        <v>7</v>
      </c>
    </row>
    <row r="23" hidden="1" outlineLevel="1">
      <c r="A23" s="13"/>
      <c r="B23" s="65" t="s">
        <v>44</v>
      </c>
      <c r="C23" s="88">
        <v>5.0</v>
      </c>
      <c r="D23" s="13">
        <v>7.0</v>
      </c>
      <c r="E23" s="13">
        <v>28.0</v>
      </c>
      <c r="F23" s="13"/>
      <c r="G23" s="89"/>
      <c r="H23" s="9" t="b">
        <f t="shared" si="3"/>
        <v>1</v>
      </c>
      <c r="O23" s="60" t="s">
        <v>44</v>
      </c>
      <c r="P23" s="64">
        <v>44652.0</v>
      </c>
      <c r="Q23" s="65">
        <v>6.0</v>
      </c>
      <c r="R23" s="66">
        <f t="shared" si="4"/>
        <v>13</v>
      </c>
    </row>
    <row r="24" hidden="1" outlineLevel="1">
      <c r="B24" s="65" t="s">
        <v>44</v>
      </c>
      <c r="C24" s="65">
        <v>6.0</v>
      </c>
      <c r="D24" s="90">
        <v>13.0</v>
      </c>
      <c r="E24" s="90">
        <v>10.0</v>
      </c>
      <c r="F24" s="90"/>
      <c r="G24" s="61"/>
      <c r="O24" s="60" t="s">
        <v>44</v>
      </c>
      <c r="P24" s="64">
        <v>44653.0</v>
      </c>
      <c r="Q24" s="65">
        <v>2.0</v>
      </c>
      <c r="R24" s="66">
        <f t="shared" si="4"/>
        <v>15</v>
      </c>
    </row>
    <row r="25" hidden="1" outlineLevel="1">
      <c r="B25" s="65" t="s">
        <v>44</v>
      </c>
      <c r="C25" s="85">
        <v>6.0</v>
      </c>
      <c r="D25" s="86">
        <v>13.0</v>
      </c>
      <c r="E25" s="86">
        <v>17.0</v>
      </c>
      <c r="F25" s="86" t="s">
        <v>45</v>
      </c>
      <c r="G25" s="91">
        <v>44648.0</v>
      </c>
      <c r="H25" s="86" t="b">
        <f t="shared" ref="H25:H27" si="5">D25&lt;E25</f>
        <v>1</v>
      </c>
      <c r="O25" s="60" t="s">
        <v>44</v>
      </c>
      <c r="P25" s="77">
        <v>44654.0</v>
      </c>
      <c r="Q25" s="69">
        <v>4.0</v>
      </c>
      <c r="R25" s="78">
        <f t="shared" si="4"/>
        <v>19</v>
      </c>
    </row>
    <row r="26" hidden="1" outlineLevel="1">
      <c r="B26" s="65" t="s">
        <v>44</v>
      </c>
      <c r="C26" s="65">
        <v>6.0</v>
      </c>
      <c r="D26" s="9">
        <v>13.0</v>
      </c>
      <c r="E26" s="9">
        <v>25.0</v>
      </c>
      <c r="G26" s="61"/>
      <c r="H26" s="9" t="b">
        <f t="shared" si="5"/>
        <v>1</v>
      </c>
      <c r="O26" s="92" t="s">
        <v>47</v>
      </c>
      <c r="P26" s="92"/>
      <c r="Q26" s="92">
        <v>10.0</v>
      </c>
      <c r="R26" s="92">
        <v>10.0</v>
      </c>
    </row>
    <row r="27" hidden="1" outlineLevel="1">
      <c r="A27" s="13"/>
      <c r="B27" s="65" t="s">
        <v>44</v>
      </c>
      <c r="C27" s="88">
        <v>6.0</v>
      </c>
      <c r="D27" s="13">
        <v>13.0</v>
      </c>
      <c r="E27" s="13">
        <v>28.0</v>
      </c>
      <c r="F27" s="13"/>
      <c r="G27" s="89"/>
      <c r="H27" s="9" t="b">
        <f t="shared" si="5"/>
        <v>1</v>
      </c>
      <c r="O27" s="9" t="s">
        <v>47</v>
      </c>
      <c r="Q27" s="9">
        <v>12.0</v>
      </c>
      <c r="R27" s="9">
        <v>22.0</v>
      </c>
    </row>
    <row r="28" hidden="1" outlineLevel="1">
      <c r="B28" s="65" t="s">
        <v>44</v>
      </c>
      <c r="C28" s="65">
        <v>2.0</v>
      </c>
      <c r="D28" s="90">
        <v>15.0</v>
      </c>
      <c r="E28" s="90">
        <v>10.0</v>
      </c>
      <c r="F28" s="90"/>
      <c r="G28" s="61"/>
      <c r="O28" s="9" t="s">
        <v>47</v>
      </c>
    </row>
    <row r="29" hidden="1" outlineLevel="1">
      <c r="B29" s="65" t="s">
        <v>44</v>
      </c>
      <c r="C29" s="85">
        <v>2.0</v>
      </c>
      <c r="D29" s="86">
        <v>15.0</v>
      </c>
      <c r="E29" s="86">
        <v>17.0</v>
      </c>
      <c r="F29" s="86" t="s">
        <v>45</v>
      </c>
      <c r="G29" s="91">
        <v>44648.0</v>
      </c>
      <c r="H29" s="86" t="b">
        <f t="shared" ref="H29:H31" si="6">D29&lt;E29</f>
        <v>1</v>
      </c>
      <c r="O29" s="9" t="s">
        <v>47</v>
      </c>
    </row>
    <row r="30" hidden="1" outlineLevel="1">
      <c r="B30" s="65" t="s">
        <v>44</v>
      </c>
      <c r="C30" s="65">
        <v>2.0</v>
      </c>
      <c r="D30" s="9">
        <v>15.0</v>
      </c>
      <c r="E30" s="9">
        <v>25.0</v>
      </c>
      <c r="G30" s="61"/>
      <c r="H30" s="9" t="b">
        <f t="shared" si="6"/>
        <v>1</v>
      </c>
      <c r="O30" s="9" t="s">
        <v>47</v>
      </c>
    </row>
    <row r="31" hidden="1" outlineLevel="1">
      <c r="A31" s="13"/>
      <c r="B31" s="65" t="s">
        <v>44</v>
      </c>
      <c r="C31" s="88">
        <v>2.0</v>
      </c>
      <c r="D31" s="13">
        <v>15.0</v>
      </c>
      <c r="E31" s="13">
        <v>28.0</v>
      </c>
      <c r="F31" s="13"/>
      <c r="G31" s="89"/>
      <c r="H31" s="9" t="b">
        <f t="shared" si="6"/>
        <v>1</v>
      </c>
      <c r="O31" s="9" t="s">
        <v>47</v>
      </c>
    </row>
    <row r="32" hidden="1" outlineLevel="1">
      <c r="B32" s="65" t="s">
        <v>44</v>
      </c>
      <c r="C32" s="65">
        <v>4.0</v>
      </c>
      <c r="D32" s="90">
        <v>19.0</v>
      </c>
      <c r="E32" s="90">
        <v>10.0</v>
      </c>
      <c r="F32" s="90"/>
      <c r="G32" s="61"/>
    </row>
    <row r="33" hidden="1" outlineLevel="1">
      <c r="B33" s="65" t="s">
        <v>44</v>
      </c>
      <c r="C33" s="65">
        <v>4.0</v>
      </c>
      <c r="D33" s="90">
        <v>19.0</v>
      </c>
      <c r="E33" s="90">
        <v>17.0</v>
      </c>
      <c r="F33" s="90"/>
      <c r="G33" s="61"/>
    </row>
    <row r="34" hidden="1" outlineLevel="1">
      <c r="B34" s="65" t="s">
        <v>44</v>
      </c>
      <c r="C34" s="93">
        <v>4.0</v>
      </c>
      <c r="D34" s="94">
        <v>19.0</v>
      </c>
      <c r="E34" s="94">
        <v>25.0</v>
      </c>
      <c r="F34" s="95" t="s">
        <v>45</v>
      </c>
      <c r="G34" s="96">
        <v>44655.0</v>
      </c>
      <c r="H34" s="94" t="b">
        <f t="shared" ref="H34:H35" si="7">D34&lt;E34</f>
        <v>1</v>
      </c>
    </row>
    <row r="35" hidden="1" outlineLevel="1">
      <c r="B35" s="65" t="s">
        <v>44</v>
      </c>
      <c r="C35" s="65">
        <v>4.0</v>
      </c>
      <c r="D35" s="9">
        <v>19.0</v>
      </c>
      <c r="E35" s="9">
        <v>28.0</v>
      </c>
      <c r="G35" s="58">
        <v>44662.0</v>
      </c>
      <c r="H35" s="9" t="b">
        <f t="shared" si="7"/>
        <v>1</v>
      </c>
    </row>
    <row r="36">
      <c r="O36" s="20"/>
      <c r="P36" s="62"/>
      <c r="Q36" s="20"/>
      <c r="R36" s="62"/>
    </row>
  </sheetData>
  <mergeCells count="2">
    <mergeCell ref="A3:D3"/>
    <mergeCell ref="G3:K3"/>
  </mergeCell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2.5"/>
    <col customWidth="1" min="6" max="6" width="19.88"/>
    <col customWidth="1" min="7" max="8" width="19.75"/>
    <col customWidth="1" min="9" max="9" width="25.13"/>
  </cols>
  <sheetData>
    <row r="3">
      <c r="D3" s="97" t="s">
        <v>48</v>
      </c>
      <c r="I3" s="97" t="s">
        <v>49</v>
      </c>
    </row>
    <row r="6">
      <c r="D6" s="98" t="s">
        <v>41</v>
      </c>
      <c r="E6" s="97" t="s">
        <v>50</v>
      </c>
      <c r="I6" s="98" t="s">
        <v>41</v>
      </c>
      <c r="J6" s="97" t="s">
        <v>51</v>
      </c>
    </row>
    <row r="7">
      <c r="D7" s="97" t="s">
        <v>44</v>
      </c>
      <c r="E7" s="97">
        <v>2.0</v>
      </c>
      <c r="I7" s="97" t="s">
        <v>44</v>
      </c>
      <c r="J7" s="97">
        <v>10.0</v>
      </c>
    </row>
    <row r="8">
      <c r="D8" s="99" t="s">
        <v>44</v>
      </c>
      <c r="E8" s="97">
        <v>7.0</v>
      </c>
      <c r="I8" s="97" t="s">
        <v>44</v>
      </c>
      <c r="J8" s="97">
        <v>17.0</v>
      </c>
    </row>
    <row r="9">
      <c r="D9" s="97" t="s">
        <v>44</v>
      </c>
      <c r="E9" s="97">
        <v>13.0</v>
      </c>
    </row>
    <row r="14">
      <c r="A14" s="97" t="s">
        <v>52</v>
      </c>
      <c r="D14" s="98" t="s">
        <v>41</v>
      </c>
      <c r="E14" s="97" t="s">
        <v>50</v>
      </c>
      <c r="F14" s="97" t="s">
        <v>51</v>
      </c>
    </row>
    <row r="15">
      <c r="D15" s="97" t="s">
        <v>44</v>
      </c>
      <c r="E15" s="97">
        <v>2.0</v>
      </c>
      <c r="F15" s="97">
        <v>10.0</v>
      </c>
      <c r="G15" s="97" t="b">
        <f t="shared" ref="G15:G16" si="1">E15&lt;=F15</f>
        <v>1</v>
      </c>
      <c r="H15" s="97" t="s">
        <v>53</v>
      </c>
    </row>
    <row r="16">
      <c r="D16" s="97" t="s">
        <v>44</v>
      </c>
      <c r="E16" s="99">
        <v>2.0</v>
      </c>
      <c r="F16" s="99">
        <v>17.0</v>
      </c>
      <c r="G16" s="97" t="b">
        <f t="shared" si="1"/>
        <v>1</v>
      </c>
    </row>
    <row r="17">
      <c r="D17" s="97"/>
      <c r="E17" s="97"/>
      <c r="F17" s="97"/>
      <c r="G17" s="97"/>
      <c r="H17" s="97"/>
    </row>
    <row r="18">
      <c r="D18" s="97" t="s">
        <v>44</v>
      </c>
      <c r="E18" s="97">
        <v>7.0</v>
      </c>
      <c r="F18" s="97">
        <v>10.0</v>
      </c>
      <c r="G18" s="97" t="b">
        <f t="shared" ref="G18:G19" si="2">E18&lt;=F18</f>
        <v>1</v>
      </c>
      <c r="H18" s="97" t="s">
        <v>53</v>
      </c>
    </row>
    <row r="19">
      <c r="D19" s="97" t="s">
        <v>44</v>
      </c>
      <c r="E19" s="99">
        <v>7.0</v>
      </c>
      <c r="F19" s="99">
        <v>17.0</v>
      </c>
      <c r="G19" s="97" t="b">
        <f t="shared" si="2"/>
        <v>1</v>
      </c>
      <c r="H19" s="100"/>
    </row>
    <row r="20">
      <c r="D20" s="97"/>
      <c r="E20" s="97"/>
      <c r="F20" s="97"/>
      <c r="G20" s="97"/>
    </row>
    <row r="21">
      <c r="A21" s="100"/>
      <c r="B21" s="100"/>
      <c r="C21" s="100"/>
      <c r="D21" s="99" t="s">
        <v>44</v>
      </c>
      <c r="E21" s="99">
        <v>13.0</v>
      </c>
      <c r="F21" s="99">
        <v>10.0</v>
      </c>
      <c r="G21" s="99" t="b">
        <f t="shared" ref="G21:G22" si="3">E21&lt;=F21</f>
        <v>0</v>
      </c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</row>
    <row r="22">
      <c r="D22" s="97" t="s">
        <v>44</v>
      </c>
      <c r="E22" s="97">
        <v>13.0</v>
      </c>
      <c r="F22" s="97">
        <v>17.0</v>
      </c>
      <c r="G22" s="97" t="b">
        <f t="shared" si="3"/>
        <v>1</v>
      </c>
      <c r="H22" s="97" t="s">
        <v>53</v>
      </c>
    </row>
    <row r="59">
      <c r="K59" s="97" t="s">
        <v>54</v>
      </c>
    </row>
    <row r="65">
      <c r="F65" s="101"/>
      <c r="G65" s="102" t="s">
        <v>0</v>
      </c>
      <c r="H65" s="102" t="s">
        <v>2</v>
      </c>
      <c r="I65" s="102" t="s">
        <v>3</v>
      </c>
      <c r="J65" s="97" t="s">
        <v>55</v>
      </c>
    </row>
    <row r="66">
      <c r="F66" s="103"/>
      <c r="G66" s="104" t="s">
        <v>7</v>
      </c>
      <c r="H66" s="104">
        <v>2442.0</v>
      </c>
      <c r="I66" s="105">
        <v>44662.0</v>
      </c>
      <c r="J66" s="106">
        <f>H66</f>
        <v>2442</v>
      </c>
      <c r="K66" s="50">
        <f>H66</f>
        <v>2442</v>
      </c>
    </row>
    <row r="67">
      <c r="F67" s="103"/>
      <c r="G67" s="104" t="s">
        <v>7</v>
      </c>
      <c r="H67" s="104">
        <v>880.0</v>
      </c>
      <c r="I67" s="107">
        <v>44684.0</v>
      </c>
      <c r="J67" s="106">
        <f>J66+H67</f>
        <v>3322</v>
      </c>
      <c r="K67" s="50">
        <f t="shared" ref="K67:K75" si="4">K66+H67</f>
        <v>3322</v>
      </c>
    </row>
    <row r="68">
      <c r="F68" s="103"/>
      <c r="G68" s="104" t="s">
        <v>10</v>
      </c>
      <c r="H68" s="104">
        <v>408.0</v>
      </c>
      <c r="I68" s="105">
        <v>44661.0</v>
      </c>
      <c r="J68" s="108">
        <v>408.0</v>
      </c>
      <c r="K68" s="50">
        <f t="shared" si="4"/>
        <v>3730</v>
      </c>
    </row>
    <row r="69">
      <c r="F69" s="103"/>
      <c r="G69" s="104" t="s">
        <v>10</v>
      </c>
      <c r="H69" s="104">
        <v>1292.0</v>
      </c>
      <c r="I69" s="105">
        <v>44662.0</v>
      </c>
      <c r="J69" s="106">
        <f>J68+H69</f>
        <v>1700</v>
      </c>
      <c r="K69" s="50">
        <f t="shared" si="4"/>
        <v>5022</v>
      </c>
    </row>
    <row r="70">
      <c r="F70" s="103"/>
      <c r="G70" s="104"/>
      <c r="H70" s="104"/>
      <c r="I70" s="105"/>
      <c r="J70" s="106"/>
      <c r="K70" s="50">
        <f t="shared" si="4"/>
        <v>5022</v>
      </c>
    </row>
    <row r="71">
      <c r="F71" s="103"/>
      <c r="G71" s="104" t="s">
        <v>14</v>
      </c>
      <c r="H71" s="104">
        <v>2200.0</v>
      </c>
      <c r="I71" s="105">
        <v>44672.0</v>
      </c>
      <c r="J71" s="106">
        <f>2200</f>
        <v>2200</v>
      </c>
      <c r="K71" s="50">
        <f t="shared" si="4"/>
        <v>7222</v>
      </c>
    </row>
    <row r="72">
      <c r="F72" s="103"/>
      <c r="G72" s="104" t="s">
        <v>14</v>
      </c>
      <c r="H72" s="104">
        <v>2500.0</v>
      </c>
      <c r="I72" s="105">
        <v>44682.0</v>
      </c>
      <c r="J72" s="106"/>
      <c r="K72" s="50">
        <f t="shared" si="4"/>
        <v>9722</v>
      </c>
    </row>
    <row r="73">
      <c r="F73" s="103"/>
      <c r="G73" s="104" t="s">
        <v>18</v>
      </c>
      <c r="H73" s="104">
        <v>2000.0</v>
      </c>
      <c r="I73" s="105">
        <v>44664.0</v>
      </c>
      <c r="J73" s="106"/>
      <c r="K73" s="50">
        <f t="shared" si="4"/>
        <v>11722</v>
      </c>
    </row>
    <row r="74">
      <c r="F74" s="103"/>
      <c r="G74" s="104" t="s">
        <v>18</v>
      </c>
      <c r="H74" s="104">
        <v>1542.0</v>
      </c>
      <c r="I74" s="105">
        <v>44668.0</v>
      </c>
      <c r="J74" s="106"/>
      <c r="K74" s="50">
        <f t="shared" si="4"/>
        <v>13264</v>
      </c>
    </row>
    <row r="75">
      <c r="F75" s="103"/>
      <c r="G75" s="104" t="s">
        <v>18</v>
      </c>
      <c r="H75" s="104">
        <v>248.0</v>
      </c>
      <c r="I75" s="105">
        <v>44669.0</v>
      </c>
      <c r="J75" s="106"/>
      <c r="K75" s="50">
        <f t="shared" si="4"/>
        <v>13512</v>
      </c>
    </row>
    <row r="76">
      <c r="J76" s="10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5" t="s">
        <v>36</v>
      </c>
      <c r="B1" s="56">
        <v>44648.0</v>
      </c>
      <c r="C1" s="56">
        <f t="shared" ref="C1:D1" si="1">B1+7</f>
        <v>44655</v>
      </c>
      <c r="D1" s="57">
        <f t="shared" si="1"/>
        <v>44662</v>
      </c>
    </row>
    <row r="11">
      <c r="F11" s="9" t="s">
        <v>56</v>
      </c>
      <c r="G11" s="9" t="s">
        <v>57</v>
      </c>
    </row>
    <row r="12">
      <c r="F12" s="9" t="s">
        <v>57</v>
      </c>
      <c r="G12" s="9" t="s">
        <v>56</v>
      </c>
    </row>
    <row r="14">
      <c r="D14" s="9" t="s">
        <v>58</v>
      </c>
      <c r="F14" s="9" t="s">
        <v>59</v>
      </c>
      <c r="G14" s="109" t="s">
        <v>60</v>
      </c>
      <c r="H14" s="9" t="s">
        <v>61</v>
      </c>
    </row>
    <row r="15">
      <c r="D15" s="110" t="s">
        <v>36</v>
      </c>
      <c r="F15" s="111">
        <v>44648.0</v>
      </c>
      <c r="G15" s="84" t="s">
        <v>36</v>
      </c>
      <c r="H15" s="112">
        <v>36526.0</v>
      </c>
      <c r="I15" s="97" t="s">
        <v>62</v>
      </c>
    </row>
    <row r="16">
      <c r="D16" s="111">
        <v>44648.0</v>
      </c>
      <c r="F16" s="111">
        <f t="shared" ref="F16:F17" si="2">F15+7</f>
        <v>44655</v>
      </c>
      <c r="G16" s="113">
        <v>44662.0</v>
      </c>
      <c r="H16" s="111">
        <v>44648.0</v>
      </c>
    </row>
    <row r="17">
      <c r="D17" s="111">
        <v>44655.0</v>
      </c>
      <c r="F17" s="113">
        <f t="shared" si="2"/>
        <v>44662</v>
      </c>
      <c r="G17" s="111">
        <v>44655.0</v>
      </c>
      <c r="H17" s="111">
        <v>44655.0</v>
      </c>
    </row>
    <row r="18">
      <c r="D18" s="113">
        <v>44662.0</v>
      </c>
      <c r="F18" s="114" t="s">
        <v>63</v>
      </c>
      <c r="G18" s="111">
        <v>44648.0</v>
      </c>
      <c r="H18" s="113">
        <v>44662.0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8.88"/>
    <col customWidth="1" min="16" max="16" width="18.88"/>
  </cols>
  <sheetData>
    <row r="1">
      <c r="A1" s="92" t="s">
        <v>0</v>
      </c>
      <c r="B1" s="92" t="s">
        <v>2</v>
      </c>
      <c r="C1" s="92" t="s">
        <v>3</v>
      </c>
      <c r="D1" s="115" t="s">
        <v>64</v>
      </c>
      <c r="E1" s="92"/>
      <c r="F1" s="92"/>
      <c r="G1" s="92"/>
      <c r="H1" s="92"/>
      <c r="I1" s="92"/>
      <c r="J1" s="92"/>
      <c r="K1" s="92"/>
      <c r="L1" s="92"/>
      <c r="M1" s="9"/>
      <c r="N1" s="9"/>
      <c r="O1" s="9"/>
      <c r="P1" s="9"/>
      <c r="Q1" s="92"/>
      <c r="R1" s="92"/>
      <c r="S1" s="92"/>
      <c r="T1" s="92"/>
      <c r="U1" s="92"/>
      <c r="V1" s="92"/>
      <c r="W1" s="92"/>
      <c r="X1" s="92"/>
    </row>
    <row r="2">
      <c r="A2" s="9" t="s">
        <v>7</v>
      </c>
      <c r="B2" s="9">
        <v>2442.0</v>
      </c>
      <c r="C2" s="116">
        <v>44662.0</v>
      </c>
      <c r="D2" s="9">
        <v>2442.0</v>
      </c>
      <c r="O2" s="116"/>
    </row>
    <row r="3">
      <c r="A3" s="9" t="s">
        <v>7</v>
      </c>
      <c r="B3" s="9">
        <v>880.0</v>
      </c>
      <c r="C3" s="116">
        <v>44684.0</v>
      </c>
      <c r="D3" s="9">
        <v>3322.0</v>
      </c>
      <c r="O3" s="116"/>
    </row>
    <row r="4">
      <c r="A4" s="9"/>
      <c r="B4" s="9"/>
      <c r="C4" s="116"/>
      <c r="D4" s="9"/>
      <c r="O4" s="116"/>
    </row>
    <row r="5">
      <c r="A5" s="9" t="s">
        <v>10</v>
      </c>
      <c r="B5" s="9">
        <v>408.0</v>
      </c>
      <c r="C5" s="116">
        <v>44661.0</v>
      </c>
      <c r="D5" s="9">
        <v>408.0</v>
      </c>
      <c r="G5" s="9" t="s">
        <v>65</v>
      </c>
      <c r="H5" s="9" t="s">
        <v>66</v>
      </c>
    </row>
    <row r="6">
      <c r="A6" s="9" t="s">
        <v>10</v>
      </c>
      <c r="B6" s="9">
        <v>1292.0</v>
      </c>
      <c r="C6" s="116">
        <v>44662.0</v>
      </c>
      <c r="D6" s="9">
        <v>1700.0</v>
      </c>
    </row>
    <row r="7">
      <c r="A7" s="9"/>
      <c r="B7" s="9"/>
      <c r="C7" s="116"/>
      <c r="D7" s="9"/>
    </row>
    <row r="8">
      <c r="A8" s="9" t="s">
        <v>14</v>
      </c>
      <c r="B8" s="9">
        <v>2200.0</v>
      </c>
      <c r="C8" s="116">
        <v>44672.0</v>
      </c>
      <c r="D8" s="9">
        <v>2200.0</v>
      </c>
    </row>
    <row r="9">
      <c r="A9" s="9" t="s">
        <v>14</v>
      </c>
      <c r="B9" s="9">
        <v>2500.0</v>
      </c>
      <c r="C9" s="116">
        <v>44682.0</v>
      </c>
      <c r="D9" s="9">
        <v>4700.0</v>
      </c>
      <c r="O9" s="116"/>
    </row>
    <row r="10">
      <c r="A10" s="9"/>
      <c r="B10" s="9"/>
      <c r="C10" s="116"/>
      <c r="D10" s="9"/>
      <c r="O10" s="116"/>
    </row>
    <row r="11">
      <c r="A11" s="9" t="s">
        <v>18</v>
      </c>
      <c r="B11" s="9">
        <v>2000.0</v>
      </c>
      <c r="C11" s="116">
        <v>44664.0</v>
      </c>
      <c r="D11" s="9">
        <v>2000.0</v>
      </c>
    </row>
    <row r="12">
      <c r="A12" s="9" t="s">
        <v>18</v>
      </c>
      <c r="B12" s="9">
        <v>1542.0</v>
      </c>
      <c r="C12" s="116">
        <v>44668.0</v>
      </c>
      <c r="D12" s="9">
        <v>3542.0</v>
      </c>
      <c r="O12" s="116"/>
    </row>
    <row r="13">
      <c r="A13" s="9" t="s">
        <v>18</v>
      </c>
      <c r="B13" s="9">
        <v>248.0</v>
      </c>
      <c r="C13" s="116">
        <v>44669.0</v>
      </c>
      <c r="D13" s="9">
        <v>3790.0</v>
      </c>
      <c r="O13" s="116"/>
    </row>
    <row r="14">
      <c r="O14" s="116"/>
    </row>
    <row r="15">
      <c r="O15" s="116"/>
    </row>
    <row r="16">
      <c r="O16" s="116"/>
    </row>
    <row r="17">
      <c r="O17" s="1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0</v>
      </c>
      <c r="B1" s="9" t="s">
        <v>35</v>
      </c>
      <c r="C1" s="9" t="s">
        <v>67</v>
      </c>
      <c r="D1" s="17" t="s">
        <v>68</v>
      </c>
    </row>
    <row r="2">
      <c r="A2" s="9" t="s">
        <v>14</v>
      </c>
      <c r="B2" s="117">
        <v>36526.0</v>
      </c>
      <c r="C2" s="9">
        <v>0.0</v>
      </c>
      <c r="D2" s="9">
        <v>0.0</v>
      </c>
    </row>
    <row r="3">
      <c r="A3" s="9" t="s">
        <v>14</v>
      </c>
      <c r="B3" s="116">
        <v>44648.0</v>
      </c>
      <c r="C3" s="9">
        <v>2200.0</v>
      </c>
      <c r="D3" s="9">
        <v>2200.0</v>
      </c>
    </row>
    <row r="4">
      <c r="A4" s="9" t="s">
        <v>14</v>
      </c>
      <c r="B4" s="116">
        <v>44655.0</v>
      </c>
    </row>
    <row r="5">
      <c r="A5" s="9" t="s">
        <v>14</v>
      </c>
      <c r="B5" s="116">
        <v>44662.0</v>
      </c>
    </row>
    <row r="6">
      <c r="A6" s="9" t="s">
        <v>14</v>
      </c>
      <c r="B6" s="116">
        <v>44669.0</v>
      </c>
    </row>
    <row r="7">
      <c r="A7" s="9" t="s">
        <v>14</v>
      </c>
      <c r="B7" s="116">
        <v>44676.0</v>
      </c>
    </row>
    <row r="8">
      <c r="A8" s="9"/>
      <c r="B8" s="116"/>
      <c r="C8" s="9"/>
      <c r="D8" s="9"/>
    </row>
    <row r="9">
      <c r="A9" s="9" t="s">
        <v>7</v>
      </c>
      <c r="B9" s="116">
        <v>36526.0</v>
      </c>
      <c r="C9" s="9">
        <v>54.0</v>
      </c>
      <c r="D9" s="9">
        <v>54.0</v>
      </c>
    </row>
    <row r="10">
      <c r="A10" s="9" t="s">
        <v>7</v>
      </c>
      <c r="B10" s="116">
        <v>44648.0</v>
      </c>
      <c r="C10" s="9">
        <v>2388.0</v>
      </c>
      <c r="D10" s="9">
        <v>2442.0</v>
      </c>
    </row>
    <row r="11">
      <c r="A11" s="9" t="s">
        <v>7</v>
      </c>
      <c r="B11" s="116">
        <v>44655.0</v>
      </c>
      <c r="C11" s="9">
        <v>4776.0</v>
      </c>
      <c r="D11" s="9">
        <v>7218.0</v>
      </c>
    </row>
    <row r="12">
      <c r="A12" s="9" t="s">
        <v>7</v>
      </c>
      <c r="B12" s="116">
        <v>44662.0</v>
      </c>
      <c r="C12" s="9">
        <v>2393.0</v>
      </c>
      <c r="D12" s="9">
        <v>9611.0</v>
      </c>
    </row>
    <row r="13">
      <c r="A13" s="9" t="s">
        <v>7</v>
      </c>
      <c r="B13" s="116">
        <v>44669.0</v>
      </c>
      <c r="C13" s="9">
        <v>4781.0</v>
      </c>
      <c r="D13" s="9">
        <v>14392.0</v>
      </c>
    </row>
    <row r="14">
      <c r="A14" s="9" t="s">
        <v>7</v>
      </c>
      <c r="B14" s="116">
        <v>44676.0</v>
      </c>
      <c r="C14" s="9">
        <v>2398.0</v>
      </c>
      <c r="D14" s="9">
        <v>16790.0</v>
      </c>
    </row>
    <row r="15">
      <c r="A15" s="9"/>
      <c r="B15" s="116"/>
      <c r="C15" s="9"/>
      <c r="D15" s="9"/>
    </row>
    <row r="16">
      <c r="A16" s="9" t="s">
        <v>10</v>
      </c>
      <c r="B16" s="116">
        <v>36526.0</v>
      </c>
      <c r="C16" s="9">
        <v>0.0</v>
      </c>
      <c r="D16" s="9">
        <v>0.0</v>
      </c>
    </row>
    <row r="17">
      <c r="A17" s="9" t="s">
        <v>10</v>
      </c>
      <c r="B17" s="116">
        <v>44648.0</v>
      </c>
      <c r="C17" s="9">
        <v>408.0</v>
      </c>
      <c r="D17" s="9">
        <v>408.0</v>
      </c>
    </row>
    <row r="18">
      <c r="A18" s="9" t="s">
        <v>10</v>
      </c>
      <c r="B18" s="116">
        <v>44655.0</v>
      </c>
      <c r="C18" s="9">
        <v>816.0</v>
      </c>
      <c r="D18" s="9">
        <v>1224.0</v>
      </c>
    </row>
    <row r="19">
      <c r="A19" s="9" t="s">
        <v>10</v>
      </c>
      <c r="B19" s="116">
        <v>44662.0</v>
      </c>
      <c r="C19" s="9">
        <v>413.0</v>
      </c>
      <c r="D19" s="9">
        <v>1637.0</v>
      </c>
    </row>
    <row r="20">
      <c r="A20" s="9" t="s">
        <v>10</v>
      </c>
      <c r="B20" s="116">
        <v>44669.0</v>
      </c>
      <c r="C20" s="9">
        <v>821.0</v>
      </c>
      <c r="D20" s="9">
        <v>2458.0</v>
      </c>
    </row>
    <row r="21">
      <c r="A21" s="9" t="s">
        <v>10</v>
      </c>
      <c r="B21" s="116">
        <v>44676.0</v>
      </c>
      <c r="C21" s="9">
        <v>418.0</v>
      </c>
      <c r="D21" s="9">
        <v>2876.0</v>
      </c>
    </row>
    <row r="22">
      <c r="A22" s="9"/>
      <c r="B22" s="116"/>
      <c r="C22" s="9"/>
      <c r="D22" s="9"/>
    </row>
    <row r="23">
      <c r="A23" s="9" t="s">
        <v>18</v>
      </c>
      <c r="B23" s="116">
        <v>36526.0</v>
      </c>
      <c r="C23" s="9">
        <v>41.0</v>
      </c>
      <c r="D23" s="9">
        <v>41.0</v>
      </c>
    </row>
    <row r="24">
      <c r="A24" s="9" t="s">
        <v>18</v>
      </c>
      <c r="B24" s="116">
        <v>44648.0</v>
      </c>
      <c r="C24" s="9">
        <v>1959.0</v>
      </c>
      <c r="D24" s="9">
        <v>2000.0</v>
      </c>
    </row>
    <row r="25">
      <c r="A25" s="9" t="s">
        <v>18</v>
      </c>
      <c r="B25" s="116">
        <v>44655.0</v>
      </c>
      <c r="C25" s="9">
        <v>3918.0</v>
      </c>
      <c r="D25" s="9">
        <v>5918.0</v>
      </c>
    </row>
    <row r="26">
      <c r="A26" s="9" t="s">
        <v>18</v>
      </c>
      <c r="B26" s="116">
        <v>44662.0</v>
      </c>
      <c r="C26" s="9">
        <v>1964.0</v>
      </c>
      <c r="D26" s="9">
        <v>7882.0</v>
      </c>
    </row>
    <row r="27">
      <c r="A27" s="9" t="s">
        <v>18</v>
      </c>
      <c r="B27" s="116">
        <v>44669.0</v>
      </c>
      <c r="C27" s="9">
        <v>3923.0</v>
      </c>
      <c r="D27" s="9">
        <v>11805.0</v>
      </c>
    </row>
    <row r="28">
      <c r="A28" s="9" t="s">
        <v>18</v>
      </c>
      <c r="B28" s="116">
        <v>44676.0</v>
      </c>
      <c r="C28" s="9">
        <v>1969.0</v>
      </c>
      <c r="D28" s="9">
        <v>13774.0</v>
      </c>
    </row>
  </sheetData>
  <drawing r:id="rId1"/>
</worksheet>
</file>