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830"/>
  <workbookPr/>
  <mc:AlternateContent xmlns:mc="http://schemas.openxmlformats.org/markup-compatibility/2006">
    <mc:Choice Requires="x15">
      <x15ac:absPath xmlns:x15ac="http://schemas.microsoft.com/office/spreadsheetml/2010/11/ac" url="C:\Users\Gerard Kelly\Google Drive\Materials\eLearning\The Modeler\1 Introduction to Modeling\Materials Used\10 Forecast Model Simple 3 - BS\"/>
    </mc:Choice>
  </mc:AlternateContent>
  <bookViews>
    <workbookView xWindow="0" yWindow="0" windowWidth="20730" windowHeight="11760"/>
  </bookViews>
  <sheets>
    <sheet name="Welcome" sheetId="1" r:id="rId1"/>
    <sheet name="Info" sheetId="6" r:id="rId2"/>
    <sheet name="Simple 3A" sheetId="8" r:id="rId3"/>
  </sheets>
  <definedNames>
    <definedName name="switch">Info!$N$10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8" i="8" l="1"/>
  <c r="E78" i="8"/>
  <c r="C78" i="8"/>
  <c r="E72" i="8"/>
  <c r="E69" i="8"/>
  <c r="E70" i="8" s="1"/>
  <c r="E73" i="8" s="1"/>
  <c r="E76" i="8" s="1"/>
  <c r="E68" i="8"/>
  <c r="E62" i="8"/>
  <c r="E61" i="8"/>
  <c r="D76" i="8"/>
  <c r="C76" i="8"/>
  <c r="D73" i="8"/>
  <c r="C73" i="8"/>
  <c r="D70" i="8"/>
  <c r="C70" i="8"/>
  <c r="D66" i="8"/>
  <c r="C66" i="8"/>
  <c r="D63" i="8"/>
  <c r="C63" i="8"/>
  <c r="E63" i="8" l="1"/>
  <c r="E66" i="8" s="1"/>
  <c r="E56" i="8"/>
  <c r="D57" i="8"/>
  <c r="E57" i="8"/>
  <c r="C57" i="8"/>
  <c r="E53" i="8"/>
  <c r="E50" i="8"/>
  <c r="E47" i="8"/>
  <c r="E48" i="8" s="1"/>
  <c r="E51" i="8" s="1"/>
  <c r="E54" i="8" s="1"/>
  <c r="E46" i="8"/>
  <c r="E45" i="8"/>
  <c r="D54" i="8"/>
  <c r="D51" i="8"/>
  <c r="D48" i="8"/>
  <c r="C54" i="8"/>
  <c r="C51" i="8"/>
  <c r="C48" i="8"/>
  <c r="A7" i="1" l="1"/>
  <c r="B90" i="8" l="1"/>
  <c r="B41" i="8"/>
  <c r="B40" i="8"/>
  <c r="B39" i="8"/>
  <c r="B38" i="8"/>
  <c r="D21" i="8"/>
  <c r="C21" i="8"/>
  <c r="D19" i="8"/>
  <c r="D18" i="8"/>
  <c r="D17" i="8"/>
  <c r="C17" i="8"/>
  <c r="D16" i="8"/>
  <c r="C16" i="8"/>
  <c r="D15" i="8"/>
  <c r="D14" i="8"/>
  <c r="C14" i="8"/>
  <c r="D13" i="8"/>
  <c r="C13" i="8"/>
  <c r="D12" i="8"/>
  <c r="C12" i="8"/>
  <c r="D9" i="8"/>
  <c r="C9" i="8"/>
  <c r="D8" i="8"/>
  <c r="C8" i="8"/>
  <c r="D7" i="8"/>
  <c r="C20" i="8" l="1"/>
  <c r="D10" i="8"/>
  <c r="C10" i="8"/>
  <c r="D20" i="8" l="1"/>
  <c r="A1" i="6" l="1"/>
</calcChain>
</file>

<file path=xl/sharedStrings.xml><?xml version="1.0" encoding="utf-8"?>
<sst xmlns="http://schemas.openxmlformats.org/spreadsheetml/2006/main" count="117" uniqueCount="100">
  <si>
    <t>Features</t>
  </si>
  <si>
    <t>◦</t>
  </si>
  <si>
    <t>Model Details</t>
  </si>
  <si>
    <t>Company name</t>
  </si>
  <si>
    <t>Date</t>
  </si>
  <si>
    <t>Currency</t>
  </si>
  <si>
    <t>Units</t>
  </si>
  <si>
    <t>Analyst Name</t>
  </si>
  <si>
    <t>Circular Switch</t>
  </si>
  <si>
    <t>USD</t>
  </si>
  <si>
    <t>Millions</t>
  </si>
  <si>
    <t>Firstname Lastname</t>
  </si>
  <si>
    <t>This document is for training purposes only. Financial Edge accepts no responsibility or liability for any other purpose or usage.</t>
  </si>
  <si>
    <t>Hist.</t>
  </si>
  <si>
    <t>Proj.</t>
  </si>
  <si>
    <t>Formatting</t>
  </si>
  <si>
    <t>Input</t>
  </si>
  <si>
    <t>Hard coded</t>
  </si>
  <si>
    <t>Formulas</t>
  </si>
  <si>
    <t>Workout Information</t>
  </si>
  <si>
    <t>Tab Structure</t>
  </si>
  <si>
    <t>Modeling</t>
  </si>
  <si>
    <t>Simple 1</t>
  </si>
  <si>
    <t>Simple 2</t>
  </si>
  <si>
    <t>Simple 3</t>
  </si>
  <si>
    <t>Assumptions</t>
  </si>
  <si>
    <t>Income statement</t>
  </si>
  <si>
    <t>Revenues</t>
  </si>
  <si>
    <t>Balance sheet</t>
  </si>
  <si>
    <t>Cash</t>
  </si>
  <si>
    <t>Inventories</t>
  </si>
  <si>
    <t>Equity</t>
  </si>
  <si>
    <t>Check</t>
  </si>
  <si>
    <t>End</t>
  </si>
  <si>
    <t>Total liabilities and equity</t>
  </si>
  <si>
    <t>Total liabilities</t>
  </si>
  <si>
    <t>Total assets</t>
  </si>
  <si>
    <t>Net income</t>
  </si>
  <si>
    <t>Accounts payable</t>
  </si>
  <si>
    <t>Cash flow statement</t>
  </si>
  <si>
    <t>Beginning cash</t>
  </si>
  <si>
    <t>Net cash flow</t>
  </si>
  <si>
    <t>Ending cash</t>
  </si>
  <si>
    <t>Cash flow from financing activities</t>
  </si>
  <si>
    <t>Cash flow from investing activities</t>
  </si>
  <si>
    <t>Cash flow from operations</t>
  </si>
  <si>
    <t>Revenue growth %</t>
  </si>
  <si>
    <t>COGS % revenues</t>
  </si>
  <si>
    <t>SG&amp;A costs % revenues</t>
  </si>
  <si>
    <t>Tax expense % operating profit</t>
  </si>
  <si>
    <t>Accounts receivable % revenues</t>
  </si>
  <si>
    <t>Inventories % COGS</t>
  </si>
  <si>
    <t>Capex % revenues</t>
  </si>
  <si>
    <t>Depreciation % beginning net PP&amp;E</t>
  </si>
  <si>
    <t>Accounts payable % COGS</t>
  </si>
  <si>
    <t>Accrued expenses % SG&amp;A costs</t>
  </si>
  <si>
    <t>Issuance of equity</t>
  </si>
  <si>
    <t>Dividends % net income</t>
  </si>
  <si>
    <t>Shares outstanding</t>
  </si>
  <si>
    <t>Calculations</t>
  </si>
  <si>
    <t>Net PP&amp;E</t>
  </si>
  <si>
    <t>Beginning</t>
  </si>
  <si>
    <t>Capital expenditure</t>
  </si>
  <si>
    <t>(Depreciation)</t>
  </si>
  <si>
    <t>(Dividends)</t>
  </si>
  <si>
    <t>Issuance (repurchases)</t>
  </si>
  <si>
    <t>COGS</t>
  </si>
  <si>
    <t>Depreciation</t>
  </si>
  <si>
    <t>SG&amp;A costs</t>
  </si>
  <si>
    <t>Tax expense</t>
  </si>
  <si>
    <t>Accounts receivable</t>
  </si>
  <si>
    <t>Accrued expenses</t>
  </si>
  <si>
    <t>+ Depreciation</t>
  </si>
  <si>
    <t>(Capital expenditure)</t>
  </si>
  <si>
    <t>Operating Working Capital</t>
  </si>
  <si>
    <t>Ending</t>
  </si>
  <si>
    <t>Operating working capital</t>
  </si>
  <si>
    <t>Gross profit</t>
  </si>
  <si>
    <t>Operating profit</t>
  </si>
  <si>
    <t>Earnings per share</t>
  </si>
  <si>
    <t>Current assets</t>
  </si>
  <si>
    <t>Current liabilities</t>
  </si>
  <si>
    <t>Long term debt</t>
  </si>
  <si>
    <t>Increase (decrease) in long term debt</t>
  </si>
  <si>
    <t>Forecast</t>
  </si>
  <si>
    <t>Integration of IS and BS</t>
  </si>
  <si>
    <t>Integration of CFS and BS</t>
  </si>
  <si>
    <t>Basics of building a forecast</t>
  </si>
  <si>
    <t>Use of sign conventions</t>
  </si>
  <si>
    <t>Use of back up calculations</t>
  </si>
  <si>
    <t>2 models - IS and BS integration</t>
  </si>
  <si>
    <t>2 models - IS, CFS and BS integration</t>
  </si>
  <si>
    <t>2 models - IS, CFS and BS integration with use of back up calculations</t>
  </si>
  <si>
    <t>Period 1</t>
  </si>
  <si>
    <t>Period 2</t>
  </si>
  <si>
    <t>Period 3</t>
  </si>
  <si>
    <t>Period 0</t>
  </si>
  <si>
    <t>Period -1</t>
  </si>
  <si>
    <t>Simple 3 A</t>
  </si>
  <si>
    <t>Change in operating working capital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</si>
</sst>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164" formatCode="_(&quot;£&quot;* #,##0_);_(&quot;£&quot;* \(#,##0\);_(&quot;£&quot;* &quot;-&quot;_);_(@_)"/>
    <numFmt numFmtId="165" formatCode="_(* #,##0_);_(* \(#,##0\);_(* &quot;-&quot;_);_(@_)"/>
    <numFmt numFmtId="166" formatCode="_(&quot;£&quot;* #,##0.00_);_(&quot;£&quot;* \(#,##0.00\);_(&quot;£&quot;* &quot;-&quot;??_);_(@_)"/>
    <numFmt numFmtId="167" formatCode="_(* #,##0.00_);_(* \(#,##0.00\);_(* &quot;-&quot;??_);_(@_)"/>
    <numFmt numFmtId="168" formatCode="[$-409]d\-mmm\-yy;@"/>
    <numFmt numFmtId="169" formatCode="0.0"/>
    <numFmt numFmtId="170" formatCode="#,##0.0_);\(#,##0.0\)\,0.0_);@_)"/>
    <numFmt numFmtId="171" formatCode="#,##0.0\ \x_);\(#,##0.0\ \x\);"/>
    <numFmt numFmtId="172" formatCode="0.0%_);\(0.0%\)"/>
    <numFmt numFmtId="173" formatCode=";;;"/>
    <numFmt numFmtId="174" formatCode="#,##0.0_);\(#,##0.0\);0.0_);@_)"/>
    <numFmt numFmtId="175" formatCode="#,##0.0_);\(#,##0.0\)"/>
    <numFmt numFmtId="176" formatCode="#,##0.00_);\(#,##0.00\)"/>
  </numFmts>
  <fonts count="34" x14ac:knownFonts="1">
    <font>
      <sz val="11"/>
      <color theme="1" tint="0.2499465926084170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rgb="FF085393"/>
      <name val="Calibri"/>
      <family val="2"/>
      <scheme val="minor"/>
    </font>
    <font>
      <b/>
      <sz val="12"/>
      <color rgb="FF163260"/>
      <name val="Calibri"/>
      <family val="2"/>
      <scheme val="minor"/>
    </font>
    <font>
      <sz val="10"/>
      <color rgb="FF085393"/>
      <name val="Calibri"/>
      <family val="2"/>
      <scheme val="minor"/>
    </font>
    <font>
      <u/>
      <sz val="11"/>
      <color rgb="FF085393"/>
      <name val="Calibri"/>
      <family val="2"/>
      <scheme val="minor"/>
    </font>
    <font>
      <u/>
      <sz val="14"/>
      <color rgb="FF085393"/>
      <name val="Calibri"/>
      <family val="2"/>
      <scheme val="minor"/>
    </font>
    <font>
      <sz val="16"/>
      <color theme="0"/>
      <name val="Calibri Light"/>
      <family val="2"/>
      <scheme val="maj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8"/>
      <color rgb="FF006100"/>
      <name val="Calibri"/>
      <family val="2"/>
      <scheme val="minor"/>
    </font>
    <font>
      <sz val="18"/>
      <color rgb="FF9C0006"/>
      <name val="Calibri"/>
      <family val="2"/>
      <scheme val="minor"/>
    </font>
    <font>
      <sz val="18"/>
      <color rgb="FF9C6500"/>
      <name val="Calibri"/>
      <family val="2"/>
      <scheme val="minor"/>
    </font>
    <font>
      <sz val="18"/>
      <color rgb="FF3F3F76"/>
      <name val="Calibri"/>
      <family val="2"/>
      <scheme val="minor"/>
    </font>
    <font>
      <b/>
      <sz val="18"/>
      <color rgb="FF3F3F3F"/>
      <name val="Calibri"/>
      <family val="2"/>
      <scheme val="minor"/>
    </font>
    <font>
      <b/>
      <sz val="18"/>
      <color rgb="FFFA7D00"/>
      <name val="Calibri"/>
      <family val="2"/>
      <scheme val="minor"/>
    </font>
    <font>
      <sz val="18"/>
      <color rgb="FFFA7D00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8"/>
      <color rgb="FFFF0000"/>
      <name val="Calibri"/>
      <family val="2"/>
      <scheme val="minor"/>
    </font>
    <font>
      <i/>
      <sz val="18"/>
      <color rgb="FF7F7F7F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0000FF"/>
      <name val="Calibri"/>
      <family val="2"/>
      <scheme val="minor"/>
    </font>
    <font>
      <sz val="9"/>
      <color rgb="FF085393"/>
      <name val="Calibri"/>
      <family val="2"/>
      <scheme val="minor"/>
    </font>
    <font>
      <sz val="22"/>
      <color theme="0"/>
      <name val="Calibri Light"/>
      <family val="2"/>
      <scheme val="major"/>
    </font>
    <font>
      <b/>
      <sz val="11"/>
      <color theme="1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163260"/>
        <bgColor indexed="64"/>
      </patternFill>
    </fill>
    <fill>
      <patternFill patternType="solid">
        <fgColor rgb="FF0853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0F8FE"/>
        <bgColor indexed="64"/>
      </patternFill>
    </fill>
    <fill>
      <patternFill patternType="solid">
        <fgColor theme="7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theme="0" tint="-0.1499984740745262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BDEFB"/>
      </left>
      <right style="thin">
        <color rgb="FFBBDEFB"/>
      </right>
      <top style="thin">
        <color rgb="FFBBDEFB"/>
      </top>
      <bottom style="thin">
        <color rgb="FFBBDEFB"/>
      </bottom>
      <diagonal/>
    </border>
    <border>
      <left/>
      <right/>
      <top/>
      <bottom style="medium">
        <color theme="0" tint="-0.14996795556505021"/>
      </bottom>
      <diagonal/>
    </border>
  </borders>
  <cellStyleXfs count="67">
    <xf numFmtId="174" fontId="0" fillId="0" borderId="0"/>
    <xf numFmtId="0" fontId="6" fillId="0" borderId="0" applyNumberFormat="0" applyFill="0" applyBorder="0" applyAlignment="0" applyProtection="0"/>
    <xf numFmtId="167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2" applyNumberFormat="0" applyFill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14" fillId="6" borderId="0" applyNumberFormat="0" applyBorder="0" applyAlignment="0" applyProtection="0"/>
    <xf numFmtId="0" fontId="15" fillId="7" borderId="0" applyNumberFormat="0" applyBorder="0" applyAlignment="0" applyProtection="0"/>
    <xf numFmtId="0" fontId="16" fillId="8" borderId="0" applyNumberFormat="0" applyBorder="0" applyAlignment="0" applyProtection="0"/>
    <xf numFmtId="0" fontId="17" fillId="9" borderId="5" applyNumberFormat="0" applyAlignment="0" applyProtection="0"/>
    <xf numFmtId="0" fontId="18" fillId="10" borderId="6" applyNumberFormat="0" applyAlignment="0" applyProtection="0"/>
    <xf numFmtId="0" fontId="19" fillId="10" borderId="5" applyNumberFormat="0" applyAlignment="0" applyProtection="0"/>
    <xf numFmtId="0" fontId="20" fillId="0" borderId="7" applyNumberFormat="0" applyFill="0" applyAlignment="0" applyProtection="0"/>
    <xf numFmtId="0" fontId="21" fillId="11" borderId="8" applyNumberFormat="0" applyAlignment="0" applyProtection="0"/>
    <xf numFmtId="0" fontId="22" fillId="0" borderId="0" applyNumberFormat="0" applyFill="0" applyBorder="0" applyAlignment="0" applyProtection="0"/>
    <xf numFmtId="0" fontId="9" fillId="12" borderId="9" applyNumberFormat="0" applyFont="0" applyAlignment="0" applyProtection="0"/>
    <xf numFmtId="0" fontId="23" fillId="0" borderId="0" applyNumberFormat="0" applyFill="0" applyBorder="0" applyAlignment="0" applyProtection="0"/>
    <xf numFmtId="0" fontId="24" fillId="0" borderId="10" applyNumberFormat="0" applyFill="0" applyAlignment="0" applyProtection="0"/>
    <xf numFmtId="0" fontId="25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5" fillId="16" borderId="0" applyNumberFormat="0" applyBorder="0" applyAlignment="0" applyProtection="0"/>
    <xf numFmtId="0" fontId="25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5" fillId="20" borderId="0" applyNumberFormat="0" applyBorder="0" applyAlignment="0" applyProtection="0"/>
    <xf numFmtId="0" fontId="25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5" fillId="24" borderId="0" applyNumberFormat="0" applyBorder="0" applyAlignment="0" applyProtection="0"/>
    <xf numFmtId="0" fontId="25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5" fillId="28" borderId="0" applyNumberFormat="0" applyBorder="0" applyAlignment="0" applyProtection="0"/>
    <xf numFmtId="0" fontId="25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5" fillId="32" borderId="0" applyNumberFormat="0" applyBorder="0" applyAlignment="0" applyProtection="0"/>
    <xf numFmtId="0" fontId="25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5" fillId="36" borderId="0" applyNumberFormat="0" applyBorder="0" applyAlignment="0" applyProtection="0"/>
    <xf numFmtId="0" fontId="32" fillId="2" borderId="0" applyNumberFormat="0">
      <alignment horizontal="left"/>
    </xf>
    <xf numFmtId="0" fontId="8" fillId="3" borderId="0" applyNumberFormat="0" applyAlignment="0">
      <alignment horizontal="left"/>
    </xf>
    <xf numFmtId="0" fontId="4" fillId="0" borderId="0" applyNumberFormat="0" applyFill="0" applyBorder="0">
      <alignment horizontal="left" vertical="center"/>
    </xf>
    <xf numFmtId="0" fontId="2" fillId="5" borderId="0" applyNumberFormat="0" applyFont="0" applyAlignment="0" applyProtection="0">
      <alignment vertical="top"/>
    </xf>
    <xf numFmtId="168" fontId="28" fillId="3" borderId="0">
      <alignment horizontal="center"/>
    </xf>
    <xf numFmtId="170" fontId="27" fillId="2" borderId="0">
      <alignment horizontal="center"/>
    </xf>
    <xf numFmtId="170" fontId="3" fillId="0" borderId="0">
      <alignment vertical="top"/>
    </xf>
    <xf numFmtId="168" fontId="29" fillId="0" borderId="0" applyFont="0" applyFill="0" applyBorder="0" applyAlignment="0" applyProtection="0"/>
    <xf numFmtId="171" fontId="9" fillId="0" borderId="0" applyFont="0" applyFill="0" applyBorder="0" applyAlignment="0" applyProtection="0"/>
    <xf numFmtId="172" fontId="29" fillId="2" borderId="0" applyFont="0" applyFill="0" applyBorder="0" applyAlignment="0" applyProtection="0"/>
    <xf numFmtId="170" fontId="30" fillId="2" borderId="0" applyNumberFormat="0" applyFill="0" applyBorder="0" applyAlignment="0" applyProtection="0"/>
    <xf numFmtId="170" fontId="31" fillId="0" borderId="0" applyNumberFormat="0" applyFill="0" applyBorder="0" applyAlignment="0">
      <alignment vertical="top"/>
    </xf>
    <xf numFmtId="173" fontId="29" fillId="2" borderId="0" applyFont="0" applyFill="0" applyBorder="0" applyAlignment="0" applyProtection="0"/>
    <xf numFmtId="171" fontId="30" fillId="37" borderId="11" applyNumberFormat="0">
      <protection locked="0"/>
    </xf>
    <xf numFmtId="0" fontId="2" fillId="5" borderId="12" applyFont="0" applyAlignment="0" applyProtection="0">
      <alignment vertical="top"/>
    </xf>
    <xf numFmtId="170" fontId="32" fillId="3" borderId="0" applyNumberFormat="0" applyBorder="0">
      <alignment horizontal="center" vertical="top"/>
    </xf>
    <xf numFmtId="170" fontId="3" fillId="38" borderId="0" applyNumberFormat="0" applyFont="0" applyBorder="0" applyAlignment="0" applyProtection="0">
      <alignment vertical="top"/>
    </xf>
    <xf numFmtId="172" fontId="9" fillId="0" borderId="0" applyFont="0" applyFill="0" applyBorder="0" applyAlignment="0" applyProtection="0"/>
    <xf numFmtId="175" fontId="30" fillId="0" borderId="0" applyNumberFormat="0" applyFill="0" applyBorder="0" applyAlignment="0" applyProtection="0"/>
  </cellStyleXfs>
  <cellXfs count="84">
    <xf numFmtId="174" fontId="0" fillId="0" borderId="0" xfId="0"/>
    <xf numFmtId="174" fontId="2" fillId="5" borderId="0" xfId="0" applyFont="1" applyFill="1" applyBorder="1"/>
    <xf numFmtId="174" fontId="2" fillId="4" borderId="0" xfId="0" applyFont="1" applyFill="1" applyBorder="1"/>
    <xf numFmtId="174" fontId="2" fillId="5" borderId="0" xfId="0" applyFont="1" applyFill="1" applyBorder="1" applyAlignment="1">
      <alignment vertical="top" wrapText="1"/>
    </xf>
    <xf numFmtId="174" fontId="2" fillId="5" borderId="1" xfId="0" applyFont="1" applyFill="1" applyBorder="1" applyAlignment="1">
      <alignment vertical="top"/>
    </xf>
    <xf numFmtId="170" fontId="32" fillId="2" borderId="0" xfId="48" applyNumberFormat="1">
      <alignment horizontal="left"/>
    </xf>
    <xf numFmtId="174" fontId="25" fillId="2" borderId="0" xfId="0" applyFont="1" applyFill="1" applyBorder="1" applyAlignment="1"/>
    <xf numFmtId="174" fontId="26" fillId="3" borderId="0" xfId="0" applyFont="1" applyFill="1" applyBorder="1" applyAlignment="1"/>
    <xf numFmtId="174" fontId="3" fillId="5" borderId="0" xfId="0" applyFont="1" applyFill="1" applyBorder="1" applyAlignment="1">
      <alignment horizontal="center" vertical="top"/>
    </xf>
    <xf numFmtId="174" fontId="3" fillId="5" borderId="0" xfId="0" applyFont="1" applyFill="1" applyBorder="1" applyAlignment="1">
      <alignment vertical="top"/>
    </xf>
    <xf numFmtId="174" fontId="25" fillId="2" borderId="0" xfId="0" applyFont="1" applyFill="1" applyBorder="1" applyAlignment="1">
      <alignment vertical="center"/>
    </xf>
    <xf numFmtId="168" fontId="28" fillId="3" borderId="0" xfId="52">
      <alignment horizontal="center"/>
    </xf>
    <xf numFmtId="170" fontId="27" fillId="2" borderId="0" xfId="53">
      <alignment horizontal="center"/>
    </xf>
    <xf numFmtId="170" fontId="32" fillId="2" borderId="0" xfId="48" applyNumberFormat="1" applyAlignment="1"/>
    <xf numFmtId="170" fontId="8" fillId="3" borderId="0" xfId="49" applyNumberFormat="1" applyAlignment="1"/>
    <xf numFmtId="170" fontId="4" fillId="0" borderId="0" xfId="50" applyNumberFormat="1">
      <alignment horizontal="left" vertical="center"/>
    </xf>
    <xf numFmtId="170" fontId="3" fillId="0" borderId="0" xfId="54">
      <alignment vertical="top"/>
    </xf>
    <xf numFmtId="174" fontId="2" fillId="5" borderId="0" xfId="0" applyFont="1" applyFill="1" applyBorder="1" applyAlignment="1">
      <alignment horizontal="left" vertical="top"/>
    </xf>
    <xf numFmtId="174" fontId="2" fillId="5" borderId="0" xfId="0" applyFont="1" applyFill="1" applyBorder="1" applyAlignment="1">
      <alignment vertical="top"/>
    </xf>
    <xf numFmtId="174" fontId="2" fillId="0" borderId="0" xfId="0" applyFont="1" applyFill="1" applyBorder="1" applyAlignment="1">
      <alignment vertical="top" wrapText="1"/>
    </xf>
    <xf numFmtId="174" fontId="3" fillId="0" borderId="0" xfId="0" applyFont="1" applyFill="1" applyBorder="1" applyAlignment="1">
      <alignment vertical="top"/>
    </xf>
    <xf numFmtId="174" fontId="2" fillId="0" borderId="0" xfId="0" applyFont="1" applyFill="1" applyBorder="1" applyAlignment="1">
      <alignment horizontal="left" wrapText="1"/>
    </xf>
    <xf numFmtId="174" fontId="2" fillId="0" borderId="0" xfId="0" applyFont="1" applyFill="1" applyBorder="1" applyAlignment="1">
      <alignment vertical="top"/>
    </xf>
    <xf numFmtId="174" fontId="2" fillId="0" borderId="0" xfId="0" applyFont="1" applyFill="1" applyBorder="1"/>
    <xf numFmtId="174" fontId="4" fillId="0" borderId="0" xfId="0" applyFont="1" applyFill="1" applyBorder="1" applyAlignment="1">
      <alignment vertical="center"/>
    </xf>
    <xf numFmtId="174" fontId="5" fillId="0" borderId="0" xfId="0" applyFont="1" applyFill="1" applyBorder="1" applyAlignment="1">
      <alignment vertical="center" wrapText="1"/>
    </xf>
    <xf numFmtId="174" fontId="2" fillId="0" borderId="0" xfId="0" applyFont="1" applyFill="1" applyBorder="1" applyAlignment="1">
      <alignment horizontal="left" vertical="top"/>
    </xf>
    <xf numFmtId="174" fontId="3" fillId="0" borderId="0" xfId="0" applyFont="1" applyFill="1" applyBorder="1" applyAlignment="1">
      <alignment horizontal="center" vertical="top"/>
    </xf>
    <xf numFmtId="174" fontId="7" fillId="0" borderId="0" xfId="0" applyFont="1" applyFill="1" applyBorder="1" applyAlignment="1">
      <alignment vertical="center" wrapText="1"/>
    </xf>
    <xf numFmtId="168" fontId="2" fillId="0" borderId="0" xfId="0" applyNumberFormat="1" applyFont="1" applyFill="1" applyBorder="1" applyAlignment="1">
      <alignment horizontal="left"/>
    </xf>
    <xf numFmtId="174" fontId="2" fillId="0" borderId="0" xfId="0" applyFont="1" applyFill="1" applyBorder="1" applyAlignment="1">
      <alignment horizontal="left"/>
    </xf>
    <xf numFmtId="169" fontId="2" fillId="0" borderId="0" xfId="0" applyNumberFormat="1" applyFont="1" applyFill="1" applyBorder="1" applyAlignment="1">
      <alignment horizontal="left"/>
    </xf>
    <xf numFmtId="174" fontId="0" fillId="0" borderId="0" xfId="0" applyFill="1"/>
    <xf numFmtId="174" fontId="3" fillId="0" borderId="0" xfId="0" applyFont="1" applyFill="1" applyBorder="1" applyAlignment="1">
      <alignment horizontal="left" vertical="top"/>
    </xf>
    <xf numFmtId="174" fontId="3" fillId="0" borderId="0" xfId="0" applyFont="1" applyFill="1" applyBorder="1"/>
    <xf numFmtId="174" fontId="0" fillId="0" borderId="0" xfId="0" applyFill="1" applyBorder="1"/>
    <xf numFmtId="174" fontId="25" fillId="0" borderId="0" xfId="0" applyFont="1" applyFill="1" applyBorder="1" applyAlignment="1"/>
    <xf numFmtId="174" fontId="26" fillId="0" borderId="0" xfId="0" applyFont="1" applyFill="1" applyBorder="1" applyAlignment="1"/>
    <xf numFmtId="170" fontId="30" fillId="0" borderId="0" xfId="58" applyFill="1" applyBorder="1" applyAlignment="1">
      <alignment vertical="top"/>
    </xf>
    <xf numFmtId="170" fontId="2" fillId="5" borderId="0" xfId="51" applyNumberFormat="1" applyFont="1" applyBorder="1" applyAlignment="1">
      <alignment horizontal="left" vertical="top"/>
    </xf>
    <xf numFmtId="170" fontId="3" fillId="5" borderId="0" xfId="51" applyNumberFormat="1" applyFont="1" applyBorder="1" applyAlignment="1">
      <alignment horizontal="center" vertical="top"/>
    </xf>
    <xf numFmtId="170" fontId="2" fillId="5" borderId="0" xfId="51" applyNumberFormat="1" applyFont="1" applyBorder="1" applyAlignment="1"/>
    <xf numFmtId="170" fontId="5" fillId="5" borderId="0" xfId="51" applyNumberFormat="1" applyFont="1" applyBorder="1" applyAlignment="1">
      <alignment vertical="center" wrapText="1"/>
    </xf>
    <xf numFmtId="170" fontId="2" fillId="5" borderId="0" xfId="51" applyNumberFormat="1" applyFont="1" applyAlignment="1">
      <alignment vertical="top"/>
    </xf>
    <xf numFmtId="170" fontId="2" fillId="5" borderId="0" xfId="51" applyNumberFormat="1" applyFont="1" applyAlignment="1"/>
    <xf numFmtId="170" fontId="5" fillId="5" borderId="0" xfId="51" applyNumberFormat="1" applyFont="1" applyAlignment="1">
      <alignment vertical="center" wrapText="1"/>
    </xf>
    <xf numFmtId="0" fontId="2" fillId="5" borderId="12" xfId="62" applyFont="1" applyAlignment="1">
      <alignment vertical="top"/>
    </xf>
    <xf numFmtId="0" fontId="3" fillId="5" borderId="12" xfId="62" applyFont="1" applyAlignment="1">
      <alignment horizontal="center" vertical="top"/>
    </xf>
    <xf numFmtId="0" fontId="2" fillId="5" borderId="12" xfId="62" applyFont="1" applyAlignment="1"/>
    <xf numFmtId="0" fontId="5" fillId="5" borderId="12" xfId="62" applyFont="1" applyAlignment="1">
      <alignment vertical="center" wrapText="1"/>
    </xf>
    <xf numFmtId="174" fontId="25" fillId="0" borderId="0" xfId="0" applyFont="1" applyFill="1" applyBorder="1" applyAlignment="1">
      <alignment vertical="center"/>
    </xf>
    <xf numFmtId="170" fontId="7" fillId="5" borderId="0" xfId="51" applyNumberFormat="1" applyFont="1" applyAlignment="1">
      <alignment vertical="center" wrapText="1"/>
    </xf>
    <xf numFmtId="0" fontId="3" fillId="5" borderId="12" xfId="62" applyFont="1" applyAlignment="1"/>
    <xf numFmtId="0" fontId="2" fillId="5" borderId="12" xfId="62" applyFont="1" applyAlignment="1">
      <alignment horizontal="left"/>
    </xf>
    <xf numFmtId="0" fontId="7" fillId="5" borderId="12" xfId="62" applyFont="1" applyAlignment="1">
      <alignment horizontal="center" vertical="center" wrapText="1"/>
    </xf>
    <xf numFmtId="0" fontId="7" fillId="5" borderId="12" xfId="62" applyFont="1" applyAlignment="1">
      <alignment vertical="center" wrapText="1"/>
    </xf>
    <xf numFmtId="170" fontId="30" fillId="37" borderId="11" xfId="61" applyNumberFormat="1">
      <protection locked="0"/>
    </xf>
    <xf numFmtId="170" fontId="2" fillId="0" borderId="0" xfId="51" applyNumberFormat="1" applyFont="1" applyFill="1" applyAlignment="1"/>
    <xf numFmtId="0" fontId="2" fillId="0" borderId="0" xfId="62" applyFont="1" applyFill="1" applyBorder="1" applyAlignment="1"/>
    <xf numFmtId="174" fontId="0" fillId="5" borderId="0" xfId="51" applyNumberFormat="1" applyFont="1" applyAlignment="1"/>
    <xf numFmtId="174" fontId="2" fillId="5" borderId="0" xfId="51" applyNumberFormat="1" applyFont="1" applyAlignment="1">
      <alignment vertical="top"/>
    </xf>
    <xf numFmtId="0" fontId="0" fillId="5" borderId="12" xfId="62" applyFont="1" applyAlignment="1"/>
    <xf numFmtId="174" fontId="4" fillId="5" borderId="0" xfId="51" applyNumberFormat="1" applyFont="1" applyAlignment="1">
      <alignment vertical="center"/>
    </xf>
    <xf numFmtId="0" fontId="3" fillId="5" borderId="12" xfId="62" applyFont="1" applyAlignment="1">
      <alignment horizontal="left" vertical="top"/>
    </xf>
    <xf numFmtId="172" fontId="0" fillId="0" borderId="0" xfId="65" applyFont="1"/>
    <xf numFmtId="175" fontId="30" fillId="0" borderId="0" xfId="66"/>
    <xf numFmtId="174" fontId="33" fillId="0" borderId="0" xfId="0" applyFont="1"/>
    <xf numFmtId="174" fontId="0" fillId="0" borderId="0" xfId="0" applyAlignment="1">
      <alignment horizontal="right"/>
    </xf>
    <xf numFmtId="174" fontId="9" fillId="0" borderId="0" xfId="0" applyFont="1"/>
    <xf numFmtId="175" fontId="30" fillId="37" borderId="11" xfId="61" applyNumberFormat="1">
      <protection locked="0"/>
    </xf>
    <xf numFmtId="172" fontId="30" fillId="37" borderId="11" xfId="61" applyNumberFormat="1">
      <protection locked="0"/>
    </xf>
    <xf numFmtId="176" fontId="9" fillId="0" borderId="0" xfId="0" applyNumberFormat="1" applyFont="1"/>
    <xf numFmtId="170" fontId="32" fillId="2" borderId="0" xfId="48" applyNumberFormat="1" applyFill="1" applyAlignment="1">
      <alignment horizontal="center"/>
    </xf>
    <xf numFmtId="174" fontId="5" fillId="0" borderId="0" xfId="0" applyFont="1" applyFill="1" applyBorder="1" applyAlignment="1">
      <alignment horizontal="center" vertical="center" wrapText="1"/>
    </xf>
    <xf numFmtId="170" fontId="2" fillId="5" borderId="0" xfId="51" applyNumberFormat="1" applyFont="1" applyBorder="1" applyAlignment="1">
      <alignment horizontal="left" vertical="top"/>
    </xf>
    <xf numFmtId="170" fontId="32" fillId="3" borderId="0" xfId="49" applyNumberFormat="1" applyFont="1" applyAlignment="1">
      <alignment horizontal="center" vertical="center"/>
    </xf>
    <xf numFmtId="170" fontId="31" fillId="5" borderId="0" xfId="59" applyNumberFormat="1" applyFill="1" applyBorder="1" applyAlignment="1">
      <alignment horizontal="center" vertical="center" wrapText="1"/>
    </xf>
    <xf numFmtId="174" fontId="7" fillId="0" borderId="0" xfId="0" applyFont="1" applyFill="1" applyBorder="1" applyAlignment="1">
      <alignment horizontal="center" vertical="center" wrapText="1"/>
    </xf>
    <xf numFmtId="174" fontId="0" fillId="5" borderId="0" xfId="51" applyNumberFormat="1" applyFont="1" applyAlignment="1">
      <alignment horizontal="left"/>
    </xf>
    <xf numFmtId="174" fontId="4" fillId="5" borderId="0" xfId="0" applyFont="1" applyFill="1" applyBorder="1" applyAlignment="1">
      <alignment horizontal="left" vertical="center"/>
    </xf>
    <xf numFmtId="174" fontId="4" fillId="5" borderId="0" xfId="50" applyNumberFormat="1" applyFill="1" applyAlignment="1">
      <alignment horizontal="left" vertical="center"/>
    </xf>
    <xf numFmtId="170" fontId="2" fillId="5" borderId="0" xfId="51" applyNumberFormat="1" applyFont="1" applyAlignment="1">
      <alignment horizontal="left"/>
    </xf>
    <xf numFmtId="168" fontId="2" fillId="5" borderId="0" xfId="51" applyNumberFormat="1" applyFont="1" applyAlignment="1">
      <alignment horizontal="left"/>
    </xf>
    <xf numFmtId="0" fontId="2" fillId="5" borderId="0" xfId="51" applyNumberFormat="1" applyFont="1" applyAlignment="1">
      <alignment horizontal="left"/>
    </xf>
  </cellXfs>
  <cellStyles count="67">
    <cellStyle name="20% - Accent1" xfId="25" builtinId="30" hidden="1"/>
    <cellStyle name="20% - Accent2" xfId="29" builtinId="34" hidden="1"/>
    <cellStyle name="20% - Accent3" xfId="33" builtinId="38" hidden="1"/>
    <cellStyle name="20% - Accent4" xfId="37" builtinId="42" hidden="1"/>
    <cellStyle name="20% - Accent5" xfId="41" builtinId="46" hidden="1"/>
    <cellStyle name="20% - Accent6" xfId="45" builtinId="50" hidden="1"/>
    <cellStyle name="40% - Accent1" xfId="26" builtinId="31" hidden="1"/>
    <cellStyle name="40% - Accent2" xfId="30" builtinId="35" hidden="1"/>
    <cellStyle name="40% - Accent3" xfId="34" builtinId="39" hidden="1"/>
    <cellStyle name="40% - Accent4" xfId="38" builtinId="43" hidden="1"/>
    <cellStyle name="40% - Accent5" xfId="42" builtinId="47" hidden="1"/>
    <cellStyle name="40% - Accent6" xfId="46" builtinId="51" hidden="1"/>
    <cellStyle name="60% - Accent1" xfId="27" builtinId="32" hidden="1"/>
    <cellStyle name="60% - Accent2" xfId="31" builtinId="36" hidden="1"/>
    <cellStyle name="60% - Accent3" xfId="35" builtinId="40" hidden="1"/>
    <cellStyle name="60% - Accent4" xfId="39" builtinId="44" hidden="1"/>
    <cellStyle name="60% - Accent5" xfId="43" builtinId="48" hidden="1"/>
    <cellStyle name="60% - Accent6" xfId="47" builtinId="52" hidden="1"/>
    <cellStyle name="Accent1" xfId="24" builtinId="29" hidden="1"/>
    <cellStyle name="Accent2" xfId="28" builtinId="33" hidden="1"/>
    <cellStyle name="Accent3" xfId="32" builtinId="37" hidden="1"/>
    <cellStyle name="Accent4" xfId="36" builtinId="41" hidden="1"/>
    <cellStyle name="Accent5" xfId="40" builtinId="45" hidden="1"/>
    <cellStyle name="Accent6" xfId="44" builtinId="49" hidden="1"/>
    <cellStyle name="b" xfId="66"/>
    <cellStyle name="Background Fill" xfId="51"/>
    <cellStyle name="Bad" xfId="13" builtinId="27" hidden="1"/>
    <cellStyle name="BG Border" xfId="62"/>
    <cellStyle name="Blank" xfId="60"/>
    <cellStyle name="Calculation" xfId="17" builtinId="22" hidden="1"/>
    <cellStyle name="Check Cell" xfId="19" builtinId="23" hidden="1"/>
    <cellStyle name="Comma" xfId="2" builtinId="3" hidden="1"/>
    <cellStyle name="Comma [0]" xfId="3" builtinId="6" hidden="1"/>
    <cellStyle name="Cover Title" xfId="63"/>
    <cellStyle name="Currency" xfId="4" builtinId="4" hidden="1"/>
    <cellStyle name="Currency [0]" xfId="5" builtinId="7" hidden="1"/>
    <cellStyle name="Date" xfId="55"/>
    <cellStyle name="Date Heading" xfId="52"/>
    <cellStyle name="Explanatory Text" xfId="22" builtinId="53" hidden="1"/>
    <cellStyle name="Good" xfId="12" builtinId="26" hidden="1"/>
    <cellStyle name="Hard Coded Number" xfId="58"/>
    <cellStyle name="Heading 1" xfId="8" builtinId="16" hidden="1"/>
    <cellStyle name="Heading 2" xfId="9" builtinId="17" hidden="1"/>
    <cellStyle name="Heading 3" xfId="10" builtinId="18" hidden="1"/>
    <cellStyle name="Heading 4" xfId="11" builtinId="19" hidden="1"/>
    <cellStyle name="Highlight" xfId="64"/>
    <cellStyle name="Hist Proj Title" xfId="53"/>
    <cellStyle name="Hyperlink" xfId="1" builtinId="8" hidden="1" customBuiltin="1"/>
    <cellStyle name="Input" xfId="15" builtinId="20" hidden="1"/>
    <cellStyle name="Input" xfId="61" builtinId="20" customBuiltin="1"/>
    <cellStyle name="Linked Cell" xfId="18" builtinId="24" hidden="1"/>
    <cellStyle name="Multiple" xfId="56"/>
    <cellStyle name="Neutral" xfId="14" builtinId="28" hidden="1"/>
    <cellStyle name="Normal" xfId="0" builtinId="0" customBuiltin="1"/>
    <cellStyle name="Note" xfId="21" builtinId="10" hidden="1"/>
    <cellStyle name="Notes and Comments" xfId="59"/>
    <cellStyle name="Output" xfId="16" builtinId="21" hidden="1"/>
    <cellStyle name="P" xfId="65"/>
    <cellStyle name="Percent" xfId="6" builtinId="5" hidden="1"/>
    <cellStyle name="Percent" xfId="57" builtinId="5" customBuiltin="1"/>
    <cellStyle name="Primary Title" xfId="48"/>
    <cellStyle name="Row Label" xfId="54"/>
    <cellStyle name="Secondary Title" xfId="49"/>
    <cellStyle name="Tertiary Title" xfId="50"/>
    <cellStyle name="Title" xfId="7" builtinId="15" hidden="1"/>
    <cellStyle name="Total" xfId="23" builtinId="25" hidden="1"/>
    <cellStyle name="Warning Text" xfId="20" builtinId="11" hidden="1"/>
  </cellStyles>
  <dxfs count="0"/>
  <tableStyles count="0" defaultTableStyle="TableStyleMedium2" defaultPivotStyle="PivotStyleLight16"/>
  <colors>
    <mruColors>
      <color rgb="FF163260"/>
      <color rgb="FF085393"/>
      <color rgb="FFBBDEFB"/>
      <color rgb="FFF0F8FE"/>
      <color rgb="FF0000FF"/>
      <color rgb="FFEBF1FB"/>
      <color rgb="FFD3E0F5"/>
      <color rgb="FFC9D9F3"/>
      <color rgb="FFE2F1FE"/>
      <color rgb="FFC4E3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19050</xdr:colOff>
      <xdr:row>0</xdr:row>
      <xdr:rowOff>1019175</xdr:rowOff>
    </xdr:from>
    <xdr:to>
      <xdr:col>9</xdr:col>
      <xdr:colOff>457200</xdr:colOff>
      <xdr:row>0</xdr:row>
      <xdr:rowOff>1503980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95550" y="1019175"/>
          <a:ext cx="3533775" cy="48480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1931713</xdr:colOff>
      <xdr:row>0</xdr:row>
      <xdr:rowOff>123826</xdr:rowOff>
    </xdr:from>
    <xdr:to>
      <xdr:col>16</xdr:col>
      <xdr:colOff>161849</xdr:colOff>
      <xdr:row>0</xdr:row>
      <xdr:rowOff>466726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27738" y="123826"/>
          <a:ext cx="401836" cy="342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showGridLines="0" tabSelected="1" zoomScaleNormal="100" workbookViewId="0">
      <selection sqref="A1:N1"/>
    </sheetView>
  </sheetViews>
  <sheetFormatPr defaultColWidth="9.1328125" defaultRowHeight="14.25" x14ac:dyDescent="0.45"/>
  <cols>
    <col min="1" max="1" width="9.86328125" style="32" customWidth="1"/>
    <col min="2" max="13" width="9.265625" style="32" customWidth="1"/>
    <col min="14" max="14" width="9.86328125" style="32" customWidth="1"/>
    <col min="15" max="26" width="9.1328125" style="32" customWidth="1"/>
    <col min="27" max="16384" width="9.1328125" style="32"/>
  </cols>
  <sheetData>
    <row r="1" spans="1:14" s="36" customFormat="1" ht="189.75" customHeight="1" x14ac:dyDescent="0.85">
      <c r="A1" s="72"/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</row>
    <row r="2" spans="1:14" s="22" customFormat="1" ht="75" customHeight="1" x14ac:dyDescent="0.45">
      <c r="A2" s="75" t="s">
        <v>21</v>
      </c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</row>
    <row r="3" spans="1:14" s="23" customFormat="1" ht="7.5" customHeight="1" x14ac:dyDescent="0.45">
      <c r="B3" s="24"/>
      <c r="C3" s="24"/>
      <c r="F3" s="25"/>
      <c r="G3" s="25"/>
      <c r="H3" s="25"/>
      <c r="I3" s="25"/>
      <c r="J3" s="25"/>
      <c r="K3" s="25"/>
    </row>
    <row r="4" spans="1:14" s="23" customFormat="1" ht="15" customHeight="1" x14ac:dyDescent="0.45">
      <c r="A4" s="39"/>
      <c r="B4" s="40"/>
      <c r="C4" s="74"/>
      <c r="D4" s="74"/>
      <c r="E4" s="41"/>
      <c r="F4" s="42"/>
      <c r="G4" s="42"/>
      <c r="H4" s="42"/>
      <c r="I4" s="42"/>
      <c r="J4" s="42"/>
      <c r="K4" s="42"/>
      <c r="L4" s="41"/>
      <c r="M4" s="41"/>
      <c r="N4" s="41"/>
    </row>
    <row r="5" spans="1:14" s="23" customFormat="1" ht="15" customHeight="1" x14ac:dyDescent="0.45">
      <c r="A5" s="76" t="s">
        <v>12</v>
      </c>
      <c r="B5" s="76"/>
      <c r="C5" s="76"/>
      <c r="D5" s="76"/>
      <c r="E5" s="76"/>
      <c r="F5" s="76"/>
      <c r="G5" s="76"/>
      <c r="H5" s="76"/>
      <c r="I5" s="76"/>
      <c r="J5" s="76"/>
      <c r="K5" s="76"/>
      <c r="L5" s="76"/>
      <c r="M5" s="76"/>
      <c r="N5" s="76"/>
    </row>
    <row r="6" spans="1:14" s="23" customFormat="1" ht="15" customHeight="1" x14ac:dyDescent="0.45">
      <c r="A6" s="76"/>
      <c r="B6" s="76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</row>
    <row r="7" spans="1:14" s="23" customFormat="1" ht="15" customHeight="1" x14ac:dyDescent="0.45">
      <c r="A7" s="76" t="str">
        <f ca="1">"© "&amp;YEAR(TODAY())&amp;" Financial Edge Training "</f>
        <v xml:space="preserve">© 2017 Financial Edge Training </v>
      </c>
      <c r="B7" s="76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</row>
    <row r="8" spans="1:14" s="23" customFormat="1" ht="15" customHeight="1" thickBot="1" x14ac:dyDescent="0.5">
      <c r="A8" s="46"/>
      <c r="B8" s="47"/>
      <c r="C8" s="46"/>
      <c r="D8" s="46"/>
      <c r="E8" s="48"/>
      <c r="F8" s="49"/>
      <c r="G8" s="49"/>
      <c r="H8" s="49"/>
      <c r="I8" s="49"/>
      <c r="J8" s="49"/>
      <c r="K8" s="49"/>
      <c r="L8" s="48"/>
      <c r="M8" s="48"/>
      <c r="N8" s="48"/>
    </row>
    <row r="9" spans="1:14" s="23" customFormat="1" ht="15" customHeight="1" x14ac:dyDescent="0.45">
      <c r="F9" s="28"/>
      <c r="G9" s="77"/>
      <c r="H9" s="77"/>
      <c r="I9" s="77"/>
      <c r="J9" s="77"/>
      <c r="K9" s="28"/>
    </row>
    <row r="10" spans="1:14" s="23" customFormat="1" ht="15" customHeight="1" x14ac:dyDescent="0.45">
      <c r="B10" s="24"/>
      <c r="C10" s="24"/>
      <c r="F10" s="28"/>
      <c r="G10" s="77"/>
      <c r="H10" s="77"/>
      <c r="I10" s="77"/>
      <c r="J10" s="77"/>
      <c r="K10" s="28"/>
    </row>
    <row r="11" spans="1:14" s="23" customFormat="1" ht="15" customHeight="1" x14ac:dyDescent="0.45">
      <c r="B11" s="20"/>
      <c r="C11" s="20"/>
      <c r="D11" s="21"/>
      <c r="F11" s="25"/>
      <c r="G11" s="25"/>
      <c r="H11" s="25"/>
      <c r="I11" s="25"/>
      <c r="J11" s="25"/>
      <c r="K11" s="25"/>
    </row>
    <row r="12" spans="1:14" s="23" customFormat="1" ht="15" customHeight="1" x14ac:dyDescent="0.45">
      <c r="A12" s="26"/>
      <c r="B12" s="20"/>
      <c r="C12" s="20"/>
      <c r="D12" s="29"/>
      <c r="F12" s="25"/>
      <c r="G12" s="73"/>
      <c r="H12" s="73"/>
      <c r="I12" s="73"/>
      <c r="J12" s="73"/>
      <c r="K12" s="25"/>
    </row>
    <row r="13" spans="1:14" s="23" customFormat="1" ht="15" customHeight="1" x14ac:dyDescent="0.45">
      <c r="A13" s="19"/>
      <c r="B13" s="20"/>
      <c r="C13" s="20"/>
      <c r="D13" s="30"/>
      <c r="F13" s="25"/>
      <c r="G13" s="73"/>
      <c r="H13" s="73"/>
      <c r="I13" s="73"/>
      <c r="J13" s="73"/>
      <c r="K13" s="25"/>
    </row>
    <row r="14" spans="1:14" s="23" customFormat="1" ht="15" customHeight="1" x14ac:dyDescent="0.45">
      <c r="A14" s="22"/>
      <c r="B14" s="20"/>
      <c r="C14" s="20"/>
      <c r="D14" s="30"/>
      <c r="F14" s="25"/>
      <c r="G14" s="73"/>
      <c r="H14" s="73"/>
      <c r="I14" s="73"/>
      <c r="J14" s="73"/>
      <c r="K14" s="25"/>
    </row>
    <row r="15" spans="1:14" s="23" customFormat="1" ht="15" customHeight="1" x14ac:dyDescent="0.45">
      <c r="A15" s="22"/>
      <c r="B15" s="20"/>
      <c r="C15" s="20"/>
      <c r="D15" s="30"/>
      <c r="F15" s="25"/>
      <c r="G15" s="25"/>
      <c r="H15" s="25"/>
      <c r="I15" s="25"/>
      <c r="J15" s="25"/>
      <c r="K15" s="25"/>
    </row>
    <row r="16" spans="1:14" s="23" customFormat="1" ht="15" customHeight="1" x14ac:dyDescent="0.45">
      <c r="A16" s="22"/>
      <c r="B16" s="20"/>
      <c r="C16" s="20"/>
      <c r="D16" s="31"/>
      <c r="F16" s="25"/>
      <c r="G16" s="73"/>
      <c r="H16" s="73"/>
      <c r="I16" s="73"/>
      <c r="J16" s="73"/>
      <c r="K16" s="25"/>
    </row>
    <row r="17" spans="1:12" s="23" customFormat="1" ht="15" customHeight="1" x14ac:dyDescent="0.45">
      <c r="A17" s="22"/>
      <c r="B17" s="33"/>
      <c r="C17" s="34"/>
      <c r="D17" s="31"/>
      <c r="F17" s="25"/>
      <c r="G17" s="25"/>
      <c r="H17" s="25"/>
      <c r="I17" s="25"/>
      <c r="J17" s="25"/>
      <c r="K17" s="25"/>
    </row>
    <row r="18" spans="1:12" ht="15" customHeight="1" x14ac:dyDescent="0.45">
      <c r="A18" s="35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5"/>
    </row>
    <row r="19" spans="1:12" x14ac:dyDescent="0.45">
      <c r="A19" s="35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</row>
    <row r="20" spans="1:12" x14ac:dyDescent="0.45">
      <c r="A20" s="35"/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35"/>
    </row>
    <row r="21" spans="1:12" x14ac:dyDescent="0.45">
      <c r="A21" s="35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</row>
  </sheetData>
  <mergeCells count="8">
    <mergeCell ref="A1:N1"/>
    <mergeCell ref="G16:J16"/>
    <mergeCell ref="G12:J14"/>
    <mergeCell ref="C4:D4"/>
    <mergeCell ref="A2:N2"/>
    <mergeCell ref="A5:N6"/>
    <mergeCell ref="A7:N7"/>
    <mergeCell ref="G9:J10"/>
  </mergeCells>
  <pageMargins left="0.7" right="0.7" top="0.75" bottom="0.75" header="0.3" footer="0.3"/>
  <pageSetup paperSize="9" orientation="landscape" verticalDpi="0" r:id="rId1"/>
  <headerFooter>
    <oddHeader xml:space="preserve">&amp;R&amp;10&amp;F 
&amp;A
</oddHeader>
    <oddFooter>&amp;L&amp;10© 2016&amp;C&amp;10Page &amp;P of &amp;N&amp;R&amp;G</oddFoot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showGridLines="0" zoomScaleNormal="100" workbookViewId="0"/>
  </sheetViews>
  <sheetFormatPr defaultColWidth="9.1328125" defaultRowHeight="14.25" x14ac:dyDescent="0.45"/>
  <cols>
    <col min="1" max="1" width="1.3984375" customWidth="1"/>
    <col min="2" max="2" width="2.86328125" customWidth="1"/>
    <col min="3" max="3" width="13.265625" customWidth="1"/>
    <col min="4" max="4" width="2.86328125" customWidth="1"/>
    <col min="5" max="7" width="1.3984375" customWidth="1"/>
    <col min="8" max="8" width="2.86328125" customWidth="1"/>
    <col min="9" max="9" width="42.73046875" customWidth="1"/>
    <col min="10" max="11" width="1.3984375" customWidth="1"/>
    <col min="12" max="12" width="15.59765625" bestFit="1" customWidth="1"/>
    <col min="13" max="14" width="1.3984375" customWidth="1"/>
    <col min="15" max="15" width="2.86328125" customWidth="1"/>
    <col min="16" max="16" width="32.59765625" customWidth="1"/>
    <col min="17" max="17" width="2.86328125" customWidth="1"/>
    <col min="18" max="18" width="1.3984375" customWidth="1"/>
    <col min="23" max="23" width="17.73046875" bestFit="1" customWidth="1"/>
  </cols>
  <sheetData>
    <row r="1" spans="1:18" s="36" customFormat="1" ht="45" customHeight="1" x14ac:dyDescent="0.85">
      <c r="A1" s="13" t="str">
        <f>Welcome!A2</f>
        <v>Modeling</v>
      </c>
      <c r="B1" s="13"/>
      <c r="C1" s="13"/>
      <c r="D1" s="13"/>
      <c r="E1" s="13"/>
      <c r="F1" s="13"/>
      <c r="G1" s="13"/>
      <c r="H1" s="13"/>
      <c r="I1" s="13"/>
      <c r="J1" s="6"/>
      <c r="K1" s="6"/>
      <c r="L1" s="6"/>
      <c r="M1" s="6"/>
      <c r="N1" s="6"/>
      <c r="O1" s="6"/>
      <c r="P1" s="6"/>
      <c r="Q1" s="6"/>
      <c r="R1" s="6"/>
    </row>
    <row r="2" spans="1:18" s="37" customFormat="1" ht="30" customHeight="1" x14ac:dyDescent="0.65">
      <c r="A2" s="14" t="s">
        <v>19</v>
      </c>
      <c r="B2" s="14"/>
      <c r="C2" s="14"/>
      <c r="D2" s="14"/>
      <c r="E2" s="14"/>
      <c r="F2" s="14"/>
      <c r="G2" s="14"/>
      <c r="H2" s="14"/>
      <c r="I2" s="14"/>
      <c r="J2" s="7"/>
      <c r="K2" s="7"/>
      <c r="L2" s="7"/>
      <c r="M2" s="7"/>
      <c r="N2" s="7"/>
      <c r="O2" s="7"/>
      <c r="P2" s="7"/>
      <c r="Q2" s="7"/>
      <c r="R2" s="7"/>
    </row>
    <row r="3" spans="1:18" s="2" customFormat="1" ht="7.5" customHeight="1" x14ac:dyDescent="0.45"/>
    <row r="4" spans="1:18" s="2" customFormat="1" ht="22.5" customHeight="1" x14ac:dyDescent="0.45">
      <c r="A4" s="1"/>
      <c r="B4" s="79" t="s">
        <v>0</v>
      </c>
      <c r="C4" s="79"/>
      <c r="D4" s="79"/>
      <c r="E4" s="79"/>
      <c r="F4" s="79"/>
      <c r="G4" s="79"/>
      <c r="H4" s="79"/>
      <c r="I4" s="79"/>
      <c r="K4" s="1"/>
      <c r="L4" s="79" t="s">
        <v>2</v>
      </c>
      <c r="M4" s="79"/>
      <c r="N4" s="79"/>
      <c r="O4" s="79"/>
      <c r="P4" s="79"/>
      <c r="Q4" s="45"/>
      <c r="R4" s="45"/>
    </row>
    <row r="5" spans="1:18" s="2" customFormat="1" ht="15" customHeight="1" x14ac:dyDescent="0.45">
      <c r="A5" s="17"/>
      <c r="B5" s="8" t="s">
        <v>1</v>
      </c>
      <c r="C5" s="59" t="s">
        <v>85</v>
      </c>
      <c r="D5" s="18"/>
      <c r="E5" s="18"/>
      <c r="F5" s="18"/>
      <c r="G5" s="18"/>
      <c r="H5" s="18"/>
      <c r="I5" s="18"/>
      <c r="K5" s="1"/>
      <c r="L5" s="9" t="s">
        <v>3</v>
      </c>
      <c r="M5" s="9"/>
      <c r="N5" s="81"/>
      <c r="O5" s="81"/>
      <c r="P5" s="81"/>
      <c r="Q5" s="81"/>
      <c r="R5" s="45"/>
    </row>
    <row r="6" spans="1:18" s="2" customFormat="1" ht="15" customHeight="1" x14ac:dyDescent="0.45">
      <c r="A6" s="3"/>
      <c r="B6" s="8" t="s">
        <v>1</v>
      </c>
      <c r="C6" s="59" t="s">
        <v>86</v>
      </c>
      <c r="D6" s="18"/>
      <c r="E6" s="18"/>
      <c r="F6" s="18"/>
      <c r="G6" s="18"/>
      <c r="H6" s="18"/>
      <c r="I6" s="18"/>
      <c r="K6" s="17"/>
      <c r="L6" s="9" t="s">
        <v>4</v>
      </c>
      <c r="M6" s="9"/>
      <c r="N6" s="82"/>
      <c r="O6" s="82"/>
      <c r="P6" s="82"/>
      <c r="Q6" s="82"/>
      <c r="R6" s="45"/>
    </row>
    <row r="7" spans="1:18" s="2" customFormat="1" ht="15" customHeight="1" x14ac:dyDescent="0.45">
      <c r="A7" s="18"/>
      <c r="B7" s="8" t="s">
        <v>1</v>
      </c>
      <c r="C7" s="18" t="s">
        <v>89</v>
      </c>
      <c r="D7" s="18"/>
      <c r="E7" s="18"/>
      <c r="F7" s="18"/>
      <c r="G7" s="18"/>
      <c r="H7" s="18"/>
      <c r="I7" s="18"/>
      <c r="K7" s="3"/>
      <c r="L7" s="9" t="s">
        <v>5</v>
      </c>
      <c r="M7" s="9"/>
      <c r="N7" s="81" t="s">
        <v>9</v>
      </c>
      <c r="O7" s="81"/>
      <c r="P7" s="81"/>
      <c r="Q7" s="81"/>
      <c r="R7" s="45"/>
    </row>
    <row r="8" spans="1:18" s="2" customFormat="1" ht="15" customHeight="1" x14ac:dyDescent="0.45">
      <c r="A8" s="18"/>
      <c r="B8" s="8" t="s">
        <v>1</v>
      </c>
      <c r="C8" s="18" t="s">
        <v>87</v>
      </c>
      <c r="D8" s="18"/>
      <c r="E8" s="18"/>
      <c r="F8" s="18"/>
      <c r="G8" s="18"/>
      <c r="H8" s="18"/>
      <c r="I8" s="18"/>
      <c r="K8" s="18"/>
      <c r="L8" s="9" t="s">
        <v>6</v>
      </c>
      <c r="M8" s="9"/>
      <c r="N8" s="81" t="s">
        <v>10</v>
      </c>
      <c r="O8" s="81"/>
      <c r="P8" s="81"/>
      <c r="Q8" s="81"/>
      <c r="R8" s="45"/>
    </row>
    <row r="9" spans="1:18" s="2" customFormat="1" ht="15" customHeight="1" x14ac:dyDescent="0.45">
      <c r="A9" s="43"/>
      <c r="B9" s="8" t="s">
        <v>1</v>
      </c>
      <c r="C9" s="18" t="s">
        <v>88</v>
      </c>
      <c r="D9" s="43"/>
      <c r="E9" s="43"/>
      <c r="F9" s="43"/>
      <c r="G9" s="43"/>
      <c r="H9" s="43"/>
      <c r="I9" s="43"/>
      <c r="K9" s="18"/>
      <c r="L9" s="9" t="s">
        <v>7</v>
      </c>
      <c r="M9" s="9"/>
      <c r="N9" s="81" t="s">
        <v>11</v>
      </c>
      <c r="O9" s="81"/>
      <c r="P9" s="81"/>
      <c r="Q9" s="81"/>
      <c r="R9" s="45"/>
    </row>
    <row r="10" spans="1:18" s="2" customFormat="1" ht="15" customHeight="1" x14ac:dyDescent="0.45">
      <c r="A10" s="44"/>
      <c r="B10" s="44"/>
      <c r="C10" s="44"/>
      <c r="D10" s="44"/>
      <c r="E10" s="44"/>
      <c r="F10" s="44"/>
      <c r="G10" s="44"/>
      <c r="H10" s="44"/>
      <c r="I10" s="44"/>
      <c r="K10" s="18"/>
      <c r="L10" s="9" t="s">
        <v>8</v>
      </c>
      <c r="M10" s="9"/>
      <c r="N10" s="83">
        <v>0</v>
      </c>
      <c r="O10" s="83"/>
      <c r="P10" s="83"/>
      <c r="Q10" s="83"/>
      <c r="R10" s="51"/>
    </row>
    <row r="11" spans="1:18" s="2" customFormat="1" ht="15" customHeight="1" thickBot="1" x14ac:dyDescent="0.5">
      <c r="A11" s="48"/>
      <c r="B11" s="48"/>
      <c r="C11" s="48"/>
      <c r="D11" s="48"/>
      <c r="E11" s="48"/>
      <c r="F11" s="48"/>
      <c r="G11" s="48"/>
      <c r="H11" s="48"/>
      <c r="I11" s="48"/>
      <c r="K11" s="4"/>
      <c r="L11" s="63"/>
      <c r="M11" s="63"/>
      <c r="N11" s="52"/>
      <c r="O11" s="53"/>
      <c r="P11" s="53"/>
      <c r="Q11" s="54"/>
      <c r="R11" s="55"/>
    </row>
    <row r="12" spans="1:18" s="2" customFormat="1" ht="7.5" customHeight="1" x14ac:dyDescent="0.45">
      <c r="K12" s="25"/>
      <c r="L12" s="25"/>
      <c r="M12" s="25"/>
      <c r="N12" s="25"/>
      <c r="O12" s="25"/>
      <c r="P12" s="25"/>
      <c r="Q12" s="25"/>
      <c r="R12" s="25"/>
    </row>
    <row r="13" spans="1:18" s="2" customFormat="1" ht="22.5" customHeight="1" x14ac:dyDescent="0.45">
      <c r="A13" s="59"/>
      <c r="B13" s="80" t="s">
        <v>20</v>
      </c>
      <c r="C13" s="80"/>
      <c r="D13" s="80"/>
      <c r="E13" s="80"/>
      <c r="F13" s="80"/>
      <c r="G13" s="80"/>
      <c r="H13" s="80"/>
      <c r="I13" s="80"/>
      <c r="J13" s="80"/>
      <c r="K13" s="80"/>
      <c r="L13" s="80"/>
      <c r="N13" s="1"/>
      <c r="O13" s="79" t="s">
        <v>15</v>
      </c>
      <c r="P13" s="79"/>
      <c r="Q13" s="79"/>
      <c r="R13" s="62"/>
    </row>
    <row r="14" spans="1:18" s="2" customFormat="1" ht="15" customHeight="1" x14ac:dyDescent="0.45">
      <c r="A14" s="60"/>
      <c r="B14" s="78" t="s">
        <v>22</v>
      </c>
      <c r="C14" s="78"/>
      <c r="D14" s="78" t="s">
        <v>90</v>
      </c>
      <c r="E14" s="78"/>
      <c r="F14" s="78"/>
      <c r="G14" s="78"/>
      <c r="H14" s="78"/>
      <c r="I14" s="78"/>
      <c r="J14" s="78"/>
      <c r="K14" s="78"/>
      <c r="L14" s="78"/>
      <c r="N14" s="17"/>
      <c r="O14" s="27"/>
      <c r="P14" s="22"/>
      <c r="Q14" s="22"/>
      <c r="R14" s="60"/>
    </row>
    <row r="15" spans="1:18" s="2" customFormat="1" ht="15" customHeight="1" x14ac:dyDescent="0.45">
      <c r="A15" s="60"/>
      <c r="B15" s="78" t="s">
        <v>23</v>
      </c>
      <c r="C15" s="78"/>
      <c r="D15" s="78" t="s">
        <v>91</v>
      </c>
      <c r="E15" s="78"/>
      <c r="F15" s="78"/>
      <c r="G15" s="78"/>
      <c r="H15" s="78"/>
      <c r="I15" s="78"/>
      <c r="J15" s="78"/>
      <c r="K15" s="78"/>
      <c r="L15" s="78"/>
      <c r="N15" s="3"/>
      <c r="O15" s="27"/>
      <c r="P15" s="56" t="s">
        <v>16</v>
      </c>
      <c r="Q15" s="22"/>
      <c r="R15" s="60"/>
    </row>
    <row r="16" spans="1:18" s="2" customFormat="1" ht="15" customHeight="1" x14ac:dyDescent="0.45">
      <c r="A16" s="60"/>
      <c r="B16" s="78" t="s">
        <v>24</v>
      </c>
      <c r="C16" s="78"/>
      <c r="D16" s="78" t="s">
        <v>92</v>
      </c>
      <c r="E16" s="78"/>
      <c r="F16" s="78"/>
      <c r="G16" s="78"/>
      <c r="H16" s="78"/>
      <c r="I16" s="78"/>
      <c r="J16" s="78"/>
      <c r="K16" s="78"/>
      <c r="L16" s="78"/>
      <c r="N16" s="18"/>
      <c r="O16" s="27"/>
      <c r="P16" s="38" t="s">
        <v>17</v>
      </c>
      <c r="Q16" s="22"/>
      <c r="R16" s="60"/>
    </row>
    <row r="17" spans="1:18" s="2" customFormat="1" ht="15" customHeight="1" x14ac:dyDescent="0.45">
      <c r="A17" s="60"/>
      <c r="B17" s="78"/>
      <c r="C17" s="78"/>
      <c r="D17" s="78"/>
      <c r="E17" s="78"/>
      <c r="F17" s="78"/>
      <c r="G17" s="78"/>
      <c r="H17" s="78"/>
      <c r="I17" s="78"/>
      <c r="J17" s="78"/>
      <c r="K17" s="78"/>
      <c r="L17" s="78"/>
      <c r="N17" s="18"/>
      <c r="O17" s="27"/>
      <c r="P17" t="s">
        <v>18</v>
      </c>
      <c r="Q17" s="22"/>
      <c r="R17" s="60"/>
    </row>
    <row r="18" spans="1:18" s="2" customFormat="1" ht="15" customHeight="1" x14ac:dyDescent="0.45">
      <c r="A18" s="44"/>
      <c r="B18" s="78"/>
      <c r="C18" s="78"/>
      <c r="D18" s="78"/>
      <c r="E18" s="78"/>
      <c r="F18" s="78"/>
      <c r="G18" s="78"/>
      <c r="H18" s="78"/>
      <c r="I18" s="78"/>
      <c r="J18" s="78"/>
      <c r="K18" s="78"/>
      <c r="L18" s="78"/>
      <c r="N18" s="44"/>
      <c r="O18" s="57"/>
      <c r="P18" s="57"/>
      <c r="Q18" s="57"/>
      <c r="R18" s="44"/>
    </row>
    <row r="19" spans="1:18" ht="14.65" thickBot="1" x14ac:dyDescent="0.5">
      <c r="A19" s="48"/>
      <c r="B19" s="48"/>
      <c r="C19" s="48"/>
      <c r="D19" s="61"/>
      <c r="E19" s="61"/>
      <c r="F19" s="61"/>
      <c r="G19" s="61"/>
      <c r="H19" s="61"/>
      <c r="I19" s="61"/>
      <c r="J19" s="61"/>
      <c r="K19" s="61"/>
      <c r="L19" s="61"/>
      <c r="N19" s="48"/>
      <c r="O19" s="48"/>
      <c r="P19" s="48"/>
      <c r="Q19" s="48"/>
      <c r="R19" s="48"/>
    </row>
    <row r="20" spans="1:18" x14ac:dyDescent="0.45">
      <c r="Q20" s="58"/>
      <c r="R20" s="35"/>
    </row>
    <row r="21" spans="1:18" x14ac:dyDescent="0.45"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</row>
    <row r="22" spans="1:18" x14ac:dyDescent="0.45"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</row>
    <row r="23" spans="1:18" x14ac:dyDescent="0.45">
      <c r="F23" s="35"/>
      <c r="G23" s="35"/>
      <c r="H23" s="35"/>
      <c r="I23" s="35"/>
      <c r="J23" s="35"/>
      <c r="K23" s="35"/>
      <c r="L23" s="35"/>
      <c r="M23" s="35"/>
      <c r="N23" s="32"/>
      <c r="O23" s="32"/>
      <c r="P23" s="32"/>
      <c r="Q23" s="32"/>
    </row>
    <row r="24" spans="1:18" x14ac:dyDescent="0.45"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</row>
    <row r="25" spans="1:18" x14ac:dyDescent="0.45"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</row>
    <row r="26" spans="1:18" x14ac:dyDescent="0.45"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</row>
  </sheetData>
  <mergeCells count="20">
    <mergeCell ref="D15:L15"/>
    <mergeCell ref="B14:C14"/>
    <mergeCell ref="B15:C15"/>
    <mergeCell ref="B16:C16"/>
    <mergeCell ref="B17:C17"/>
    <mergeCell ref="L4:P4"/>
    <mergeCell ref="B4:I4"/>
    <mergeCell ref="B13:L13"/>
    <mergeCell ref="B18:C18"/>
    <mergeCell ref="D16:L16"/>
    <mergeCell ref="D17:L17"/>
    <mergeCell ref="D18:L18"/>
    <mergeCell ref="N5:Q5"/>
    <mergeCell ref="N6:Q6"/>
    <mergeCell ref="N7:Q7"/>
    <mergeCell ref="N8:Q8"/>
    <mergeCell ref="N9:Q9"/>
    <mergeCell ref="N10:Q10"/>
    <mergeCell ref="O13:Q13"/>
    <mergeCell ref="D14:L14"/>
  </mergeCells>
  <pageMargins left="0.7" right="0.7" top="0.75" bottom="0.75" header="0.3" footer="0.3"/>
  <pageSetup paperSize="9" orientation="landscape" verticalDpi="0" r:id="rId1"/>
  <headerFooter>
    <oddHeader xml:space="preserve">&amp;R&amp;10&amp;F 
&amp;A
</oddHeader>
    <oddFooter>&amp;L&amp;10© 2016&amp;C&amp;10Page &amp;P of &amp;N&amp;R&amp;G</oddFooter>
  </headerFooter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8"/>
  <sheetViews>
    <sheetView zoomScaleNormal="100" workbookViewId="0"/>
  </sheetViews>
  <sheetFormatPr defaultColWidth="9.1328125" defaultRowHeight="15" customHeight="1" x14ac:dyDescent="0.45"/>
  <cols>
    <col min="1" max="1" width="1.3984375" style="15" customWidth="1"/>
    <col min="2" max="2" width="31.265625" style="16" customWidth="1"/>
    <col min="3" max="10" width="11" customWidth="1"/>
    <col min="11" max="12" width="9.265625" customWidth="1"/>
  </cols>
  <sheetData>
    <row r="1" spans="1:10" s="50" customFormat="1" ht="45" customHeight="1" x14ac:dyDescent="0.85">
      <c r="A1" s="5" t="s">
        <v>21</v>
      </c>
      <c r="B1" s="10"/>
      <c r="C1" s="12" t="s">
        <v>13</v>
      </c>
      <c r="D1" s="12" t="s">
        <v>13</v>
      </c>
      <c r="E1" s="12" t="s">
        <v>14</v>
      </c>
      <c r="F1" s="12" t="s">
        <v>14</v>
      </c>
      <c r="G1" s="12" t="s">
        <v>14</v>
      </c>
      <c r="H1" s="12"/>
      <c r="I1" s="12"/>
      <c r="J1" s="12"/>
    </row>
    <row r="2" spans="1:10" s="37" customFormat="1" ht="30" customHeight="1" x14ac:dyDescent="0.65">
      <c r="A2" s="14" t="s">
        <v>98</v>
      </c>
      <c r="B2" s="7"/>
      <c r="C2" s="11" t="s">
        <v>97</v>
      </c>
      <c r="D2" s="11" t="s">
        <v>96</v>
      </c>
      <c r="E2" s="11" t="s">
        <v>93</v>
      </c>
      <c r="F2" s="11" t="s">
        <v>94</v>
      </c>
      <c r="G2" s="11" t="s">
        <v>95</v>
      </c>
      <c r="H2" s="11"/>
      <c r="I2" s="11"/>
      <c r="J2" s="11"/>
    </row>
    <row r="4" spans="1:10" ht="15" customHeight="1" x14ac:dyDescent="0.45">
      <c r="A4" s="15" t="s">
        <v>84</v>
      </c>
    </row>
    <row r="6" spans="1:10" ht="15" customHeight="1" x14ac:dyDescent="0.45">
      <c r="A6" s="15" t="s">
        <v>25</v>
      </c>
      <c r="B6"/>
    </row>
    <row r="7" spans="1:10" ht="15" customHeight="1" x14ac:dyDescent="0.45">
      <c r="B7" s="16" t="s">
        <v>46</v>
      </c>
      <c r="D7" s="64">
        <f>D45/C45-1</f>
        <v>0.10000000000000009</v>
      </c>
      <c r="E7" s="70">
        <v>0.05</v>
      </c>
      <c r="F7" s="70">
        <v>0.05</v>
      </c>
      <c r="G7" s="70">
        <v>0.05</v>
      </c>
      <c r="H7" s="70">
        <v>0.05</v>
      </c>
    </row>
    <row r="8" spans="1:10" ht="15" customHeight="1" x14ac:dyDescent="0.45">
      <c r="B8" s="16" t="s">
        <v>47</v>
      </c>
      <c r="C8" s="64">
        <f>C46/C45</f>
        <v>-0.5</v>
      </c>
      <c r="D8" s="64">
        <f>D46/D45</f>
        <v>-0.5</v>
      </c>
      <c r="E8" s="70">
        <v>-0.5</v>
      </c>
      <c r="F8" s="70">
        <v>-0.5</v>
      </c>
      <c r="G8" s="70">
        <v>-0.5</v>
      </c>
      <c r="H8" s="70">
        <v>-0.5</v>
      </c>
    </row>
    <row r="9" spans="1:10" ht="15" customHeight="1" x14ac:dyDescent="0.45">
      <c r="B9" s="16" t="s">
        <v>48</v>
      </c>
      <c r="C9" s="64">
        <f>C50/C45</f>
        <v>-0.1</v>
      </c>
      <c r="D9" s="64">
        <f>D50/D45</f>
        <v>-0.1</v>
      </c>
      <c r="E9" s="70">
        <v>-0.1</v>
      </c>
      <c r="F9" s="70">
        <v>-0.1</v>
      </c>
      <c r="G9" s="70">
        <v>-0.1</v>
      </c>
      <c r="H9" s="70">
        <v>-0.1</v>
      </c>
    </row>
    <row r="10" spans="1:10" ht="15" customHeight="1" x14ac:dyDescent="0.45">
      <c r="B10" s="16" t="s">
        <v>49</v>
      </c>
      <c r="C10" s="64">
        <f>C53/C51</f>
        <v>-0.33333333333333331</v>
      </c>
      <c r="D10" s="64">
        <f>D53/D51</f>
        <v>-0.33333333333333331</v>
      </c>
      <c r="E10" s="70">
        <v>-0.25</v>
      </c>
      <c r="F10" s="70">
        <v>-0.25</v>
      </c>
      <c r="G10" s="70">
        <v>-0.25</v>
      </c>
      <c r="H10" s="70">
        <v>-0.25</v>
      </c>
    </row>
    <row r="12" spans="1:10" ht="15" customHeight="1" x14ac:dyDescent="0.45">
      <c r="B12" s="16" t="s">
        <v>50</v>
      </c>
      <c r="C12" s="64">
        <f>C61/C45</f>
        <v>0.08</v>
      </c>
      <c r="D12" s="64">
        <f>D61/D45</f>
        <v>8.1818181818181818E-2</v>
      </c>
      <c r="E12" s="70">
        <v>8.2000000000000003E-2</v>
      </c>
      <c r="F12" s="70">
        <v>8.2000000000000003E-2</v>
      </c>
      <c r="G12" s="70">
        <v>8.2000000000000003E-2</v>
      </c>
      <c r="H12" s="70">
        <v>8.2000000000000003E-2</v>
      </c>
    </row>
    <row r="13" spans="1:10" ht="15" customHeight="1" x14ac:dyDescent="0.45">
      <c r="B13" s="16" t="s">
        <v>51</v>
      </c>
      <c r="C13" s="64">
        <f>C62/C46</f>
        <v>-0.08</v>
      </c>
      <c r="D13" s="64">
        <f>D62/D46</f>
        <v>-9.0909090909090912E-2</v>
      </c>
      <c r="E13" s="70">
        <v>-9.0999999999999998E-2</v>
      </c>
      <c r="F13" s="70">
        <v>-9.0999999999999998E-2</v>
      </c>
      <c r="G13" s="70">
        <v>-9.0999999999999998E-2</v>
      </c>
      <c r="H13" s="70">
        <v>-9.0999999999999998E-2</v>
      </c>
    </row>
    <row r="14" spans="1:10" ht="15" customHeight="1" x14ac:dyDescent="0.45">
      <c r="B14" s="16" t="s">
        <v>52</v>
      </c>
      <c r="C14" s="64">
        <f>C26/C45</f>
        <v>0.15</v>
      </c>
      <c r="D14" s="64">
        <f>D26/D45</f>
        <v>0.15454545454545454</v>
      </c>
      <c r="E14" s="70">
        <v>0.155</v>
      </c>
      <c r="F14" s="70">
        <v>0.155</v>
      </c>
      <c r="G14" s="70">
        <v>0.155</v>
      </c>
      <c r="H14" s="70">
        <v>0.155</v>
      </c>
    </row>
    <row r="15" spans="1:10" ht="15" customHeight="1" x14ac:dyDescent="0.45">
      <c r="B15" s="16" t="s">
        <v>53</v>
      </c>
      <c r="D15" s="64" t="e">
        <f>D27/C28</f>
        <v>#DIV/0!</v>
      </c>
      <c r="E15" s="70">
        <v>-0.27500000000000002</v>
      </c>
      <c r="F15" s="70">
        <v>-0.27500000000000002</v>
      </c>
      <c r="G15" s="70">
        <v>-0.27500000000000002</v>
      </c>
      <c r="H15" s="70">
        <v>-0.27500000000000002</v>
      </c>
    </row>
    <row r="16" spans="1:10" ht="15" customHeight="1" x14ac:dyDescent="0.45">
      <c r="B16" s="16" t="s">
        <v>54</v>
      </c>
      <c r="C16" s="64">
        <f>C68/C46</f>
        <v>-0.06</v>
      </c>
      <c r="D16" s="64">
        <f>D68/D46</f>
        <v>-7.2727272727272724E-2</v>
      </c>
      <c r="E16" s="70">
        <v>-7.2999999999999995E-2</v>
      </c>
      <c r="F16" s="70">
        <v>-7.2999999999999995E-2</v>
      </c>
      <c r="G16" s="70">
        <v>-7.2999999999999995E-2</v>
      </c>
      <c r="H16" s="70">
        <v>-7.2999999999999995E-2</v>
      </c>
    </row>
    <row r="17" spans="1:8" ht="15" customHeight="1" x14ac:dyDescent="0.45">
      <c r="B17" s="16" t="s">
        <v>55</v>
      </c>
      <c r="C17" s="64">
        <f>C69/C50</f>
        <v>-0.4</v>
      </c>
      <c r="D17" s="64">
        <f>D69/D50</f>
        <v>-0.54545454545454541</v>
      </c>
      <c r="E17" s="70">
        <v>-0.54500000000000004</v>
      </c>
      <c r="F17" s="70">
        <v>-0.54500000000000004</v>
      </c>
      <c r="G17" s="70">
        <v>-0.54500000000000004</v>
      </c>
      <c r="H17" s="70">
        <v>-0.54500000000000004</v>
      </c>
    </row>
    <row r="18" spans="1:8" ht="15" customHeight="1" x14ac:dyDescent="0.45">
      <c r="B18" s="16" t="s">
        <v>83</v>
      </c>
      <c r="D18">
        <f>D72-C72</f>
        <v>0</v>
      </c>
      <c r="E18" s="69">
        <v>10</v>
      </c>
      <c r="F18" s="69">
        <v>-5</v>
      </c>
      <c r="G18" s="69">
        <v>-5</v>
      </c>
      <c r="H18" s="69">
        <v>-5</v>
      </c>
    </row>
    <row r="19" spans="1:8" ht="15" customHeight="1" x14ac:dyDescent="0.45">
      <c r="B19" s="16" t="s">
        <v>56</v>
      </c>
      <c r="D19">
        <f>D34</f>
        <v>0</v>
      </c>
      <c r="E19" s="69">
        <v>0</v>
      </c>
      <c r="F19" s="69">
        <v>10</v>
      </c>
      <c r="G19" s="69">
        <v>0</v>
      </c>
      <c r="H19" s="69">
        <v>0</v>
      </c>
    </row>
    <row r="20" spans="1:8" ht="15" customHeight="1" x14ac:dyDescent="0.45">
      <c r="B20" s="16" t="s">
        <v>57</v>
      </c>
      <c r="C20" s="64" t="e">
        <f>C33/C32</f>
        <v>#DIV/0!</v>
      </c>
      <c r="D20" s="64" t="e">
        <f>D33/D32</f>
        <v>#DIV/0!</v>
      </c>
      <c r="E20" s="70">
        <v>-0.45500000000000002</v>
      </c>
      <c r="F20" s="70">
        <v>-0.45500000000000002</v>
      </c>
      <c r="G20" s="70">
        <v>-0.45500000000000002</v>
      </c>
      <c r="H20" s="70">
        <v>-0.45500000000000002</v>
      </c>
    </row>
    <row r="21" spans="1:8" ht="15" customHeight="1" x14ac:dyDescent="0.45">
      <c r="B21" s="16" t="s">
        <v>58</v>
      </c>
      <c r="C21">
        <f>C56</f>
        <v>10</v>
      </c>
      <c r="D21">
        <f>D56</f>
        <v>10</v>
      </c>
      <c r="E21" s="69">
        <v>10</v>
      </c>
      <c r="F21" s="69">
        <v>10</v>
      </c>
      <c r="G21" s="69">
        <v>10</v>
      </c>
      <c r="H21" s="69">
        <v>10</v>
      </c>
    </row>
    <row r="23" spans="1:8" ht="15" customHeight="1" x14ac:dyDescent="0.45">
      <c r="A23" s="15" t="s">
        <v>59</v>
      </c>
    </row>
    <row r="24" spans="1:8" ht="15" customHeight="1" x14ac:dyDescent="0.45">
      <c r="B24" s="16" t="s">
        <v>60</v>
      </c>
    </row>
    <row r="25" spans="1:8" ht="15" customHeight="1" x14ac:dyDescent="0.45">
      <c r="B25" s="16" t="s">
        <v>61</v>
      </c>
    </row>
    <row r="26" spans="1:8" ht="15" customHeight="1" x14ac:dyDescent="0.45">
      <c r="B26" s="16" t="s">
        <v>62</v>
      </c>
      <c r="C26" s="65">
        <v>15</v>
      </c>
      <c r="D26" s="65">
        <v>17</v>
      </c>
    </row>
    <row r="27" spans="1:8" ht="15" customHeight="1" x14ac:dyDescent="0.45">
      <c r="B27" s="16" t="s">
        <v>63</v>
      </c>
    </row>
    <row r="28" spans="1:8" ht="15" customHeight="1" x14ac:dyDescent="0.45">
      <c r="B28" s="16" t="s">
        <v>75</v>
      </c>
    </row>
    <row r="30" spans="1:8" ht="15" customHeight="1" x14ac:dyDescent="0.45">
      <c r="B30" s="16" t="s">
        <v>31</v>
      </c>
    </row>
    <row r="31" spans="1:8" ht="15" customHeight="1" x14ac:dyDescent="0.45">
      <c r="B31" s="16" t="s">
        <v>61</v>
      </c>
    </row>
    <row r="32" spans="1:8" ht="15" customHeight="1" x14ac:dyDescent="0.45">
      <c r="B32" s="16" t="s">
        <v>37</v>
      </c>
    </row>
    <row r="33" spans="1:5" ht="15" customHeight="1" x14ac:dyDescent="0.45">
      <c r="B33" s="16" t="s">
        <v>64</v>
      </c>
      <c r="C33" s="65">
        <v>-15</v>
      </c>
      <c r="D33" s="65">
        <v>-15</v>
      </c>
    </row>
    <row r="34" spans="1:5" ht="15" customHeight="1" x14ac:dyDescent="0.45">
      <c r="B34" s="16" t="s">
        <v>65</v>
      </c>
      <c r="D34" s="65">
        <v>0</v>
      </c>
    </row>
    <row r="35" spans="1:5" ht="15" customHeight="1" x14ac:dyDescent="0.45">
      <c r="B35" s="16" t="s">
        <v>75</v>
      </c>
    </row>
    <row r="37" spans="1:5" ht="15" customHeight="1" x14ac:dyDescent="0.45">
      <c r="A37" s="15" t="s">
        <v>74</v>
      </c>
    </row>
    <row r="38" spans="1:5" ht="15" customHeight="1" x14ac:dyDescent="0.45">
      <c r="B38" s="16" t="str">
        <f t="shared" ref="B38:B39" si="0">B61</f>
        <v>Accounts receivable</v>
      </c>
    </row>
    <row r="39" spans="1:5" ht="15" customHeight="1" x14ac:dyDescent="0.45">
      <c r="B39" s="16" t="str">
        <f t="shared" si="0"/>
        <v>Inventories</v>
      </c>
    </row>
    <row r="40" spans="1:5" ht="15" customHeight="1" x14ac:dyDescent="0.45">
      <c r="B40" s="16" t="str">
        <f t="shared" ref="B40:B41" si="1">B68</f>
        <v>Accounts payable</v>
      </c>
    </row>
    <row r="41" spans="1:5" ht="15" customHeight="1" x14ac:dyDescent="0.45">
      <c r="B41" s="16" t="str">
        <f t="shared" si="1"/>
        <v>Accrued expenses</v>
      </c>
    </row>
    <row r="42" spans="1:5" ht="15" customHeight="1" x14ac:dyDescent="0.45">
      <c r="B42" s="16" t="s">
        <v>76</v>
      </c>
    </row>
    <row r="44" spans="1:5" ht="15" customHeight="1" x14ac:dyDescent="0.45">
      <c r="A44" s="15" t="s">
        <v>26</v>
      </c>
    </row>
    <row r="45" spans="1:5" ht="15" customHeight="1" x14ac:dyDescent="0.45">
      <c r="B45" s="16" t="s">
        <v>27</v>
      </c>
      <c r="C45" s="65">
        <v>100</v>
      </c>
      <c r="D45" s="65">
        <v>110</v>
      </c>
      <c r="E45">
        <f>(1+E7)*D45</f>
        <v>115.5</v>
      </c>
    </row>
    <row r="46" spans="1:5" ht="15" customHeight="1" x14ac:dyDescent="0.45">
      <c r="B46" s="16" t="s">
        <v>66</v>
      </c>
      <c r="C46" s="65">
        <v>-50</v>
      </c>
      <c r="D46" s="65">
        <v>-55</v>
      </c>
      <c r="E46">
        <f>E8*E45</f>
        <v>-57.75</v>
      </c>
    </row>
    <row r="47" spans="1:5" ht="15" customHeight="1" x14ac:dyDescent="0.45">
      <c r="B47" s="16" t="s">
        <v>67</v>
      </c>
      <c r="C47" s="65">
        <v>-10</v>
      </c>
      <c r="D47" s="65">
        <v>-11</v>
      </c>
      <c r="E47">
        <f>E15*D65</f>
        <v>-12.375000000000002</v>
      </c>
    </row>
    <row r="48" spans="1:5" ht="15" customHeight="1" x14ac:dyDescent="0.45">
      <c r="B48" s="16" t="s">
        <v>77</v>
      </c>
      <c r="C48">
        <f>SUM(C45:C47)</f>
        <v>40</v>
      </c>
      <c r="D48">
        <f t="shared" ref="D48:E48" si="2">SUM(D45:D47)</f>
        <v>44</v>
      </c>
      <c r="E48">
        <f t="shared" si="2"/>
        <v>45.375</v>
      </c>
    </row>
    <row r="50" spans="1:8" ht="15" customHeight="1" x14ac:dyDescent="0.45">
      <c r="B50" s="16" t="s">
        <v>68</v>
      </c>
      <c r="C50" s="65">
        <v>-10</v>
      </c>
      <c r="D50" s="65">
        <v>-11</v>
      </c>
      <c r="E50">
        <f>E9*E45</f>
        <v>-11.55</v>
      </c>
    </row>
    <row r="51" spans="1:8" ht="15" customHeight="1" x14ac:dyDescent="0.45">
      <c r="B51" s="16" t="s">
        <v>78</v>
      </c>
      <c r="C51" s="68">
        <f>SUM(C50,C48)</f>
        <v>30</v>
      </c>
      <c r="D51" s="68">
        <f t="shared" ref="D51:E51" si="3">SUM(D50,D48)</f>
        <v>33</v>
      </c>
      <c r="E51" s="68">
        <f t="shared" si="3"/>
        <v>33.825000000000003</v>
      </c>
      <c r="G51" s="68"/>
      <c r="H51" s="68"/>
    </row>
    <row r="53" spans="1:8" ht="15" customHeight="1" x14ac:dyDescent="0.45">
      <c r="B53" s="16" t="s">
        <v>69</v>
      </c>
      <c r="C53" s="65">
        <v>-10</v>
      </c>
      <c r="D53" s="65">
        <v>-11</v>
      </c>
      <c r="E53">
        <f>E10*E51</f>
        <v>-8.4562500000000007</v>
      </c>
    </row>
    <row r="54" spans="1:8" ht="15" customHeight="1" x14ac:dyDescent="0.45">
      <c r="B54" s="16" t="s">
        <v>37</v>
      </c>
      <c r="C54" s="68">
        <f>SUM(C53,C51)</f>
        <v>20</v>
      </c>
      <c r="D54" s="68">
        <f t="shared" ref="D54:E54" si="4">SUM(D53,D51)</f>
        <v>22</v>
      </c>
      <c r="E54" s="68">
        <f t="shared" si="4"/>
        <v>25.368750000000002</v>
      </c>
      <c r="G54" s="68"/>
      <c r="H54" s="68"/>
    </row>
    <row r="56" spans="1:8" ht="15" customHeight="1" x14ac:dyDescent="0.45">
      <c r="B56" s="16" t="s">
        <v>58</v>
      </c>
      <c r="C56" s="65">
        <v>10</v>
      </c>
      <c r="D56" s="65">
        <v>10</v>
      </c>
      <c r="E56">
        <f>E21</f>
        <v>10</v>
      </c>
    </row>
    <row r="57" spans="1:8" ht="15" customHeight="1" x14ac:dyDescent="0.45">
      <c r="B57" s="16" t="s">
        <v>79</v>
      </c>
      <c r="C57" s="71">
        <f>C54/C56</f>
        <v>2</v>
      </c>
      <c r="D57" s="71">
        <f t="shared" ref="D57:E57" si="5">D54/D56</f>
        <v>2.2000000000000002</v>
      </c>
      <c r="E57" s="71">
        <f t="shared" si="5"/>
        <v>2.5368750000000002</v>
      </c>
      <c r="G57" s="71"/>
      <c r="H57" s="71"/>
    </row>
    <row r="59" spans="1:8" ht="15" customHeight="1" x14ac:dyDescent="0.45">
      <c r="A59" s="15" t="s">
        <v>28</v>
      </c>
    </row>
    <row r="60" spans="1:8" ht="15" customHeight="1" x14ac:dyDescent="0.45">
      <c r="B60" s="16" t="s">
        <v>29</v>
      </c>
      <c r="C60" s="65">
        <v>10</v>
      </c>
      <c r="D60" s="65">
        <v>12</v>
      </c>
    </row>
    <row r="61" spans="1:8" ht="15" customHeight="1" x14ac:dyDescent="0.45">
      <c r="B61" s="16" t="s">
        <v>70</v>
      </c>
      <c r="C61" s="65">
        <v>8</v>
      </c>
      <c r="D61" s="65">
        <v>9</v>
      </c>
      <c r="E61">
        <f>E12*E45</f>
        <v>9.4710000000000001</v>
      </c>
    </row>
    <row r="62" spans="1:8" ht="15" customHeight="1" x14ac:dyDescent="0.45">
      <c r="B62" s="16" t="s">
        <v>30</v>
      </c>
      <c r="C62" s="65">
        <v>4</v>
      </c>
      <c r="D62" s="65">
        <v>5</v>
      </c>
      <c r="E62">
        <f>E13*E46</f>
        <v>5.2552500000000002</v>
      </c>
    </row>
    <row r="63" spans="1:8" ht="15" customHeight="1" x14ac:dyDescent="0.45">
      <c r="B63" s="16" t="s">
        <v>80</v>
      </c>
      <c r="C63">
        <f>SUM(C60:C62)</f>
        <v>22</v>
      </c>
      <c r="D63">
        <f t="shared" ref="D63:E63" si="6">SUM(D60:D62)</f>
        <v>26</v>
      </c>
      <c r="E63">
        <f t="shared" si="6"/>
        <v>14.72625</v>
      </c>
    </row>
    <row r="65" spans="1:8" ht="15" customHeight="1" x14ac:dyDescent="0.45">
      <c r="B65" s="16" t="s">
        <v>60</v>
      </c>
      <c r="C65" s="65">
        <v>40</v>
      </c>
      <c r="D65" s="65">
        <v>45</v>
      </c>
    </row>
    <row r="66" spans="1:8" ht="15" customHeight="1" x14ac:dyDescent="0.45">
      <c r="B66" s="16" t="s">
        <v>36</v>
      </c>
      <c r="C66" s="68">
        <f>SUM(C63,C65)</f>
        <v>62</v>
      </c>
      <c r="D66" s="68">
        <f t="shared" ref="D66:E66" si="7">SUM(D63,D65)</f>
        <v>71</v>
      </c>
      <c r="E66" s="68">
        <f t="shared" si="7"/>
        <v>14.72625</v>
      </c>
      <c r="G66" s="68"/>
      <c r="H66" s="68"/>
    </row>
    <row r="68" spans="1:8" ht="15" customHeight="1" x14ac:dyDescent="0.45">
      <c r="B68" s="16" t="s">
        <v>38</v>
      </c>
      <c r="C68" s="65">
        <v>3</v>
      </c>
      <c r="D68" s="65">
        <v>4</v>
      </c>
      <c r="E68">
        <f>E16*E46</f>
        <v>4.2157499999999999</v>
      </c>
    </row>
    <row r="69" spans="1:8" ht="15" customHeight="1" x14ac:dyDescent="0.45">
      <c r="B69" s="16" t="s">
        <v>71</v>
      </c>
      <c r="C69" s="65">
        <v>4</v>
      </c>
      <c r="D69" s="65">
        <v>6</v>
      </c>
      <c r="E69">
        <f>E17*E50</f>
        <v>6.2947500000000005</v>
      </c>
    </row>
    <row r="70" spans="1:8" ht="15" customHeight="1" x14ac:dyDescent="0.45">
      <c r="B70" s="16" t="s">
        <v>81</v>
      </c>
      <c r="C70">
        <f>SUM(C68:C69)</f>
        <v>7</v>
      </c>
      <c r="D70">
        <f t="shared" ref="D70:E70" si="8">SUM(D68:D69)</f>
        <v>10</v>
      </c>
      <c r="E70">
        <f t="shared" si="8"/>
        <v>10.5105</v>
      </c>
    </row>
    <row r="72" spans="1:8" ht="15" customHeight="1" x14ac:dyDescent="0.45">
      <c r="B72" s="16" t="s">
        <v>82</v>
      </c>
      <c r="C72" s="65">
        <v>20</v>
      </c>
      <c r="D72" s="65">
        <v>20</v>
      </c>
      <c r="E72">
        <f>E18+D72</f>
        <v>30</v>
      </c>
    </row>
    <row r="73" spans="1:8" ht="15" customHeight="1" x14ac:dyDescent="0.45">
      <c r="B73" s="16" t="s">
        <v>35</v>
      </c>
      <c r="C73" s="68">
        <f>SUM(C72,C70)</f>
        <v>27</v>
      </c>
      <c r="D73" s="68">
        <f t="shared" ref="D73:E73" si="9">SUM(D72,D70)</f>
        <v>30</v>
      </c>
      <c r="E73" s="68">
        <f t="shared" si="9"/>
        <v>40.5105</v>
      </c>
      <c r="G73" s="68"/>
      <c r="H73" s="68"/>
    </row>
    <row r="75" spans="1:8" ht="15" customHeight="1" x14ac:dyDescent="0.45">
      <c r="B75" s="16" t="s">
        <v>31</v>
      </c>
      <c r="C75" s="65">
        <v>35</v>
      </c>
      <c r="D75" s="65">
        <v>41</v>
      </c>
    </row>
    <row r="76" spans="1:8" ht="15" customHeight="1" x14ac:dyDescent="0.45">
      <c r="B76" s="16" t="s">
        <v>34</v>
      </c>
      <c r="C76" s="68">
        <f>SUM(C75,C73)</f>
        <v>62</v>
      </c>
      <c r="D76" s="68">
        <f t="shared" ref="D76:E76" si="10">SUM(D75,D73)</f>
        <v>71</v>
      </c>
      <c r="E76" s="68">
        <f t="shared" si="10"/>
        <v>40.5105</v>
      </c>
      <c r="G76" s="68"/>
      <c r="H76" s="68"/>
    </row>
    <row r="78" spans="1:8" ht="15" customHeight="1" x14ac:dyDescent="0.45">
      <c r="B78" s="16" t="s">
        <v>32</v>
      </c>
      <c r="C78" s="67">
        <f>C76-C66</f>
        <v>0</v>
      </c>
      <c r="D78" s="67">
        <f t="shared" ref="D78:E78" si="11">D76-D66</f>
        <v>0</v>
      </c>
      <c r="E78" s="67">
        <f t="shared" si="11"/>
        <v>25.78425</v>
      </c>
      <c r="G78" s="67"/>
      <c r="H78" s="67"/>
    </row>
    <row r="80" spans="1:8" ht="15" customHeight="1" x14ac:dyDescent="0.45">
      <c r="A80" s="15" t="s">
        <v>39</v>
      </c>
    </row>
    <row r="81" spans="2:8" ht="15" customHeight="1" x14ac:dyDescent="0.45">
      <c r="B81" s="16" t="s">
        <v>37</v>
      </c>
    </row>
    <row r="82" spans="2:8" ht="15" customHeight="1" x14ac:dyDescent="0.45">
      <c r="B82" s="16" t="s">
        <v>72</v>
      </c>
    </row>
    <row r="83" spans="2:8" ht="15" customHeight="1" x14ac:dyDescent="0.45">
      <c r="B83" s="16" t="s">
        <v>99</v>
      </c>
    </row>
    <row r="84" spans="2:8" ht="15" customHeight="1" x14ac:dyDescent="0.45">
      <c r="B84" s="16" t="s">
        <v>45</v>
      </c>
      <c r="C84" s="66"/>
      <c r="D84" s="66"/>
      <c r="E84" s="68"/>
      <c r="G84" s="68"/>
      <c r="H84" s="68"/>
    </row>
    <row r="86" spans="2:8" ht="15" customHeight="1" x14ac:dyDescent="0.45">
      <c r="B86" s="16" t="s">
        <v>73</v>
      </c>
    </row>
    <row r="87" spans="2:8" ht="15" customHeight="1" x14ac:dyDescent="0.45">
      <c r="B87" s="16" t="s">
        <v>44</v>
      </c>
      <c r="C87" s="66"/>
      <c r="D87" s="66"/>
      <c r="E87" s="68"/>
      <c r="G87" s="68"/>
      <c r="H87" s="68"/>
    </row>
    <row r="89" spans="2:8" ht="15" customHeight="1" x14ac:dyDescent="0.45">
      <c r="B89" s="16" t="s">
        <v>83</v>
      </c>
    </row>
    <row r="90" spans="2:8" ht="15" customHeight="1" x14ac:dyDescent="0.45">
      <c r="B90" s="16" t="str">
        <f>B33</f>
        <v>(Dividends)</v>
      </c>
    </row>
    <row r="91" spans="2:8" ht="15" customHeight="1" x14ac:dyDescent="0.45">
      <c r="B91" s="16" t="s">
        <v>56</v>
      </c>
    </row>
    <row r="92" spans="2:8" ht="15" customHeight="1" x14ac:dyDescent="0.45">
      <c r="B92" s="16" t="s">
        <v>43</v>
      </c>
      <c r="C92" s="66"/>
      <c r="D92" s="66"/>
      <c r="E92" s="68"/>
      <c r="G92" s="68"/>
      <c r="H92" s="68"/>
    </row>
    <row r="94" spans="2:8" ht="15" customHeight="1" x14ac:dyDescent="0.45">
      <c r="B94" s="16" t="s">
        <v>40</v>
      </c>
    </row>
    <row r="95" spans="2:8" ht="15" customHeight="1" x14ac:dyDescent="0.45">
      <c r="B95" s="16" t="s">
        <v>41</v>
      </c>
    </row>
    <row r="96" spans="2:8" ht="15" customHeight="1" x14ac:dyDescent="0.45">
      <c r="B96" s="16" t="s">
        <v>42</v>
      </c>
    </row>
    <row r="98" spans="1:1" ht="15" customHeight="1" x14ac:dyDescent="0.45">
      <c r="A98" s="15" t="s">
        <v>33</v>
      </c>
    </row>
  </sheetData>
  <pageMargins left="0.7" right="0.7" top="0.75" bottom="0.75" header="0.3" footer="0.3"/>
  <pageSetup paperSize="9" orientation="landscape" verticalDpi="0" r:id="rId1"/>
  <headerFooter>
    <oddHeader xml:space="preserve">&amp;R&amp;10&amp;F 
&amp;A
</oddHeader>
    <oddFooter>&amp;L&amp;10© 2016&amp;C&amp;10Page &amp;P of &amp;N&amp;R&amp;G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Welcome</vt:lpstr>
      <vt:lpstr>Info</vt:lpstr>
      <vt:lpstr>Simple 3A</vt:lpstr>
      <vt:lpstr>switch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</dc:creator>
  <cp:lastModifiedBy>Financial Edge</cp:lastModifiedBy>
  <cp:lastPrinted>2016-02-04T14:08:33Z</cp:lastPrinted>
  <dcterms:created xsi:type="dcterms:W3CDTF">2016-02-03T14:06:14Z</dcterms:created>
  <dcterms:modified xsi:type="dcterms:W3CDTF">2017-04-27T12:02:34Z</dcterms:modified>
</cp:coreProperties>
</file>