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0EA55C94-54F5-B84D-8E7E-7E90CC804CC8}" xr6:coauthVersionLast="47" xr6:coauthVersionMax="47" xr10:uidLastSave="{00000000-0000-0000-0000-000000000000}"/>
  <bookViews>
    <workbookView xWindow="0" yWindow="500" windowWidth="2844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2" l="1"/>
  <c r="F52" i="2"/>
  <c r="F49" i="2"/>
  <c r="F122" i="2"/>
  <c r="F117" i="2"/>
  <c r="F116" i="2"/>
  <c r="F119" i="2"/>
  <c r="F111" i="2"/>
  <c r="F106" i="2"/>
  <c r="F107" i="2"/>
  <c r="F108" i="2"/>
  <c r="F60" i="2"/>
  <c r="F59" i="2"/>
  <c r="F73" i="2"/>
  <c r="G73" i="2"/>
  <c r="H73" i="2"/>
  <c r="I73" i="2"/>
  <c r="J73" i="2"/>
  <c r="K73" i="2"/>
  <c r="L73" i="2"/>
  <c r="M73" i="2"/>
  <c r="N73" i="2"/>
  <c r="O73" i="2"/>
  <c r="A7" i="1"/>
  <c r="J65" i="2" l="1"/>
  <c r="E29" i="2"/>
  <c r="D28" i="2" l="1"/>
  <c r="E28" i="2"/>
  <c r="O65" i="2" l="1"/>
  <c r="L65" i="2"/>
  <c r="K65" i="2"/>
  <c r="F65" i="2"/>
  <c r="D56" i="2"/>
  <c r="D55" i="2"/>
  <c r="D50" i="2"/>
  <c r="E55" i="2"/>
  <c r="E56" i="2"/>
  <c r="E50" i="2"/>
  <c r="C20" i="2"/>
  <c r="C17" i="2"/>
  <c r="D20" i="2"/>
  <c r="D17" i="2"/>
  <c r="E19" i="2"/>
  <c r="E17" i="2"/>
  <c r="F80" i="2" l="1"/>
  <c r="F90" i="2" s="1"/>
  <c r="F77" i="2"/>
  <c r="F16" i="2"/>
  <c r="F39" i="2" s="1"/>
  <c r="F74" i="2" s="1"/>
  <c r="F50" i="2" l="1"/>
  <c r="F55" i="2"/>
  <c r="F17" i="2"/>
  <c r="F18" i="2" s="1"/>
  <c r="G80" i="2" l="1"/>
  <c r="G90" i="2" s="1"/>
  <c r="H80" i="2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H90" i="2"/>
  <c r="B115" i="2"/>
  <c r="B111" i="2"/>
  <c r="B108" i="2"/>
  <c r="B107" i="2"/>
  <c r="B106" i="2"/>
  <c r="E87" i="2"/>
  <c r="E91" i="2"/>
  <c r="E85" i="2"/>
  <c r="F83" i="2" s="1"/>
  <c r="B80" i="2"/>
  <c r="B90" i="2" s="1"/>
  <c r="B116" i="2" s="1"/>
  <c r="F89" i="2" l="1"/>
  <c r="F91" i="2" s="1"/>
  <c r="F56" i="2" s="1"/>
  <c r="E98" i="2"/>
  <c r="E99" i="2" s="1"/>
  <c r="E46" i="2"/>
  <c r="F43" i="2" s="1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E41" i="2"/>
  <c r="F38" i="2" s="1"/>
  <c r="E35" i="2"/>
  <c r="F40" i="2" l="1"/>
  <c r="F72" i="2" s="1"/>
  <c r="G94" i="2"/>
  <c r="H89" i="2"/>
  <c r="H91" i="2" s="1"/>
  <c r="I89" i="2" s="1"/>
  <c r="I91" i="2" s="1"/>
  <c r="I94" i="2" s="1"/>
  <c r="E34" i="2"/>
  <c r="F41" i="2" l="1"/>
  <c r="F51" i="2" s="1"/>
  <c r="H56" i="2"/>
  <c r="H116" i="2" s="1"/>
  <c r="H94" i="2"/>
  <c r="J89" i="2"/>
  <c r="J91" i="2" s="1"/>
  <c r="I56" i="2"/>
  <c r="I116" i="2" l="1"/>
  <c r="J56" i="2"/>
  <c r="J116" i="2" s="1"/>
  <c r="K89" i="2"/>
  <c r="K91" i="2" s="1"/>
  <c r="K94" i="2" s="1"/>
  <c r="J94" i="2"/>
  <c r="L89" i="2" l="1"/>
  <c r="L91" i="2" s="1"/>
  <c r="L94" i="2" s="1"/>
  <c r="K56" i="2"/>
  <c r="K116" i="2" s="1"/>
  <c r="L56" i="2" l="1"/>
  <c r="L116" i="2" s="1"/>
  <c r="M89" i="2"/>
  <c r="M91" i="2" s="1"/>
  <c r="N89" i="2" l="1"/>
  <c r="N91" i="2" s="1"/>
  <c r="N94" i="2" s="1"/>
  <c r="M56" i="2"/>
  <c r="M116" i="2" s="1"/>
  <c r="M94" i="2"/>
  <c r="N56" i="2" l="1"/>
  <c r="N116" i="2" s="1"/>
  <c r="O89" i="2"/>
  <c r="O91" i="2" s="1"/>
  <c r="O56" i="2" s="1"/>
  <c r="O116" i="2" s="1"/>
  <c r="O94" i="2" l="1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G39" i="2" s="1"/>
  <c r="G74" i="2" s="1"/>
  <c r="G111" i="2" s="1"/>
  <c r="G112" i="2" s="1"/>
  <c r="E27" i="2"/>
  <c r="D60" i="2"/>
  <c r="D52" i="2"/>
  <c r="E52" i="2"/>
  <c r="E62" i="2" s="1"/>
  <c r="F12" i="2" l="1"/>
  <c r="F112" i="2"/>
  <c r="F10" i="2"/>
  <c r="C23" i="2"/>
  <c r="C13" i="2" s="1"/>
  <c r="C7" i="2"/>
  <c r="F33" i="2"/>
  <c r="E23" i="2"/>
  <c r="E7" i="2"/>
  <c r="D7" i="2"/>
  <c r="D23" i="2"/>
  <c r="D62" i="2"/>
  <c r="G17" i="2"/>
  <c r="G18" i="2" s="1"/>
  <c r="G50" i="2"/>
  <c r="G55" i="2"/>
  <c r="H16" i="2"/>
  <c r="H39" i="2" s="1"/>
  <c r="H74" i="2" s="1"/>
  <c r="H111" i="2" s="1"/>
  <c r="H112" i="2" s="1"/>
  <c r="G38" i="2" l="1"/>
  <c r="F34" i="2"/>
  <c r="G33" i="2"/>
  <c r="G40" i="2"/>
  <c r="E30" i="2"/>
  <c r="E13" i="2"/>
  <c r="G10" i="2"/>
  <c r="D13" i="2"/>
  <c r="D30" i="2"/>
  <c r="F35" i="2"/>
  <c r="I16" i="2"/>
  <c r="I39" i="2" s="1"/>
  <c r="I74" i="2" s="1"/>
  <c r="I111" i="2" s="1"/>
  <c r="I112" i="2" s="1"/>
  <c r="H17" i="2"/>
  <c r="H18" i="2" s="1"/>
  <c r="H50" i="2"/>
  <c r="H55" i="2"/>
  <c r="G108" i="2" l="1"/>
  <c r="G11" i="2"/>
  <c r="G12" i="2" s="1"/>
  <c r="G72" i="2"/>
  <c r="G107" i="2" s="1"/>
  <c r="G41" i="2"/>
  <c r="G51" i="2" s="1"/>
  <c r="G34" i="2"/>
  <c r="H10" i="2"/>
  <c r="H33" i="2"/>
  <c r="I55" i="2"/>
  <c r="I50" i="2"/>
  <c r="I17" i="2"/>
  <c r="I18" i="2" s="1"/>
  <c r="J16" i="2"/>
  <c r="H38" i="2" l="1"/>
  <c r="H40" i="2" s="1"/>
  <c r="H108" i="2"/>
  <c r="H34" i="2"/>
  <c r="K16" i="2"/>
  <c r="K39" i="2" s="1"/>
  <c r="K74" i="2" s="1"/>
  <c r="K111" i="2" s="1"/>
  <c r="K112" i="2" s="1"/>
  <c r="J39" i="2"/>
  <c r="J74" i="2" s="1"/>
  <c r="J111" i="2" s="1"/>
  <c r="J112" i="2" s="1"/>
  <c r="I10" i="2"/>
  <c r="I33" i="2"/>
  <c r="G35" i="2"/>
  <c r="J55" i="2"/>
  <c r="J50" i="2"/>
  <c r="J17" i="2"/>
  <c r="J18" i="2" s="1"/>
  <c r="I108" i="2" l="1"/>
  <c r="H11" i="2"/>
  <c r="H12" i="2" s="1"/>
  <c r="H72" i="2"/>
  <c r="H107" i="2" s="1"/>
  <c r="H41" i="2"/>
  <c r="I38" i="2" s="1"/>
  <c r="I40" i="2" s="1"/>
  <c r="I34" i="2"/>
  <c r="L16" i="2"/>
  <c r="L39" i="2" s="1"/>
  <c r="L74" i="2" s="1"/>
  <c r="L111" i="2" s="1"/>
  <c r="L112" i="2" s="1"/>
  <c r="K50" i="2"/>
  <c r="K55" i="2"/>
  <c r="J10" i="2"/>
  <c r="J33" i="2"/>
  <c r="K17" i="2"/>
  <c r="K18" i="2" s="1"/>
  <c r="H51" i="2" l="1"/>
  <c r="H35" i="2" s="1"/>
  <c r="I11" i="2"/>
  <c r="I12" i="2" s="1"/>
  <c r="I72" i="2"/>
  <c r="I107" i="2" s="1"/>
  <c r="J108" i="2"/>
  <c r="L55" i="2"/>
  <c r="L17" i="2"/>
  <c r="L18" i="2" s="1"/>
  <c r="L10" i="2" s="1"/>
  <c r="J34" i="2"/>
  <c r="I41" i="2"/>
  <c r="I51" i="2" s="1"/>
  <c r="M16" i="2"/>
  <c r="M39" i="2" s="1"/>
  <c r="M74" i="2" s="1"/>
  <c r="M111" i="2" s="1"/>
  <c r="M112" i="2" s="1"/>
  <c r="L50" i="2"/>
  <c r="K33" i="2"/>
  <c r="K10" i="2"/>
  <c r="L33" i="2" l="1"/>
  <c r="K108" i="2"/>
  <c r="M17" i="2"/>
  <c r="M18" i="2" s="1"/>
  <c r="M10" i="2" s="1"/>
  <c r="J38" i="2"/>
  <c r="J40" i="2" s="1"/>
  <c r="M50" i="2"/>
  <c r="M55" i="2"/>
  <c r="N16" i="2"/>
  <c r="N39" i="2" s="1"/>
  <c r="N74" i="2" s="1"/>
  <c r="N111" i="2" s="1"/>
  <c r="N112" i="2" s="1"/>
  <c r="K34" i="2"/>
  <c r="I35" i="2"/>
  <c r="L34" i="2" l="1"/>
  <c r="L108" i="2"/>
  <c r="N17" i="2"/>
  <c r="N18" i="2" s="1"/>
  <c r="J11" i="2"/>
  <c r="J12" i="2" s="1"/>
  <c r="J72" i="2"/>
  <c r="N50" i="2"/>
  <c r="M33" i="2"/>
  <c r="O16" i="2"/>
  <c r="O39" i="2" s="1"/>
  <c r="O74" i="2" s="1"/>
  <c r="O111" i="2" s="1"/>
  <c r="O112" i="2" s="1"/>
  <c r="N55" i="2"/>
  <c r="J41" i="2"/>
  <c r="K38" i="2" s="1"/>
  <c r="E2" i="2"/>
  <c r="A1" i="6"/>
  <c r="M34" i="2" l="1"/>
  <c r="O50" i="2"/>
  <c r="N10" i="2"/>
  <c r="N33" i="2"/>
  <c r="J107" i="2"/>
  <c r="M108" i="2"/>
  <c r="O55" i="2"/>
  <c r="O17" i="2"/>
  <c r="O18" i="2" s="1"/>
  <c r="J51" i="2"/>
  <c r="J35" i="2" s="1"/>
  <c r="K40" i="2"/>
  <c r="D2" i="2"/>
  <c r="C2" i="2" s="1"/>
  <c r="N108" i="2" l="1"/>
  <c r="O33" i="2"/>
  <c r="N34" i="2"/>
  <c r="K11" i="2"/>
  <c r="K12" i="2" s="1"/>
  <c r="K72" i="2"/>
  <c r="O10" i="2"/>
  <c r="K41" i="2"/>
  <c r="K51" i="2" s="1"/>
  <c r="F2" i="2"/>
  <c r="G2" i="2" s="1"/>
  <c r="H2" i="2" s="1"/>
  <c r="I2" i="2" s="1"/>
  <c r="J2" i="2" s="1"/>
  <c r="K2" i="2" s="1"/>
  <c r="L2" i="2" s="1"/>
  <c r="M2" i="2" s="1"/>
  <c r="N2" i="2" s="1"/>
  <c r="O2" i="2" s="1"/>
  <c r="O34" i="2" l="1"/>
  <c r="O108" i="2"/>
  <c r="L38" i="2"/>
  <c r="L40" i="2" s="1"/>
  <c r="K107" i="2"/>
  <c r="K35" i="2"/>
  <c r="L11" i="2" l="1"/>
  <c r="L12" i="2" s="1"/>
  <c r="L72" i="2"/>
  <c r="L41" i="2"/>
  <c r="M38" i="2" s="1"/>
  <c r="M40" i="2" s="1"/>
  <c r="L51" i="2" l="1"/>
  <c r="M11" i="2"/>
  <c r="M12" i="2" s="1"/>
  <c r="M72" i="2"/>
  <c r="L107" i="2"/>
  <c r="L35" i="2"/>
  <c r="M41" i="2"/>
  <c r="M51" i="2" s="1"/>
  <c r="M107" i="2" l="1"/>
  <c r="N38" i="2"/>
  <c r="N40" i="2" s="1"/>
  <c r="M35" i="2"/>
  <c r="N11" i="2" l="1"/>
  <c r="N12" i="2" s="1"/>
  <c r="N72" i="2"/>
  <c r="N41" i="2"/>
  <c r="N51" i="2" s="1"/>
  <c r="N107" i="2" l="1"/>
  <c r="O38" i="2"/>
  <c r="O40" i="2" s="1"/>
  <c r="O72" i="2" s="1"/>
  <c r="N35" i="2"/>
  <c r="O107" i="2" l="1"/>
  <c r="O41" i="2"/>
  <c r="O51" i="2" s="1"/>
  <c r="O35" i="2" s="1"/>
  <c r="O11" i="2"/>
  <c r="O12" i="2" l="1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N20" i="2"/>
  <c r="O20" i="2"/>
  <c r="H21" i="2" l="1"/>
  <c r="H22" i="2" s="1"/>
  <c r="H23" i="2" s="1"/>
  <c r="H44" i="2" s="1"/>
  <c r="H71" i="2" s="1"/>
  <c r="M21" i="2"/>
  <c r="M22" i="2" s="1"/>
  <c r="M23" i="2" s="1"/>
  <c r="M13" i="2" s="1"/>
  <c r="I21" i="2"/>
  <c r="I22" i="2" s="1"/>
  <c r="I23" i="2" s="1"/>
  <c r="G21" i="2"/>
  <c r="G22" i="2" s="1"/>
  <c r="G23" i="2" s="1"/>
  <c r="N21" i="2"/>
  <c r="N22" i="2" s="1"/>
  <c r="N23" i="2" s="1"/>
  <c r="J21" i="2"/>
  <c r="J22" i="2" s="1"/>
  <c r="J23" i="2" s="1"/>
  <c r="F21" i="2"/>
  <c r="L21" i="2"/>
  <c r="L22" i="2" s="1"/>
  <c r="L23" i="2" s="1"/>
  <c r="L13" i="2" s="1"/>
  <c r="O21" i="2"/>
  <c r="O22" i="2" s="1"/>
  <c r="O23" i="2" s="1"/>
  <c r="K21" i="2"/>
  <c r="K22" i="2" s="1"/>
  <c r="F22" i="2"/>
  <c r="F23" i="2" s="1"/>
  <c r="F45" i="2" s="1"/>
  <c r="H13" i="2" l="1"/>
  <c r="H45" i="2"/>
  <c r="H75" i="2" s="1"/>
  <c r="H114" i="2" s="1"/>
  <c r="L45" i="2"/>
  <c r="L75" i="2" s="1"/>
  <c r="L114" i="2" s="1"/>
  <c r="L44" i="2"/>
  <c r="L71" i="2" s="1"/>
  <c r="L106" i="2" s="1"/>
  <c r="L109" i="2" s="1"/>
  <c r="M45" i="2"/>
  <c r="M75" i="2" s="1"/>
  <c r="M114" i="2" s="1"/>
  <c r="M44" i="2"/>
  <c r="M71" i="2" s="1"/>
  <c r="M106" i="2" s="1"/>
  <c r="M109" i="2" s="1"/>
  <c r="K23" i="2"/>
  <c r="K13" i="2" s="1"/>
  <c r="G45" i="2"/>
  <c r="G75" i="2" s="1"/>
  <c r="G114" i="2" s="1"/>
  <c r="G13" i="2"/>
  <c r="G44" i="2"/>
  <c r="G71" i="2" s="1"/>
  <c r="F13" i="2"/>
  <c r="F44" i="2"/>
  <c r="F75" i="2"/>
  <c r="F114" i="2" s="1"/>
  <c r="I13" i="2"/>
  <c r="I45" i="2"/>
  <c r="I75" i="2" s="1"/>
  <c r="I114" i="2" s="1"/>
  <c r="I44" i="2"/>
  <c r="I71" i="2" s="1"/>
  <c r="O13" i="2"/>
  <c r="O45" i="2"/>
  <c r="O75" i="2" s="1"/>
  <c r="O114" i="2" s="1"/>
  <c r="O44" i="2"/>
  <c r="O71" i="2" s="1"/>
  <c r="J13" i="2"/>
  <c r="J45" i="2"/>
  <c r="J75" i="2" s="1"/>
  <c r="J114" i="2" s="1"/>
  <c r="J44" i="2"/>
  <c r="J71" i="2" s="1"/>
  <c r="H106" i="2"/>
  <c r="H109" i="2" s="1"/>
  <c r="N13" i="2"/>
  <c r="N45" i="2"/>
  <c r="N75" i="2" s="1"/>
  <c r="N114" i="2" s="1"/>
  <c r="N44" i="2"/>
  <c r="N71" i="2" s="1"/>
  <c r="K45" i="2" l="1"/>
  <c r="K75" i="2" s="1"/>
  <c r="K114" i="2" s="1"/>
  <c r="H76" i="2"/>
  <c r="K44" i="2"/>
  <c r="K71" i="2" s="1"/>
  <c r="K106" i="2" s="1"/>
  <c r="K109" i="2" s="1"/>
  <c r="L76" i="2"/>
  <c r="M76" i="2"/>
  <c r="G106" i="2"/>
  <c r="G109" i="2" s="1"/>
  <c r="G76" i="2"/>
  <c r="I106" i="2"/>
  <c r="I109" i="2" s="1"/>
  <c r="I76" i="2"/>
  <c r="F46" i="2"/>
  <c r="F71" i="2"/>
  <c r="O106" i="2"/>
  <c r="O109" i="2" s="1"/>
  <c r="O76" i="2"/>
  <c r="J76" i="2"/>
  <c r="J106" i="2"/>
  <c r="J109" i="2" s="1"/>
  <c r="N76" i="2"/>
  <c r="N106" i="2"/>
  <c r="N109" i="2" s="1"/>
  <c r="K76" i="2" l="1"/>
  <c r="F109" i="2"/>
  <c r="F76" i="2"/>
  <c r="F78" i="2" s="1"/>
  <c r="F81" i="2" s="1"/>
  <c r="G43" i="2"/>
  <c r="G46" i="2" s="1"/>
  <c r="G59" i="2" l="1"/>
  <c r="H43" i="2"/>
  <c r="H46" i="2" s="1"/>
  <c r="F84" i="2"/>
  <c r="F85" i="2" s="1"/>
  <c r="F54" i="2" s="1"/>
  <c r="F87" i="2" l="1"/>
  <c r="F95" i="2" s="1"/>
  <c r="F93" i="2"/>
  <c r="F102" i="2" s="1"/>
  <c r="G83" i="2"/>
  <c r="F98" i="2"/>
  <c r="H59" i="2"/>
  <c r="I43" i="2"/>
  <c r="I46" i="2" s="1"/>
  <c r="F57" i="2" l="1"/>
  <c r="F115" i="2"/>
  <c r="J43" i="2"/>
  <c r="J46" i="2" s="1"/>
  <c r="I59" i="2"/>
  <c r="F100" i="2"/>
  <c r="F99" i="2"/>
  <c r="J59" i="2" l="1"/>
  <c r="K43" i="2"/>
  <c r="K46" i="2" s="1"/>
  <c r="F101" i="2"/>
  <c r="F103" i="2"/>
  <c r="G121" i="2" l="1"/>
  <c r="K59" i="2"/>
  <c r="L43" i="2"/>
  <c r="L46" i="2" s="1"/>
  <c r="G77" i="2" l="1"/>
  <c r="G78" i="2" s="1"/>
  <c r="G81" i="2" s="1"/>
  <c r="G84" i="2" s="1"/>
  <c r="G85" i="2" s="1"/>
  <c r="L59" i="2"/>
  <c r="M43" i="2"/>
  <c r="M46" i="2" s="1"/>
  <c r="G98" i="2" l="1"/>
  <c r="H83" i="2"/>
  <c r="G54" i="2"/>
  <c r="G93" i="2"/>
  <c r="G102" i="2" s="1"/>
  <c r="N43" i="2"/>
  <c r="N46" i="2" s="1"/>
  <c r="M59" i="2"/>
  <c r="G87" i="2"/>
  <c r="G95" i="2" s="1"/>
  <c r="N59" i="2" l="1"/>
  <c r="O43" i="2"/>
  <c r="O46" i="2" s="1"/>
  <c r="O59" i="2" s="1"/>
  <c r="G100" i="2"/>
  <c r="G99" i="2"/>
  <c r="G57" i="2"/>
  <c r="G60" i="2" s="1"/>
  <c r="G115" i="2"/>
  <c r="G117" i="2" s="1"/>
  <c r="G119" i="2" s="1"/>
  <c r="G122" i="2" s="1"/>
  <c r="G103" i="2" l="1"/>
  <c r="G101" i="2"/>
  <c r="G49" i="2"/>
  <c r="H121" i="2"/>
  <c r="G52" i="2" l="1"/>
  <c r="G62" i="2" s="1"/>
  <c r="H77" i="2"/>
  <c r="H78" i="2" s="1"/>
  <c r="H81" i="2" s="1"/>
  <c r="H84" i="2" l="1"/>
  <c r="H85" i="2" s="1"/>
  <c r="H87" i="2" l="1"/>
  <c r="H95" i="2" s="1"/>
  <c r="H54" i="2"/>
  <c r="H98" i="2"/>
  <c r="I83" i="2"/>
  <c r="H93" i="2"/>
  <c r="H102" i="2" s="1"/>
  <c r="H100" i="2" l="1"/>
  <c r="H99" i="2"/>
  <c r="H57" i="2"/>
  <c r="H60" i="2" s="1"/>
  <c r="H115" i="2"/>
  <c r="H117" i="2" s="1"/>
  <c r="H119" i="2" s="1"/>
  <c r="H122" i="2" s="1"/>
  <c r="I121" i="2" l="1"/>
  <c r="H49" i="2"/>
  <c r="H101" i="2"/>
  <c r="H103" i="2"/>
  <c r="H52" i="2" l="1"/>
  <c r="H62" i="2" s="1"/>
  <c r="I77" i="2"/>
  <c r="I78" i="2" s="1"/>
  <c r="I81" i="2" s="1"/>
  <c r="I84" i="2" l="1"/>
  <c r="I85" i="2" s="1"/>
  <c r="I87" i="2" l="1"/>
  <c r="I95" i="2" s="1"/>
  <c r="I54" i="2"/>
  <c r="I98" i="2"/>
  <c r="I93" i="2"/>
  <c r="I102" i="2" s="1"/>
  <c r="J83" i="2"/>
  <c r="I99" i="2" l="1"/>
  <c r="I100" i="2"/>
  <c r="I57" i="2"/>
  <c r="I60" i="2" s="1"/>
  <c r="I115" i="2"/>
  <c r="I117" i="2" s="1"/>
  <c r="I119" i="2" s="1"/>
  <c r="I122" i="2" s="1"/>
  <c r="I49" i="2" l="1"/>
  <c r="J121" i="2"/>
  <c r="I101" i="2"/>
  <c r="I103" i="2"/>
  <c r="I52" i="2" l="1"/>
  <c r="I62" i="2" s="1"/>
  <c r="J77" i="2"/>
  <c r="J78" i="2" s="1"/>
  <c r="J81" i="2" s="1"/>
  <c r="J84" i="2" l="1"/>
  <c r="J85" i="2" s="1"/>
  <c r="J87" i="2" l="1"/>
  <c r="J95" i="2" s="1"/>
  <c r="J98" i="2"/>
  <c r="K83" i="2"/>
  <c r="J93" i="2"/>
  <c r="J102" i="2" s="1"/>
  <c r="J54" i="2"/>
  <c r="J100" i="2" l="1"/>
  <c r="J99" i="2"/>
  <c r="J57" i="2"/>
  <c r="J60" i="2" s="1"/>
  <c r="J115" i="2"/>
  <c r="J117" i="2" s="1"/>
  <c r="J119" i="2" s="1"/>
  <c r="J122" i="2" s="1"/>
  <c r="J49" i="2" l="1"/>
  <c r="K121" i="2"/>
  <c r="J101" i="2"/>
  <c r="J103" i="2"/>
  <c r="J52" i="2" l="1"/>
  <c r="J62" i="2" s="1"/>
  <c r="K77" i="2"/>
  <c r="K78" i="2" s="1"/>
  <c r="K81" i="2" s="1"/>
  <c r="K84" i="2" l="1"/>
  <c r="K85" i="2" s="1"/>
  <c r="K98" i="2" l="1"/>
  <c r="L83" i="2"/>
  <c r="K93" i="2"/>
  <c r="K102" i="2" s="1"/>
  <c r="K54" i="2"/>
  <c r="K87" i="2"/>
  <c r="K95" i="2" s="1"/>
  <c r="K99" i="2" l="1"/>
  <c r="K100" i="2"/>
  <c r="K57" i="2"/>
  <c r="K60" i="2" s="1"/>
  <c r="K115" i="2"/>
  <c r="K117" i="2" s="1"/>
  <c r="K119" i="2" s="1"/>
  <c r="K122" i="2" s="1"/>
  <c r="K49" i="2" l="1"/>
  <c r="L121" i="2"/>
  <c r="K103" i="2"/>
  <c r="K101" i="2"/>
  <c r="K52" i="2" l="1"/>
  <c r="K62" i="2" s="1"/>
  <c r="L77" i="2"/>
  <c r="L78" i="2" s="1"/>
  <c r="L81" i="2" s="1"/>
  <c r="L84" i="2" l="1"/>
  <c r="L85" i="2" s="1"/>
  <c r="L87" i="2" l="1"/>
  <c r="L95" i="2" s="1"/>
  <c r="M83" i="2"/>
  <c r="L54" i="2"/>
  <c r="L98" i="2"/>
  <c r="L93" i="2"/>
  <c r="L102" i="2" s="1"/>
  <c r="L100" i="2" l="1"/>
  <c r="L99" i="2"/>
  <c r="L57" i="2"/>
  <c r="L60" i="2" s="1"/>
  <c r="L115" i="2"/>
  <c r="L117" i="2" s="1"/>
  <c r="L119" i="2" s="1"/>
  <c r="L122" i="2" s="1"/>
  <c r="L49" i="2" l="1"/>
  <c r="M121" i="2"/>
  <c r="L101" i="2"/>
  <c r="L103" i="2"/>
  <c r="L52" i="2" l="1"/>
  <c r="L62" i="2" s="1"/>
  <c r="M77" i="2"/>
  <c r="M78" i="2" s="1"/>
  <c r="M81" i="2" s="1"/>
  <c r="M84" i="2" l="1"/>
  <c r="M85" i="2" s="1"/>
  <c r="M87" i="2" l="1"/>
  <c r="M95" i="2" s="1"/>
  <c r="M54" i="2"/>
  <c r="M98" i="2"/>
  <c r="M93" i="2"/>
  <c r="M102" i="2" s="1"/>
  <c r="N83" i="2"/>
  <c r="M99" i="2" l="1"/>
  <c r="M100" i="2"/>
  <c r="M57" i="2"/>
  <c r="M60" i="2" s="1"/>
  <c r="M115" i="2"/>
  <c r="M117" i="2" s="1"/>
  <c r="M119" i="2" s="1"/>
  <c r="M122" i="2" s="1"/>
  <c r="M49" i="2" l="1"/>
  <c r="N121" i="2"/>
  <c r="M101" i="2"/>
  <c r="M103" i="2"/>
  <c r="M52" i="2" l="1"/>
  <c r="M62" i="2" s="1"/>
  <c r="N77" i="2"/>
  <c r="N78" i="2" s="1"/>
  <c r="N81" i="2" s="1"/>
  <c r="N84" i="2" l="1"/>
  <c r="N85" i="2" s="1"/>
  <c r="N87" i="2" l="1"/>
  <c r="N95" i="2" s="1"/>
  <c r="N98" i="2"/>
  <c r="O83" i="2"/>
  <c r="N93" i="2"/>
  <c r="N102" i="2" s="1"/>
  <c r="N54" i="2"/>
  <c r="N57" i="2" l="1"/>
  <c r="N60" i="2" s="1"/>
  <c r="N115" i="2"/>
  <c r="N117" i="2" s="1"/>
  <c r="N119" i="2" s="1"/>
  <c r="N122" i="2" s="1"/>
  <c r="N100" i="2"/>
  <c r="N99" i="2"/>
  <c r="N101" i="2" l="1"/>
  <c r="N103" i="2"/>
  <c r="N49" i="2"/>
  <c r="O121" i="2"/>
  <c r="N52" i="2" l="1"/>
  <c r="N62" i="2" s="1"/>
  <c r="O77" i="2"/>
  <c r="O78" i="2" s="1"/>
  <c r="O81" i="2" s="1"/>
  <c r="O84" i="2" l="1"/>
  <c r="O85" i="2" s="1"/>
  <c r="O87" i="2" l="1"/>
  <c r="O95" i="2" s="1"/>
  <c r="O98" i="2"/>
  <c r="O93" i="2"/>
  <c r="O102" i="2" s="1"/>
  <c r="O54" i="2"/>
  <c r="O57" i="2" l="1"/>
  <c r="O60" i="2" s="1"/>
  <c r="O115" i="2"/>
  <c r="O117" i="2" s="1"/>
  <c r="O119" i="2" s="1"/>
  <c r="O122" i="2" s="1"/>
  <c r="O49" i="2" s="1"/>
  <c r="O52" i="2" s="1"/>
  <c r="O100" i="2"/>
  <c r="O99" i="2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<sst xmlns="http://schemas.openxmlformats.org/spreadsheetml/2006/main" count="140" uniqueCount="114">
  <si>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</si>
  <si>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</si>
  <si>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</si>
  <si>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</si>
  <si>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</si>
  <si>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</si>
  <si>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</si>
  <si>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</si>
  <si>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</si>
  <si>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</si>
  <si>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</si>
  <si>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</si>
  <si>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</si>
  <si>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</si>
  <si>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</si>
  <si>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</si>
  <si>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</si>
  <si>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</si>
  <si>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</si>
  <si>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</si>
  <si>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</si>
  <si>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</si>
  <si>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</si>
  <si>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</si>
  <si>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</si>
  <si>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</si>
  <si>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</si>
  <si>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</si>
  <si>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</si>
  <si>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</si>
  <si>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</si>
  <si>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</si>
  <si>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</si>
  <si>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</si>
  <si>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</si>
  <si>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</si>
  <si>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</si>
  <si>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</si>
  <si>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</si>
  <si>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</si>
  <si>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</si>
  <si>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</si>
  <si>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</si>
  <si>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</si>
  <si>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</si>
  <si>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</si>
  <si>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</si>
  <si>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</si>
  <si>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</si>
  <si>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</si>
  <si>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</si>
  <si>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</si>
  <si>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</si>
  <si>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</si>
  <si>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</si>
  <si>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</si>
  <si>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</si>
  <si>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</si>
  <si>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</si>
  <si>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</si>
  <si>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</si>
  <si>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</si>
  <si>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</si>
  <si>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</si>
  <si>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</si>
  <si>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</si>
  <si>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</si>
  <si>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</si>
  <si>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</si>
  <si>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</si>
  <si>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</si>
  <si>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</si>
  <si>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</si>
  <si>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</si>
  <si>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</si>
  <si>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</si>
  <si>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</si>
  <si>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</si>
  <si>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</si>
  <si>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</si>
  <si>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</si>
  <si>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</si>
  <si>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</si>
  <si>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</si>
  <si>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</si>
  <si>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</si>
  <si>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</si>
  <si>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</si>
  <si>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</si>
  <si>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</si>
  <si>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</si>
  <si>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</si>
  <si>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</si>
  <si>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</si>
  <si>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</si>
  <si>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</si>
  <si>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</si>
  <si>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</si>
  <si>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</si>
  <si>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</si>
  <si>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</si>
  <si>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</si>
  <si>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</si>
  <si>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</si>
  <si>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</si>
  <si>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</si>
  <si>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</si>
  <si>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</si>
  <si>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</si>
  <si>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</si>
  <si>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</si>
  <si>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Finding errors in models</t>
  </si>
  <si>
    <t>XXXX</t>
  </si>
  <si>
    <t>div/2 and find the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</si>
</sst>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2</v>
      </c>
      <c r="M4" s="81"/>
      <c r="N4" s="81"/>
      <c r="O4" s="81"/>
      <c r="P4" s="81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112</v>
      </c>
      <c r="O5" s="78"/>
      <c r="P5" s="78"/>
      <c r="Q5" s="78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110</v>
      </c>
      <c r="O7" s="78"/>
      <c r="P7" s="78"/>
      <c r="Q7" s="78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9</v>
      </c>
      <c r="O8" s="78"/>
      <c r="P8" s="78"/>
      <c r="Q8" s="78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2">
      <c r="A10" s="44"/>
      <c r="B10" s="8" t="s">
        <v>1</v>
      </c>
      <c r="C10" s="18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2" t="s">
        <v>19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14</v>
      </c>
      <c r="P13" s="81"/>
      <c r="Q13" s="81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Normal="100"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1744.1804805000004</v>
      </c>
      <c r="G11">
        <f t="shared" ref="G11:O11" si="4">G18+G40</f>
        <v>1816.8776806131</v>
      </c>
      <c r="H11">
        <f t="shared" si="4"/>
        <v>1896.0456522283018</v>
      </c>
      <c r="I11">
        <f t="shared" si="4"/>
        <v>1981.9334516290394</v>
      </c>
      <c r="J11">
        <f t="shared" si="4"/>
        <v>2074.8142650161981</v>
      </c>
      <c r="K11">
        <f t="shared" si="4"/>
        <v>2158.3212425086076</v>
      </c>
      <c r="L11">
        <f t="shared" si="4"/>
        <v>2247.3389954356921</v>
      </c>
      <c r="M11">
        <f t="shared" si="4"/>
        <v>2332.8683390412871</v>
      </c>
      <c r="N11">
        <f t="shared" si="4"/>
        <v>2413.6761815308023</v>
      </c>
      <c r="O11">
        <f t="shared" si="4"/>
        <v>2498.5417925306579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0.19819862124055401</v>
      </c>
      <c r="G12" s="66">
        <f t="shared" ref="G12:O12" si="5">G11/G16</f>
        <v>0.19477312475346922</v>
      </c>
      <c r="H12" s="66">
        <f t="shared" si="5"/>
        <v>0.19175480992428329</v>
      </c>
      <c r="I12" s="66">
        <f t="shared" si="5"/>
        <v>0.18909527591441561</v>
      </c>
      <c r="J12" s="66">
        <f t="shared" si="5"/>
        <v>0.18675187519251343</v>
      </c>
      <c r="K12" s="66">
        <f t="shared" si="5"/>
        <v>0.18501738231410236</v>
      </c>
      <c r="L12" s="66">
        <f t="shared" si="5"/>
        <v>0.18347450960130626</v>
      </c>
      <c r="M12" s="66">
        <f t="shared" si="5"/>
        <v>0.18225568609341633</v>
      </c>
      <c r="N12" s="66">
        <f t="shared" si="5"/>
        <v>0.18131616424158742</v>
      </c>
      <c r="O12" s="66">
        <f t="shared" si="5"/>
        <v>0.18047240134773329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9.6000000000000002E-2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5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5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5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5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F7*F21</f>
        <v>475.20888570000011</v>
      </c>
      <c r="G22">
        <f t="shared" ref="G22:O22" si="26">G7*G21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 t="shared" si="26"/>
        <v>718.84663095453004</v>
      </c>
      <c r="O22">
        <f t="shared" si="26"/>
        <v>747.60049619271115</v>
      </c>
    </row>
    <row r="23" spans="1:15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1329.0675487870421</v>
      </c>
    </row>
    <row r="25" spans="1:15" ht="15" customHeight="1" x14ac:dyDescent="0.2">
      <c r="A25" s="15" t="s">
        <v>54</v>
      </c>
    </row>
    <row r="26" spans="1:15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5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5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5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5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5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5" customHeight="1" x14ac:dyDescent="0.2">
      <c r="A32" s="15" t="s">
        <v>63</v>
      </c>
    </row>
    <row r="33" spans="1:15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5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5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0.71908351876783949</v>
      </c>
      <c r="G35" s="66">
        <f t="shared" si="42"/>
        <v>0.67060755332939825</v>
      </c>
      <c r="H35" s="66">
        <f t="shared" si="42"/>
        <v>0.62789382529213</v>
      </c>
      <c r="I35" s="66">
        <f t="shared" si="42"/>
        <v>0.59025738945551831</v>
      </c>
      <c r="J35" s="66">
        <f t="shared" si="42"/>
        <v>0.55709471863344728</v>
      </c>
      <c r="K35" s="66">
        <f t="shared" si="42"/>
        <v>0.53254901638441876</v>
      </c>
      <c r="L35" s="66">
        <f t="shared" si="42"/>
        <v>0.51071502981242578</v>
      </c>
      <c r="M35" s="66">
        <f t="shared" si="42"/>
        <v>0.49346683047349832</v>
      </c>
      <c r="N35" s="66">
        <f t="shared" si="42"/>
        <v>0.48017117275216092</v>
      </c>
      <c r="O35" s="66">
        <f t="shared" si="42"/>
        <v>0.46823064937549835</v>
      </c>
    </row>
    <row r="37" spans="1:15" ht="15" customHeight="1" x14ac:dyDescent="0.2">
      <c r="A37" s="15" t="s">
        <v>64</v>
      </c>
    </row>
    <row r="38" spans="1:15" ht="15" customHeight="1" x14ac:dyDescent="0.2">
      <c r="B38" s="16" t="s">
        <v>73</v>
      </c>
      <c r="F38">
        <f>E41</f>
        <v>6426.6030000000001</v>
      </c>
      <c r="G38">
        <f t="shared" ref="G38:O38" si="43">F41</f>
        <v>6328.0532903500007</v>
      </c>
      <c r="H38">
        <f t="shared" si="43"/>
        <v>6255.5442268379011</v>
      </c>
      <c r="I38">
        <f t="shared" si="43"/>
        <v>6208.529308736659</v>
      </c>
      <c r="J38">
        <f t="shared" si="43"/>
        <v>6186.5684352823037</v>
      </c>
      <c r="K38">
        <f t="shared" si="43"/>
        <v>6189.3251031312711</v>
      </c>
      <c r="L38">
        <f t="shared" si="43"/>
        <v>6212.4533401310864</v>
      </c>
      <c r="M38">
        <f t="shared" si="43"/>
        <v>6255.6362981792381</v>
      </c>
      <c r="N38">
        <f t="shared" si="43"/>
        <v>6316.3634005285685</v>
      </c>
      <c r="O38">
        <f t="shared" si="43"/>
        <v>6392.0264780440084</v>
      </c>
    </row>
    <row r="39" spans="1:15" ht="15" customHeight="1" x14ac:dyDescent="0.2">
      <c r="B39" s="16" t="s">
        <v>74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5" ht="15" customHeight="1" x14ac:dyDescent="0.2">
      <c r="B40" s="16" t="s">
        <v>76</v>
      </c>
      <c r="F40">
        <f>F29*F38</f>
        <v>424.155798</v>
      </c>
      <c r="G40">
        <f t="shared" ref="G40:O40" si="45">G29*G38</f>
        <v>417.65151716310004</v>
      </c>
      <c r="H40">
        <f t="shared" si="45"/>
        <v>412.86591897130148</v>
      </c>
      <c r="I40">
        <f t="shared" si="45"/>
        <v>409.76293437661951</v>
      </c>
      <c r="J40">
        <f t="shared" si="45"/>
        <v>408.31351672863207</v>
      </c>
      <c r="K40">
        <f t="shared" si="45"/>
        <v>408.49545680666392</v>
      </c>
      <c r="L40">
        <f t="shared" si="45"/>
        <v>410.02192044865171</v>
      </c>
      <c r="M40">
        <f t="shared" si="45"/>
        <v>412.87199567982975</v>
      </c>
      <c r="N40">
        <f t="shared" si="45"/>
        <v>416.87998443488556</v>
      </c>
      <c r="O40">
        <f t="shared" si="45"/>
        <v>421.87374755090457</v>
      </c>
    </row>
    <row r="41" spans="1:15" ht="15" customHeight="1" x14ac:dyDescent="0.2">
      <c r="B41" s="16" t="s">
        <v>77</v>
      </c>
      <c r="E41">
        <f>E51</f>
        <v>6426.6030000000001</v>
      </c>
      <c r="F41">
        <f>F38+F39-F40</f>
        <v>6328.0532903500007</v>
      </c>
      <c r="G41">
        <f t="shared" ref="G41:O41" si="46">G38+G39-G40</f>
        <v>6255.5442268379011</v>
      </c>
      <c r="H41">
        <f t="shared" si="46"/>
        <v>6208.529308736659</v>
      </c>
      <c r="I41">
        <f t="shared" si="46"/>
        <v>6186.5684352823037</v>
      </c>
      <c r="J41">
        <f t="shared" si="46"/>
        <v>6189.3251031312711</v>
      </c>
      <c r="K41">
        <f t="shared" si="46"/>
        <v>6212.4533401310864</v>
      </c>
      <c r="L41">
        <f t="shared" si="46"/>
        <v>6255.6362981792381</v>
      </c>
      <c r="M41">
        <f t="shared" si="46"/>
        <v>6316.3634005285685</v>
      </c>
      <c r="N41">
        <f t="shared" si="46"/>
        <v>6392.0264780440084</v>
      </c>
      <c r="O41">
        <f t="shared" si="46"/>
        <v>6482.397514921443</v>
      </c>
    </row>
    <row r="43" spans="1:15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5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1329.0675487870421</v>
      </c>
    </row>
    <row r="45" spans="1:15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425.30161561185349</v>
      </c>
    </row>
    <row r="46" spans="1:15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12336.625142587975</v>
      </c>
    </row>
    <row r="48" spans="1:15" ht="15" customHeight="1" x14ac:dyDescent="0.2">
      <c r="A48" s="15" t="s">
        <v>34</v>
      </c>
    </row>
    <row r="49" spans="1:17" ht="15" customHeight="1" x14ac:dyDescent="0.2">
      <c r="B49" s="16" t="s">
        <v>35</v>
      </c>
      <c r="D49" s="65">
        <v>617.995</v>
      </c>
      <c r="E49" s="65">
        <v>1453.587</v>
      </c>
      <c r="F49">
        <f>F122</f>
        <v>1391.0987176240003</v>
      </c>
      <c r="G49">
        <f t="shared" ref="G49:O49" si="51">G122</f>
        <v>2025.8925434385399</v>
      </c>
      <c r="H49">
        <f t="shared" si="51"/>
        <v>2600.892829580368</v>
      </c>
      <c r="I49">
        <f t="shared" si="51"/>
        <v>3173.7505331577449</v>
      </c>
      <c r="J49">
        <f t="shared" si="51"/>
        <v>3323.2813327801641</v>
      </c>
      <c r="K49">
        <f t="shared" si="51"/>
        <v>3941.0614873061377</v>
      </c>
      <c r="L49">
        <f t="shared" si="51"/>
        <v>4339.2895075731785</v>
      </c>
      <c r="M49">
        <f t="shared" si="51"/>
        <v>5088.2386430974375</v>
      </c>
      <c r="N49">
        <f t="shared" si="51"/>
        <v>5857.5173163880099</v>
      </c>
      <c r="O49">
        <f t="shared" si="51"/>
        <v>6173.349306906206</v>
      </c>
    </row>
    <row r="50" spans="1:17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7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6328.0532903500007</v>
      </c>
      <c r="G51">
        <f t="shared" ref="G51:O51" si="53">G41</f>
        <v>6255.5442268379011</v>
      </c>
      <c r="H51">
        <f t="shared" si="53"/>
        <v>6208.529308736659</v>
      </c>
      <c r="I51">
        <f t="shared" si="53"/>
        <v>6186.5684352823037</v>
      </c>
      <c r="J51">
        <f t="shared" si="53"/>
        <v>6189.3251031312711</v>
      </c>
      <c r="K51">
        <f t="shared" si="53"/>
        <v>6212.4533401310864</v>
      </c>
      <c r="L51">
        <f t="shared" si="53"/>
        <v>6255.6362981792381</v>
      </c>
      <c r="M51">
        <f t="shared" si="53"/>
        <v>6316.3634005285685</v>
      </c>
      <c r="N51">
        <f t="shared" si="53"/>
        <v>6392.0264780440084</v>
      </c>
      <c r="O51">
        <f t="shared" si="53"/>
        <v>6482.397514921443</v>
      </c>
    </row>
    <row r="52" spans="1:17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 t="shared" ref="F52:O52" si="54">SUM(F49:F51)</f>
        <v>9681.5887026240016</v>
      </c>
      <c r="G52">
        <f t="shared" si="54"/>
        <v>10361.619666605442</v>
      </c>
      <c r="H52">
        <f t="shared" si="54"/>
        <v>11014.416008425767</v>
      </c>
      <c r="I52">
        <f t="shared" si="54"/>
        <v>11697.612470755314</v>
      </c>
      <c r="J52">
        <f t="shared" si="54"/>
        <v>11990.137548365616</v>
      </c>
      <c r="K52">
        <f t="shared" si="54"/>
        <v>12754.922495514114</v>
      </c>
      <c r="L52">
        <f t="shared" si="54"/>
        <v>13326.403857233152</v>
      </c>
      <c r="M52">
        <f t="shared" si="54"/>
        <v>14258.996607423374</v>
      </c>
      <c r="N52">
        <f t="shared" si="54"/>
        <v>15218.114140781281</v>
      </c>
      <c r="O52">
        <f t="shared" si="54"/>
        <v>15743.059982030882</v>
      </c>
    </row>
    <row r="54" spans="1:17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7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7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7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7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12336.625142587975</v>
      </c>
    </row>
    <row r="60" spans="1:17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16074.627623551531</v>
      </c>
    </row>
    <row r="62" spans="1:17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 t="shared" si="62"/>
        <v>-142.59553230000165</v>
      </c>
      <c r="G62">
        <f t="shared" ref="G62:J62" si="63">G60-G52</f>
        <v>-92.962604238000495</v>
      </c>
      <c r="H62">
        <f t="shared" si="63"/>
        <v>-40.351700492279633</v>
      </c>
      <c r="I62">
        <f t="shared" si="63"/>
        <v>15.41585747818317</v>
      </c>
      <c r="J62">
        <f t="shared" si="63"/>
        <v>74.52946892687396</v>
      </c>
      <c r="K62">
        <f t="shared" ref="K62:O62" si="64">K60-K52</f>
        <v>126.74649237321682</v>
      </c>
      <c r="L62">
        <f t="shared" si="64"/>
        <v>181.57436699187929</v>
      </c>
      <c r="M62">
        <f t="shared" si="64"/>
        <v>233.38670850651397</v>
      </c>
      <c r="N62">
        <f t="shared" si="64"/>
        <v>281.51461684677633</v>
      </c>
      <c r="O62">
        <f t="shared" si="64"/>
        <v>331.56764152064898</v>
      </c>
      <c r="Q62" t="s">
        <v>113</v>
      </c>
    </row>
    <row r="64" spans="1:17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1329.0675487870421</v>
      </c>
    </row>
    <row r="72" spans="1:15" ht="15" customHeight="1" x14ac:dyDescent="0.2">
      <c r="B72" s="16" t="s">
        <v>76</v>
      </c>
      <c r="F72">
        <f>F40</f>
        <v>424.155798</v>
      </c>
      <c r="G72">
        <f t="shared" ref="G72:O72" si="66">G40</f>
        <v>417.65151716310004</v>
      </c>
      <c r="H72">
        <f t="shared" si="66"/>
        <v>412.86591897130148</v>
      </c>
      <c r="I72">
        <f t="shared" si="66"/>
        <v>409.76293437661951</v>
      </c>
      <c r="J72">
        <f t="shared" si="66"/>
        <v>408.31351672863207</v>
      </c>
      <c r="K72">
        <f t="shared" si="66"/>
        <v>408.49545680666392</v>
      </c>
      <c r="L72">
        <f t="shared" si="66"/>
        <v>410.02192044865171</v>
      </c>
      <c r="M72">
        <f t="shared" si="66"/>
        <v>412.87199567982975</v>
      </c>
      <c r="N72">
        <f t="shared" si="66"/>
        <v>416.87998443488556</v>
      </c>
      <c r="O72">
        <f t="shared" si="66"/>
        <v>421.87374755090457</v>
      </c>
    </row>
    <row r="73" spans="1:15" ht="15" customHeight="1" x14ac:dyDescent="0.2">
      <c r="B73" s="16" t="s">
        <v>90</v>
      </c>
      <c r="F73">
        <f>F33-E33</f>
        <v>71.298266150000018</v>
      </c>
      <c r="G73">
        <f t="shared" ref="G73:O73" si="67">G33-F33</f>
        <v>-24.816464031000578</v>
      </c>
      <c r="H73">
        <f t="shared" si="67"/>
        <v>-26.305451872859521</v>
      </c>
      <c r="I73">
        <f t="shared" si="67"/>
        <v>-27.883778985231856</v>
      </c>
      <c r="J73">
        <f t="shared" si="67"/>
        <v>-29.556805724345395</v>
      </c>
      <c r="K73">
        <f t="shared" si="67"/>
        <v>-26.108511723171887</v>
      </c>
      <c r="L73">
        <f t="shared" si="67"/>
        <v>-27.413937309330777</v>
      </c>
      <c r="M73">
        <f t="shared" si="67"/>
        <v>-25.906170757317341</v>
      </c>
      <c r="N73">
        <f t="shared" si="67"/>
        <v>-24.063954170130273</v>
      </c>
      <c r="O73">
        <f t="shared" si="67"/>
        <v>-25.026512336935411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-425.30161561185349</v>
      </c>
    </row>
    <row r="76" spans="1:15" ht="15" customHeight="1" x14ac:dyDescent="0.2">
      <c r="B76" s="16" t="s">
        <v>89</v>
      </c>
      <c r="F76">
        <f>SUM(F71:F75)</f>
        <v>744.32271762400023</v>
      </c>
      <c r="G76">
        <f t="shared" ref="G76:O76" si="70">SUM(G71:G75)</f>
        <v>656.63582581453966</v>
      </c>
      <c r="H76">
        <f t="shared" si="70"/>
        <v>666.18928614182846</v>
      </c>
      <c r="I76">
        <f t="shared" si="70"/>
        <v>678.28570357737703</v>
      </c>
      <c r="J76">
        <f t="shared" si="70"/>
        <v>692.94765208143599</v>
      </c>
      <c r="K76">
        <f t="shared" si="70"/>
        <v>712.28743321449838</v>
      </c>
      <c r="L76">
        <f t="shared" si="70"/>
        <v>729.00349567687726</v>
      </c>
      <c r="M76">
        <f t="shared" si="70"/>
        <v>748.94913552425919</v>
      </c>
      <c r="N76">
        <f t="shared" si="70"/>
        <v>769.27867329057199</v>
      </c>
      <c r="O76">
        <f t="shared" si="70"/>
        <v>788.36838396081862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1391.0987176240003</v>
      </c>
      <c r="H77">
        <f t="shared" si="71"/>
        <v>2025.8925434385399</v>
      </c>
      <c r="I77">
        <f t="shared" si="71"/>
        <v>2600.892829580368</v>
      </c>
      <c r="J77">
        <f t="shared" si="71"/>
        <v>3173.7505331577449</v>
      </c>
      <c r="K77">
        <f t="shared" si="71"/>
        <v>3323.2813327801641</v>
      </c>
      <c r="L77">
        <f t="shared" si="71"/>
        <v>3941.0614873061377</v>
      </c>
      <c r="M77">
        <f t="shared" si="71"/>
        <v>4339.2895075731785</v>
      </c>
      <c r="N77">
        <f t="shared" si="71"/>
        <v>5088.2386430974375</v>
      </c>
      <c r="O77">
        <f t="shared" si="71"/>
        <v>5857.5173163880099</v>
      </c>
    </row>
    <row r="78" spans="1:15" ht="15" customHeight="1" x14ac:dyDescent="0.2">
      <c r="B78" s="16" t="s">
        <v>88</v>
      </c>
      <c r="F78">
        <f>SUM(F76:F77)</f>
        <v>2197.9097176240002</v>
      </c>
      <c r="G78">
        <f t="shared" ref="G78:O78" si="72">SUM(G76:G77)</f>
        <v>2047.73454343854</v>
      </c>
      <c r="H78">
        <f t="shared" si="72"/>
        <v>2692.0818295803683</v>
      </c>
      <c r="I78">
        <f t="shared" si="72"/>
        <v>3279.1785331577448</v>
      </c>
      <c r="J78">
        <f t="shared" si="72"/>
        <v>3866.6981852391809</v>
      </c>
      <c r="K78">
        <f t="shared" si="72"/>
        <v>4035.5687659946625</v>
      </c>
      <c r="L78">
        <f t="shared" si="72"/>
        <v>4670.0649829830145</v>
      </c>
      <c r="M78">
        <f t="shared" si="72"/>
        <v>5088.2386430974375</v>
      </c>
      <c r="N78">
        <f t="shared" si="72"/>
        <v>5857.5173163880099</v>
      </c>
      <c r="O78">
        <f t="shared" si="72"/>
        <v>6645.8857003488283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1542.4017176240002</v>
      </c>
      <c r="G81">
        <f t="shared" ref="G81:O81" si="74">SUM(G78,G80)</f>
        <v>2025.8925434385399</v>
      </c>
      <c r="H81">
        <f t="shared" si="74"/>
        <v>2600.8928295803685</v>
      </c>
      <c r="I81">
        <f t="shared" si="74"/>
        <v>3173.7505331577449</v>
      </c>
      <c r="J81">
        <f t="shared" si="74"/>
        <v>3323.2813327801646</v>
      </c>
      <c r="K81">
        <f t="shared" si="74"/>
        <v>3941.0614873061377</v>
      </c>
      <c r="L81">
        <f t="shared" si="74"/>
        <v>4339.2895075731785</v>
      </c>
      <c r="M81">
        <f t="shared" si="74"/>
        <v>5088.2386430974375</v>
      </c>
      <c r="N81">
        <f t="shared" si="74"/>
        <v>5857.5173163880099</v>
      </c>
      <c r="O81">
        <f t="shared" si="74"/>
        <v>6173.3493069062051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1391.0987176240001</v>
      </c>
      <c r="G87">
        <f t="shared" ref="G87:O87" si="78">G81+G84</f>
        <v>2025.8925434385399</v>
      </c>
      <c r="H87">
        <f t="shared" si="78"/>
        <v>2600.8928295803685</v>
      </c>
      <c r="I87">
        <f t="shared" si="78"/>
        <v>3173.7505331577449</v>
      </c>
      <c r="J87">
        <f t="shared" si="78"/>
        <v>3323.2813327801646</v>
      </c>
      <c r="K87">
        <f t="shared" si="78"/>
        <v>3941.0614873061377</v>
      </c>
      <c r="L87">
        <f t="shared" si="78"/>
        <v>4339.2895075731785</v>
      </c>
      <c r="M87">
        <f t="shared" si="78"/>
        <v>5088.2386430974375</v>
      </c>
      <c r="N87">
        <f t="shared" si="78"/>
        <v>5857.5173163880099</v>
      </c>
      <c r="O87">
        <f t="shared" si="78"/>
        <v>6173.3493069062051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7.1117142940600004</v>
      </c>
      <c r="G95">
        <f t="shared" ref="G95:O95" si="84">AVERAGE(F87:G87)*G68</f>
        <v>8.5424781526563489</v>
      </c>
      <c r="H95">
        <f t="shared" si="84"/>
        <v>11.56696343254727</v>
      </c>
      <c r="I95">
        <f t="shared" si="84"/>
        <v>14.436608406845284</v>
      </c>
      <c r="J95">
        <f t="shared" si="84"/>
        <v>16.242579664844776</v>
      </c>
      <c r="K95">
        <f t="shared" si="84"/>
        <v>18.160857050215753</v>
      </c>
      <c r="L95">
        <f t="shared" si="84"/>
        <v>20.700877487198291</v>
      </c>
      <c r="M95">
        <f t="shared" si="84"/>
        <v>23.568820376676541</v>
      </c>
      <c r="N95">
        <f t="shared" si="84"/>
        <v>27.364389898713618</v>
      </c>
      <c r="O95">
        <f t="shared" si="84"/>
        <v>30.07716655823554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268.59628237599986</v>
      </c>
      <c r="G99">
        <f t="shared" si="86"/>
        <v>-388.03954343854002</v>
      </c>
      <c r="H99">
        <f t="shared" si="86"/>
        <v>-1054.2288295803687</v>
      </c>
      <c r="I99">
        <f t="shared" si="86"/>
        <v>-1732.5145331577451</v>
      </c>
      <c r="J99">
        <f t="shared" si="86"/>
        <v>-2425.4621852391811</v>
      </c>
      <c r="K99">
        <f t="shared" si="86"/>
        <v>-3137.749618453679</v>
      </c>
      <c r="L99">
        <f t="shared" si="86"/>
        <v>-3866.7531141305558</v>
      </c>
      <c r="M99">
        <f t="shared" si="86"/>
        <v>-4615.7022496548143</v>
      </c>
      <c r="N99">
        <f t="shared" si="86"/>
        <v>-5384.9809229453876</v>
      </c>
      <c r="O99">
        <f t="shared" si="86"/>
        <v>-6173.3493069062051</v>
      </c>
    </row>
    <row r="100" spans="1:15" ht="15" customHeight="1" x14ac:dyDescent="0.2">
      <c r="B100" s="16" t="s">
        <v>102</v>
      </c>
      <c r="F100" s="70">
        <f t="shared" ref="F100:O100" si="87">F98/F11</f>
        <v>0.95156150327070443</v>
      </c>
      <c r="G100" s="70">
        <f t="shared" si="87"/>
        <v>0.90146574944291857</v>
      </c>
      <c r="H100" s="70">
        <f t="shared" si="87"/>
        <v>0.81573141352493483</v>
      </c>
      <c r="I100" s="70">
        <f t="shared" si="87"/>
        <v>0.72718687845718721</v>
      </c>
      <c r="J100" s="70">
        <f t="shared" si="87"/>
        <v>0.43272265989263098</v>
      </c>
      <c r="K100" s="70">
        <f t="shared" si="87"/>
        <v>0.37219291226489198</v>
      </c>
      <c r="L100" s="70">
        <f t="shared" si="87"/>
        <v>0.21026484851744051</v>
      </c>
      <c r="M100" s="70">
        <f t="shared" si="87"/>
        <v>0.20255596320399966</v>
      </c>
      <c r="N100" s="70">
        <f t="shared" si="87"/>
        <v>0.19577456042298541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0.15399569332354984</v>
      </c>
      <c r="G101" s="70">
        <f t="shared" si="88"/>
        <v>-0.21357494099855817</v>
      </c>
      <c r="H101" s="70">
        <f t="shared" si="88"/>
        <v>-0.55601447588637998</v>
      </c>
      <c r="I101" s="70">
        <f t="shared" si="88"/>
        <v>-0.87415373696514087</v>
      </c>
      <c r="J101" s="70">
        <f t="shared" si="88"/>
        <v>-1.169002077022179</v>
      </c>
      <c r="K101" s="70">
        <f t="shared" si="88"/>
        <v>-1.4537917510401213</v>
      </c>
      <c r="L101" s="70">
        <f t="shared" si="88"/>
        <v>-1.7205918297078753</v>
      </c>
      <c r="M101" s="70">
        <f t="shared" si="88"/>
        <v>-1.9785523993830179</v>
      </c>
      <c r="N101" s="70">
        <f t="shared" si="88"/>
        <v>-2.2310287370570663</v>
      </c>
      <c r="O101" s="70">
        <f t="shared" si="88"/>
        <v>-2.4707808872204229</v>
      </c>
    </row>
    <row r="102" spans="1:15" ht="15" customHeight="1" x14ac:dyDescent="0.2">
      <c r="B102" s="16" t="s">
        <v>104</v>
      </c>
      <c r="F102" s="70">
        <f t="shared" ref="F102:O102" si="89">F11/(F93+F94)</f>
        <v>21.5301711594933</v>
      </c>
      <c r="G102" s="70">
        <f t="shared" si="89"/>
        <v>27.548919388180249</v>
      </c>
      <c r="H102" s="70">
        <f t="shared" si="89"/>
        <v>29.76975240245698</v>
      </c>
      <c r="I102" s="70">
        <f t="shared" si="89"/>
        <v>33.165993701747709</v>
      </c>
      <c r="J102" s="70">
        <f t="shared" si="89"/>
        <v>44.351546546421147</v>
      </c>
      <c r="K102" s="70">
        <f t="shared" si="89"/>
        <v>63.437831116748775</v>
      </c>
      <c r="L102" s="70">
        <f t="shared" si="89"/>
        <v>88.072346134368203</v>
      </c>
      <c r="M102" s="70">
        <f t="shared" si="89"/>
        <v>123.42268084609196</v>
      </c>
      <c r="N102" s="70">
        <f t="shared" si="89"/>
        <v>127.69789877696904</v>
      </c>
      <c r="O102" s="70">
        <f t="shared" si="89"/>
        <v>264.3755938381538</v>
      </c>
    </row>
    <row r="103" spans="1:15" ht="15" customHeight="1" x14ac:dyDescent="0.2">
      <c r="B103" s="16" t="s">
        <v>105</v>
      </c>
      <c r="F103" s="66">
        <f t="shared" ref="F103:O103" si="90">F99/(F99+F59)</f>
        <v>4.653556160500346E-2</v>
      </c>
      <c r="G103" s="66">
        <f t="shared" si="90"/>
        <v>-6.7789809861421774E-2</v>
      </c>
      <c r="H103" s="66">
        <f t="shared" si="90"/>
        <v>-0.18484061523012163</v>
      </c>
      <c r="I103" s="66">
        <f t="shared" si="90"/>
        <v>-0.30345104117784505</v>
      </c>
      <c r="J103" s="66">
        <f t="shared" si="90"/>
        <v>-0.42243043027601374</v>
      </c>
      <c r="K103" s="66">
        <f t="shared" si="90"/>
        <v>-0.54183947107607677</v>
      </c>
      <c r="L103" s="66">
        <f t="shared" si="90"/>
        <v>-0.65968459471064633</v>
      </c>
      <c r="M103" s="66">
        <f t="shared" si="90"/>
        <v>-0.77598938761756719</v>
      </c>
      <c r="N103" s="66">
        <f t="shared" si="90"/>
        <v>-0.89039174862276993</v>
      </c>
      <c r="O103" s="66">
        <f t="shared" si="90"/>
        <v>-1.0016344345917663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1329.0675487870421</v>
      </c>
    </row>
    <row r="107" spans="1:15" ht="15" customHeight="1" x14ac:dyDescent="0.2">
      <c r="B107" s="16" t="str">
        <f>B72</f>
        <v>D&amp;A</v>
      </c>
      <c r="F107">
        <f>F72</f>
        <v>424.155798</v>
      </c>
      <c r="G107">
        <f t="shared" ref="G107:O107" si="92">G72</f>
        <v>417.65151716310004</v>
      </c>
      <c r="H107">
        <f t="shared" si="92"/>
        <v>412.86591897130148</v>
      </c>
      <c r="I107">
        <f t="shared" si="92"/>
        <v>409.76293437661951</v>
      </c>
      <c r="J107">
        <f t="shared" si="92"/>
        <v>408.31351672863207</v>
      </c>
      <c r="K107">
        <f t="shared" si="92"/>
        <v>408.49545680666392</v>
      </c>
      <c r="L107">
        <f t="shared" si="92"/>
        <v>410.02192044865171</v>
      </c>
      <c r="M107">
        <f t="shared" si="92"/>
        <v>412.87199567982975</v>
      </c>
      <c r="N107">
        <f t="shared" si="92"/>
        <v>416.87998443488556</v>
      </c>
      <c r="O107">
        <f t="shared" si="92"/>
        <v>421.87374755090457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71.298266150000018</v>
      </c>
      <c r="G108">
        <f t="shared" si="93"/>
        <v>-24.816464031000578</v>
      </c>
      <c r="H108">
        <f t="shared" si="93"/>
        <v>-26.305451872859521</v>
      </c>
      <c r="I108">
        <f t="shared" si="93"/>
        <v>-27.883778985231856</v>
      </c>
      <c r="J108">
        <f t="shared" si="93"/>
        <v>-29.556805724345395</v>
      </c>
      <c r="K108">
        <f t="shared" si="93"/>
        <v>-26.108511723171887</v>
      </c>
      <c r="L108">
        <f t="shared" si="93"/>
        <v>-27.413937309330777</v>
      </c>
      <c r="M108">
        <f t="shared" si="93"/>
        <v>-25.906170757317341</v>
      </c>
      <c r="N108">
        <f t="shared" si="93"/>
        <v>-24.063954170130273</v>
      </c>
      <c r="O108">
        <f t="shared" si="93"/>
        <v>-25.026512336935411</v>
      </c>
    </row>
    <row r="109" spans="1:15" ht="15" customHeight="1" x14ac:dyDescent="0.2">
      <c r="B109" s="16" t="s">
        <v>44</v>
      </c>
      <c r="F109">
        <f t="shared" ref="F109" si="94">SUM(F106:F108)</f>
        <v>1340.2698609500003</v>
      </c>
      <c r="G109">
        <f t="shared" ref="G109" si="95">SUM(G106:G108)</f>
        <v>1288.3397977400996</v>
      </c>
      <c r="H109">
        <f t="shared" ref="H109" si="96">SUM(H106:H108)</f>
        <v>1335.7954963829222</v>
      </c>
      <c r="I109">
        <f t="shared" ref="I109" si="97">SUM(I106:I108)</f>
        <v>1388.0682864329362</v>
      </c>
      <c r="J109">
        <f t="shared" ref="J109" si="98">SUM(J106:J108)</f>
        <v>1445.3171899083291</v>
      </c>
      <c r="K109">
        <f t="shared" ref="K109" si="99">SUM(K106:K108)</f>
        <v>1502.2754479327359</v>
      </c>
      <c r="L109">
        <f t="shared" ref="L109" si="100">SUM(L106:L108)</f>
        <v>1558.4909111310267</v>
      </c>
      <c r="M109">
        <f t="shared" ref="M109" si="101">SUM(M106:M108)</f>
        <v>1615.7634846738454</v>
      </c>
      <c r="N109">
        <f t="shared" ref="N109" si="102">SUM(N106:N108)</f>
        <v>1670.7655964061419</v>
      </c>
      <c r="O109">
        <f t="shared" ref="O109" si="103">SUM(O106:O108)</f>
        <v>1725.9147840010114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-425.30161561185349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-897.83800905447629</v>
      </c>
    </row>
    <row r="119" spans="2:15" ht="15" customHeight="1" x14ac:dyDescent="0.2">
      <c r="B119" s="16" t="s">
        <v>46</v>
      </c>
      <c r="F119">
        <f>F109+F112+F117</f>
        <v>-62.488282375999688</v>
      </c>
      <c r="G119">
        <f t="shared" ref="G119:O119" si="128">G109+G112+G117</f>
        <v>634.79382581453956</v>
      </c>
      <c r="H119">
        <f t="shared" si="128"/>
        <v>575.00028614182838</v>
      </c>
      <c r="I119">
        <f t="shared" si="128"/>
        <v>572.85770357737715</v>
      </c>
      <c r="J119">
        <f t="shared" si="128"/>
        <v>149.53079962241941</v>
      </c>
      <c r="K119">
        <f t="shared" si="128"/>
        <v>617.78015452597378</v>
      </c>
      <c r="L119">
        <f t="shared" si="128"/>
        <v>398.22802026704119</v>
      </c>
      <c r="M119">
        <f t="shared" si="128"/>
        <v>748.94913552425919</v>
      </c>
      <c r="N119">
        <f t="shared" si="128"/>
        <v>769.27867329057199</v>
      </c>
      <c r="O119">
        <f t="shared" si="128"/>
        <v>315.83199051819588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1391.0987176240003</v>
      </c>
      <c r="H121">
        <f t="shared" si="129"/>
        <v>2025.8925434385399</v>
      </c>
      <c r="I121">
        <f t="shared" si="129"/>
        <v>2600.892829580368</v>
      </c>
      <c r="J121">
        <f t="shared" si="129"/>
        <v>3173.7505331577449</v>
      </c>
      <c r="K121">
        <f t="shared" si="129"/>
        <v>3323.2813327801641</v>
      </c>
      <c r="L121">
        <f t="shared" si="129"/>
        <v>3941.0614873061377</v>
      </c>
      <c r="M121">
        <f t="shared" si="129"/>
        <v>4339.2895075731785</v>
      </c>
      <c r="N121">
        <f t="shared" si="129"/>
        <v>5088.2386430974375</v>
      </c>
      <c r="O121">
        <f t="shared" si="129"/>
        <v>5857.5173163880099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1391.0987176240003</v>
      </c>
      <c r="G122">
        <f t="shared" ref="G122:O122" si="130">G121+G119</f>
        <v>2025.8925434385399</v>
      </c>
      <c r="H122">
        <f t="shared" si="130"/>
        <v>2600.892829580368</v>
      </c>
      <c r="I122">
        <f t="shared" si="130"/>
        <v>3173.7505331577449</v>
      </c>
      <c r="J122">
        <f t="shared" si="130"/>
        <v>3323.2813327801641</v>
      </c>
      <c r="K122">
        <f t="shared" si="130"/>
        <v>3941.0614873061377</v>
      </c>
      <c r="L122">
        <f t="shared" si="130"/>
        <v>4339.2895075731785</v>
      </c>
      <c r="M122">
        <f t="shared" si="130"/>
        <v>5088.2386430974375</v>
      </c>
      <c r="N122">
        <f t="shared" si="130"/>
        <v>5857.5173163880099</v>
      </c>
      <c r="O122">
        <f t="shared" si="130"/>
        <v>6173.349306906206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2022-01-07T13:15:23Z</dcterms:modified>
</cp:coreProperties>
</file>