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0520" windowHeight="10980" xr2:uid="{00000000-000D-0000-FFFF-FFFF00000000}"/>
  </bookViews>
  <sheets>
    <sheet name="Welcome" sheetId="1" r:id="rId1"/>
    <sheet name="Info" sheetId="6" r:id="rId2"/>
    <sheet name="Workout" sheetId="9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C79" i="9" l="1"/>
  <c r="C81" i="9" s="1"/>
  <c r="C83" i="9" s="1"/>
  <c r="C67" i="9"/>
  <c r="C69" i="9" s="1"/>
  <c r="C56" i="9"/>
  <c r="C58" i="9" s="1"/>
  <c r="C60" i="9" s="1"/>
  <c r="C62" i="9" s="1"/>
  <c r="E35" i="9" l="1"/>
  <c r="E33" i="9"/>
  <c r="D40" i="9"/>
  <c r="C70" i="9" s="1"/>
  <c r="D35" i="9"/>
  <c r="C35" i="9"/>
  <c r="B35" i="9"/>
  <c r="B34" i="9"/>
  <c r="C19" i="9"/>
  <c r="F35" i="9" l="1"/>
  <c r="C85" i="9"/>
  <c r="C86" i="9" s="1"/>
  <c r="C72" i="9"/>
  <c r="C74" i="9" s="1"/>
  <c r="C34" i="9"/>
  <c r="F34" i="9" s="1"/>
  <c r="C18" i="9"/>
  <c r="C21" i="9" s="1"/>
  <c r="C33" i="9" l="1"/>
  <c r="B40" i="9"/>
  <c r="B38" i="9"/>
  <c r="B39" i="9"/>
  <c r="C24" i="9"/>
  <c r="C39" i="9" s="1"/>
  <c r="C25" i="9"/>
  <c r="C40" i="9" s="1"/>
  <c r="F40" i="9" s="1"/>
  <c r="C23" i="9"/>
  <c r="C38" i="9" s="1"/>
  <c r="F38" i="9" s="1"/>
  <c r="B25" i="9"/>
  <c r="B24" i="9"/>
  <c r="B23" i="9"/>
  <c r="B18" i="9"/>
  <c r="B33" i="9" s="1"/>
  <c r="C12" i="9"/>
  <c r="D12" i="9"/>
  <c r="D7" i="9"/>
  <c r="C7" i="9"/>
  <c r="C36" i="9" l="1"/>
  <c r="F33" i="9"/>
  <c r="F36" i="9" s="1"/>
  <c r="C41" i="9"/>
  <c r="F39" i="9"/>
  <c r="F41" i="9" s="1"/>
  <c r="C26" i="9"/>
  <c r="A1" i="9"/>
  <c r="A1" i="6" l="1"/>
</calcChain>
</file>

<file path=xl/sharedStrings.xml><?xml version="1.0" encoding="utf-8"?>
<sst xmlns="http://schemas.openxmlformats.org/spreadsheetml/2006/main" count="86" uniqueCount="63">
  <si>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</si>
  <si>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</si>
  <si>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</si>
  <si>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</si>
  <si>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</si>
  <si>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</si>
  <si>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</si>
  <si>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</si>
  <si>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</si>
  <si>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</si>
  <si>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</si>
  <si>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</si>
  <si>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</si>
  <si>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</si>
  <si>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</si>
  <si>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Tab Structure</t>
  </si>
  <si>
    <t>NA</t>
  </si>
  <si>
    <t>End</t>
  </si>
  <si>
    <t>Accounting and Financial Analysis</t>
  </si>
  <si>
    <t>Current assets</t>
  </si>
  <si>
    <t>Current liabilities</t>
  </si>
  <si>
    <t>Long term liabilities</t>
  </si>
  <si>
    <t>Shareholders' equity</t>
  </si>
  <si>
    <t>Cash down by the payment</t>
  </si>
  <si>
    <t>Equity Method Investments</t>
  </si>
  <si>
    <t>Show how this will impact the balance sheet reported by A. Assume nothing else happened for simplicity.</t>
  </si>
  <si>
    <t>NI</t>
  </si>
  <si>
    <t>Dividend</t>
  </si>
  <si>
    <t>Equity method investments</t>
  </si>
  <si>
    <t>PP&amp;E</t>
  </si>
  <si>
    <t>The equity method investments asset goes down because some (but not all) the earnings have been received in cash from B Inc.</t>
  </si>
  <si>
    <t>Overall, this means that the equity method investment will increase, each period, by the share of retained earnings.</t>
  </si>
  <si>
    <t>A Inc has the following income statement for year 1, before dealing with the equity affiliate, B Inc.</t>
  </si>
  <si>
    <t>Sales</t>
  </si>
  <si>
    <t>COGS</t>
  </si>
  <si>
    <t>Gross profit</t>
  </si>
  <si>
    <t>SG&amp;A</t>
  </si>
  <si>
    <t>Operating profit</t>
  </si>
  <si>
    <t>Net interest expense</t>
  </si>
  <si>
    <t>Profit before tax</t>
  </si>
  <si>
    <t>Tax expense</t>
  </si>
  <si>
    <t>Net income</t>
  </si>
  <si>
    <t>Equity income</t>
  </si>
  <si>
    <t>Note: tax expense does not change. Equity income is post tax number already since based on net income.</t>
  </si>
  <si>
    <t>Note: profit before taxes is different to the presentation above which will impact ETR.</t>
  </si>
  <si>
    <t>Workout A</t>
  </si>
  <si>
    <t>Workout B</t>
  </si>
  <si>
    <t>Workout C</t>
  </si>
  <si>
    <t>A Inc.</t>
  </si>
  <si>
    <t>B Inc.</t>
  </si>
  <si>
    <t>A Inc. buys 30.0% of the equity of B Inc. from the shareholders of B Inc. for 15.0 in an all cash deal.</t>
  </si>
  <si>
    <t>Rework the balance sheet of A Inc. to reflect this investment.</t>
  </si>
  <si>
    <t>A Inc. post deal</t>
  </si>
  <si>
    <t>In the first year post deal B Inc. generated net income of 12.0 and paid dividends of 6.0.</t>
  </si>
  <si>
    <t>A Inc. beg.</t>
  </si>
  <si>
    <t>A Inc. end.</t>
  </si>
  <si>
    <t>Equity method accounting means that A Inc. can show its share of the NI of B Inc. in its income statement.</t>
  </si>
  <si>
    <t>The RE of A Inc. goes up and the long term asset goes up.</t>
  </si>
  <si>
    <t>When B Inc. pays a dividend, 30.0% of it will be received by A Inc. causing its cash to increase.</t>
  </si>
  <si>
    <t>Using the information in the previous question, rework the income statement of A Inc., to include the equity affiliate.</t>
  </si>
  <si>
    <t>A Inc. pre equity affiliate</t>
  </si>
  <si>
    <t>A Inc. post equity affiliate - presentation 1</t>
  </si>
  <si>
    <t>A Inc. post equity affiliate - presentation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</si>
</sst>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0_);\(#,##0.00\);0.00_);@_)"/>
    <numFmt numFmtId="176" formatCode="0.0%"/>
  </numFmts>
  <fonts count="35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5"/>
      <color rgb="FF222222"/>
      <name val="Arial"/>
      <family val="2"/>
    </font>
    <font>
      <b/>
      <sz val="11"/>
      <color theme="1" tint="0.2499465926084170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</cellStyleXfs>
  <cellXfs count="95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4" fillId="0" borderId="0" xfId="50" applyNumberFormat="1" applyFill="1">
      <alignment horizontal="left" vertical="center"/>
    </xf>
    <xf numFmtId="174" fontId="30" fillId="0" borderId="0" xfId="58" applyNumberFormat="1" applyFill="1"/>
    <xf numFmtId="175" fontId="30" fillId="0" borderId="0" xfId="58" applyNumberFormat="1" applyFill="1"/>
    <xf numFmtId="175" fontId="0" fillId="0" borderId="0" xfId="0" applyNumberFormat="1"/>
    <xf numFmtId="171" fontId="30" fillId="0" borderId="0" xfId="56" applyFont="1" applyFill="1"/>
    <xf numFmtId="172" fontId="30" fillId="0" borderId="0" xfId="57" applyFont="1" applyFill="1"/>
    <xf numFmtId="171" fontId="0" fillId="0" borderId="0" xfId="56" applyFont="1"/>
    <xf numFmtId="9" fontId="0" fillId="0" borderId="0" xfId="0" applyNumberFormat="1"/>
    <xf numFmtId="176" fontId="0" fillId="0" borderId="0" xfId="0" applyNumberFormat="1"/>
    <xf numFmtId="172" fontId="0" fillId="0" borderId="0" xfId="57" applyFont="1" applyFill="1"/>
    <xf numFmtId="174" fontId="0" fillId="0" borderId="0" xfId="0" applyNumberFormat="1"/>
    <xf numFmtId="174" fontId="0" fillId="0" borderId="0" xfId="0" applyAlignment="1">
      <alignment horizontal="center"/>
    </xf>
    <xf numFmtId="174" fontId="0" fillId="0" borderId="0" xfId="0" applyAlignment="1">
      <alignment horizontal="centerContinuous"/>
    </xf>
    <xf numFmtId="174" fontId="33" fillId="0" borderId="0" xfId="0" applyFont="1" applyAlignment="1">
      <alignment vertical="center" wrapText="1"/>
    </xf>
    <xf numFmtId="174" fontId="34" fillId="0" borderId="0" xfId="0" applyFont="1"/>
    <xf numFmtId="172" fontId="30" fillId="0" borderId="0" xfId="58" applyNumberFormat="1" applyFill="1"/>
    <xf numFmtId="174" fontId="0" fillId="0" borderId="0" xfId="0" applyNumberFormat="1" applyFont="1" applyFill="1" applyBorder="1" applyAlignment="1" applyProtection="1"/>
    <xf numFmtId="174" fontId="0" fillId="0" borderId="0" xfId="58" applyNumberFormat="1" applyFont="1" applyFill="1" applyBorder="1" applyAlignment="1" applyProtection="1"/>
    <xf numFmtId="174" fontId="0" fillId="0" borderId="0" xfId="57" applyNumberFormat="1" applyFont="1" applyFill="1" applyBorder="1" applyAlignment="1" applyProtection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 xr:uid="{00000000-0005-0000-0000-000018000000}"/>
    <cellStyle name="Bad" xfId="13" builtinId="27" hidden="1"/>
    <cellStyle name="BG Border" xfId="62" xr:uid="{00000000-0005-0000-0000-00001A000000}"/>
    <cellStyle name="Blank" xfId="60" xr:uid="{00000000-0005-0000-0000-00001B000000}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 xr:uid="{00000000-0005-0000-0000-000020000000}"/>
    <cellStyle name="Currency" xfId="4" builtinId="4" hidden="1"/>
    <cellStyle name="Currency [0]" xfId="5" builtinId="7" hidden="1"/>
    <cellStyle name="Date" xfId="55" xr:uid="{00000000-0005-0000-0000-000023000000}"/>
    <cellStyle name="Date Heading" xfId="52" xr:uid="{00000000-0005-0000-0000-000024000000}"/>
    <cellStyle name="Explanatory Text" xfId="22" builtinId="53" hidden="1"/>
    <cellStyle name="Good" xfId="12" builtinId="26" hidden="1"/>
    <cellStyle name="Hard Coded Number" xfId="58" xr:uid="{00000000-0005-0000-0000-000027000000}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 xr:uid="{00000000-0005-0000-0000-00002C000000}"/>
    <cellStyle name="Hist Proj Title" xfId="53" xr:uid="{00000000-0005-0000-0000-00002D000000}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 xr:uid="{00000000-0005-0000-0000-000032000000}"/>
    <cellStyle name="Neutral" xfId="14" builtinId="28" hidden="1"/>
    <cellStyle name="Normal" xfId="0" builtinId="0" customBuiltin="1"/>
    <cellStyle name="Note" xfId="21" builtinId="10" hidden="1"/>
    <cellStyle name="Notes and Comments" xfId="59" xr:uid="{00000000-0005-0000-0000-000036000000}"/>
    <cellStyle name="Output" xfId="16" builtinId="21" hidden="1"/>
    <cellStyle name="Percent" xfId="6" builtinId="5" hidden="1"/>
    <cellStyle name="Percent" xfId="57" builtinId="5" customBuiltin="1"/>
    <cellStyle name="Primary Title" xfId="48" xr:uid="{00000000-0005-0000-0000-00003A000000}"/>
    <cellStyle name="Row Label" xfId="54" xr:uid="{00000000-0005-0000-0000-00003B000000}"/>
    <cellStyle name="Secondary Title" xfId="49" xr:uid="{00000000-0005-0000-0000-00003C000000}"/>
    <cellStyle name="Tertiary Title" xfId="50" xr:uid="{00000000-0005-0000-0000-00003D000000}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101</xdr:row>
      <xdr:rowOff>0</xdr:rowOff>
    </xdr:from>
    <xdr:to>
      <xdr:col>8</xdr:col>
      <xdr:colOff>9525</xdr:colOff>
      <xdr:row>101</xdr:row>
      <xdr:rowOff>9525</xdr:rowOff>
    </xdr:to>
    <xdr:pic>
      <xdr:nvPicPr>
        <xdr:cNvPr id="17" name="Picture 1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140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s="22" customFormat="1" ht="75" customHeight="1" x14ac:dyDescent="0.25">
      <c r="A2" s="86" t="s">
        <v>18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85"/>
      <c r="D4" s="85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87" t="s">
        <v>10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1:14" s="23" customFormat="1" ht="15" customHeight="1" x14ac:dyDescent="0.25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1:14" s="23" customFormat="1" ht="15" customHeight="1" x14ac:dyDescent="0.25">
      <c r="A7" s="87" t="str">
        <f ca="1">"© "&amp;YEAR(TODAY())&amp;" Financial Edge Training"</f>
        <v>© 2017 Financial Edge Training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88"/>
      <c r="H9" s="88"/>
      <c r="I9" s="88"/>
      <c r="J9" s="88"/>
      <c r="K9" s="28"/>
    </row>
    <row r="10" spans="1:14" s="23" customFormat="1" ht="15" customHeight="1" x14ac:dyDescent="0.25">
      <c r="B10" s="24"/>
      <c r="C10" s="24"/>
      <c r="F10" s="28"/>
      <c r="G10" s="88"/>
      <c r="H10" s="88"/>
      <c r="I10" s="88"/>
      <c r="J10" s="88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84"/>
      <c r="H12" s="84"/>
      <c r="I12" s="84"/>
      <c r="J12" s="84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84"/>
      <c r="H13" s="84"/>
      <c r="I13" s="84"/>
      <c r="J13" s="84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84"/>
      <c r="H14" s="84"/>
      <c r="I14" s="84"/>
      <c r="J14" s="84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84"/>
      <c r="H16" s="84"/>
      <c r="I16" s="84"/>
      <c r="J16" s="84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140625" customWidth="1"/>
    <col min="4" max="4" width="2.85546875" customWidth="1"/>
    <col min="5" max="7" width="1.42578125" customWidth="1"/>
    <col min="8" max="8" width="2.85546875" customWidth="1"/>
    <col min="9" max="9" width="42.855468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85546875" bestFit="1" customWidth="1"/>
  </cols>
  <sheetData>
    <row r="1" spans="1:18" s="36" customFormat="1" ht="45" customHeight="1" x14ac:dyDescent="0.4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24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90" t="s">
        <v>0</v>
      </c>
      <c r="C4" s="90"/>
      <c r="D4" s="90"/>
      <c r="E4" s="90"/>
      <c r="F4" s="90"/>
      <c r="G4" s="90"/>
      <c r="H4" s="90"/>
      <c r="I4" s="90"/>
      <c r="K4" s="1"/>
      <c r="L4" s="90" t="s">
        <v>2</v>
      </c>
      <c r="M4" s="90"/>
      <c r="N4" s="90"/>
      <c r="O4" s="90"/>
      <c r="P4" s="90"/>
      <c r="Q4" s="45"/>
      <c r="R4" s="45"/>
    </row>
    <row r="5" spans="1:18" s="2" customFormat="1" ht="15" customHeight="1" x14ac:dyDescent="0.25">
      <c r="A5" s="17"/>
      <c r="B5" s="8" t="s">
        <v>1</v>
      </c>
      <c r="C5" s="59"/>
      <c r="D5" s="18"/>
      <c r="E5" s="18"/>
      <c r="F5" s="18"/>
      <c r="G5" s="18"/>
      <c r="H5" s="18"/>
      <c r="I5" s="18"/>
      <c r="K5" s="1"/>
      <c r="L5" s="9" t="s">
        <v>3</v>
      </c>
      <c r="M5" s="9"/>
      <c r="N5" s="92" t="s">
        <v>16</v>
      </c>
      <c r="O5" s="92"/>
      <c r="P5" s="92"/>
      <c r="Q5" s="92"/>
      <c r="R5" s="45"/>
    </row>
    <row r="6" spans="1:18" s="2" customFormat="1" ht="15" customHeight="1" x14ac:dyDescent="0.25">
      <c r="A6" s="3"/>
      <c r="B6" s="8" t="s">
        <v>1</v>
      </c>
      <c r="C6" s="18"/>
      <c r="D6" s="18"/>
      <c r="E6" s="18"/>
      <c r="F6" s="18"/>
      <c r="G6" s="18"/>
      <c r="H6" s="18"/>
      <c r="I6" s="18"/>
      <c r="K6" s="17"/>
      <c r="L6" s="9" t="s">
        <v>4</v>
      </c>
      <c r="M6" s="9"/>
      <c r="N6" s="93">
        <v>42369</v>
      </c>
      <c r="O6" s="93"/>
      <c r="P6" s="93"/>
      <c r="Q6" s="93"/>
      <c r="R6" s="45"/>
    </row>
    <row r="7" spans="1:18" s="2" customFormat="1" ht="15" customHeight="1" x14ac:dyDescent="0.25">
      <c r="A7" s="18"/>
      <c r="B7" s="8" t="s">
        <v>1</v>
      </c>
      <c r="C7" s="18"/>
      <c r="D7" s="18"/>
      <c r="E7" s="18"/>
      <c r="F7" s="18"/>
      <c r="G7" s="18"/>
      <c r="H7" s="18"/>
      <c r="I7" s="18"/>
      <c r="K7" s="3"/>
      <c r="L7" s="9" t="s">
        <v>5</v>
      </c>
      <c r="M7" s="9"/>
      <c r="N7" s="92"/>
      <c r="O7" s="92"/>
      <c r="P7" s="92"/>
      <c r="Q7" s="92"/>
      <c r="R7" s="45"/>
    </row>
    <row r="8" spans="1:18" s="2" customFormat="1" ht="15" customHeight="1" x14ac:dyDescent="0.25">
      <c r="A8" s="18"/>
      <c r="B8" s="8" t="s">
        <v>1</v>
      </c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92"/>
      <c r="O8" s="92"/>
      <c r="P8" s="92"/>
      <c r="Q8" s="92"/>
      <c r="R8" s="45"/>
    </row>
    <row r="9" spans="1:18" s="2" customFormat="1" ht="15" customHeight="1" x14ac:dyDescent="0.25">
      <c r="A9" s="43"/>
      <c r="B9" s="43"/>
      <c r="C9" s="43"/>
      <c r="D9" s="43"/>
      <c r="E9" s="43"/>
      <c r="F9" s="43"/>
      <c r="G9" s="43"/>
      <c r="H9" s="43"/>
      <c r="I9" s="43"/>
      <c r="K9" s="18"/>
      <c r="L9" s="9" t="s">
        <v>7</v>
      </c>
      <c r="M9" s="9"/>
      <c r="N9" s="92" t="s">
        <v>9</v>
      </c>
      <c r="O9" s="92"/>
      <c r="P9" s="92"/>
      <c r="Q9" s="92"/>
      <c r="R9" s="45"/>
    </row>
    <row r="10" spans="1:18" s="2" customFormat="1" ht="15" customHeight="1" x14ac:dyDescent="0.25">
      <c r="A10" s="44"/>
      <c r="B10" s="43"/>
      <c r="C10" s="44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94">
        <v>0</v>
      </c>
      <c r="O10" s="94"/>
      <c r="P10" s="94"/>
      <c r="Q10" s="94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91" t="s">
        <v>15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N13" s="1"/>
      <c r="O13" s="90" t="s">
        <v>11</v>
      </c>
      <c r="P13" s="90"/>
      <c r="Q13" s="90"/>
      <c r="R13" s="62"/>
    </row>
    <row r="14" spans="1:18" s="2" customFormat="1" ht="15" customHeight="1" x14ac:dyDescent="0.25">
      <c r="A14" s="60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N15" s="3"/>
      <c r="O15" s="27"/>
      <c r="P15" s="56" t="s">
        <v>12</v>
      </c>
      <c r="Q15" s="22"/>
      <c r="R15" s="60"/>
    </row>
    <row r="16" spans="1:18" s="2" customFormat="1" ht="15" customHeight="1" x14ac:dyDescent="0.25">
      <c r="A16" s="60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N16" s="18"/>
      <c r="O16" s="27"/>
      <c r="P16" s="38" t="s">
        <v>13</v>
      </c>
      <c r="Q16" s="22"/>
      <c r="R16" s="60"/>
    </row>
    <row r="17" spans="1:18" s="2" customFormat="1" ht="15" customHeight="1" x14ac:dyDescent="0.25">
      <c r="A17" s="60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N17" s="18"/>
      <c r="O17" s="27"/>
      <c r="P17" t="s">
        <v>14</v>
      </c>
      <c r="Q17" s="22"/>
      <c r="R17" s="60"/>
    </row>
    <row r="18" spans="1:18" s="2" customFormat="1" ht="15" customHeight="1" x14ac:dyDescent="0.25">
      <c r="A18" s="44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  <mergeCell ref="B17:C17"/>
    <mergeCell ref="L4:P4"/>
    <mergeCell ref="B4:I4"/>
    <mergeCell ref="B13:L13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17"/>
  <sheetViews>
    <sheetView zoomScaleNormal="100" workbookViewId="0"/>
  </sheetViews>
  <sheetFormatPr defaultColWidth="9.140625" defaultRowHeight="15" customHeight="1" x14ac:dyDescent="0.25"/>
  <cols>
    <col min="1" max="1" width="1.5703125" style="15" customWidth="1"/>
    <col min="2" max="2" width="52.85546875" style="16" customWidth="1"/>
    <col min="3" max="3" width="11.28515625" customWidth="1"/>
    <col min="4" max="4" width="13.42578125" customWidth="1"/>
    <col min="5" max="14" width="11" customWidth="1"/>
  </cols>
  <sheetData>
    <row r="1" spans="1:10" s="50" customFormat="1" ht="45" customHeight="1" x14ac:dyDescent="0.45">
      <c r="A1" s="5" t="str">
        <f>Info!A2</f>
        <v>Equity Method Investments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35">
      <c r="A2" s="14"/>
      <c r="B2" s="7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25">
      <c r="A3" s="15" t="s">
        <v>45</v>
      </c>
      <c r="C3" s="80"/>
      <c r="D3" s="80"/>
      <c r="E3" s="80"/>
      <c r="F3" s="80"/>
      <c r="G3" s="80"/>
      <c r="H3" s="80"/>
      <c r="I3" s="80"/>
      <c r="J3" s="80"/>
    </row>
    <row r="4" spans="1:10" ht="15" customHeight="1" x14ac:dyDescent="0.25">
      <c r="C4" s="78" t="s">
        <v>48</v>
      </c>
      <c r="D4" s="78" t="s">
        <v>49</v>
      </c>
      <c r="E4" s="80"/>
      <c r="F4" s="80"/>
      <c r="G4" s="80"/>
      <c r="H4" s="80"/>
      <c r="I4" s="80"/>
      <c r="J4" s="80"/>
    </row>
    <row r="5" spans="1:10" ht="15" customHeight="1" x14ac:dyDescent="0.25">
      <c r="B5" s="16" t="s">
        <v>19</v>
      </c>
      <c r="C5" s="65">
        <v>100</v>
      </c>
      <c r="D5" s="65">
        <v>40</v>
      </c>
      <c r="E5" s="80"/>
      <c r="F5" s="80"/>
      <c r="G5" s="80"/>
      <c r="H5" s="80"/>
      <c r="I5" s="80"/>
      <c r="J5" s="80"/>
    </row>
    <row r="6" spans="1:10" ht="15" customHeight="1" x14ac:dyDescent="0.25">
      <c r="B6" s="16" t="s">
        <v>29</v>
      </c>
      <c r="C6" s="65">
        <v>200</v>
      </c>
      <c r="D6" s="65">
        <v>100</v>
      </c>
      <c r="E6" s="80"/>
      <c r="F6" s="80"/>
      <c r="G6" s="80"/>
      <c r="H6" s="80"/>
      <c r="I6" s="80"/>
      <c r="J6" s="80"/>
    </row>
    <row r="7" spans="1:10" ht="15" customHeight="1" x14ac:dyDescent="0.25">
      <c r="C7">
        <f>SUM(C5:C6)</f>
        <v>300</v>
      </c>
      <c r="D7">
        <f>SUM(D5:D6)</f>
        <v>140</v>
      </c>
      <c r="E7" s="80"/>
      <c r="F7" s="80"/>
      <c r="G7" s="80"/>
      <c r="H7" s="80"/>
      <c r="I7" s="80"/>
      <c r="J7" s="80"/>
    </row>
    <row r="8" spans="1:10" ht="15" customHeight="1" x14ac:dyDescent="0.25">
      <c r="C8" s="80"/>
      <c r="D8" s="80"/>
      <c r="E8" s="80"/>
      <c r="F8" s="80"/>
      <c r="G8" s="80"/>
      <c r="H8" s="80"/>
      <c r="I8" s="80"/>
      <c r="J8" s="80"/>
    </row>
    <row r="9" spans="1:10" ht="15" customHeight="1" x14ac:dyDescent="0.25">
      <c r="B9" s="16" t="s">
        <v>20</v>
      </c>
      <c r="C9" s="65">
        <v>80</v>
      </c>
      <c r="D9" s="65">
        <v>50</v>
      </c>
      <c r="E9" s="80"/>
      <c r="F9" s="80"/>
      <c r="G9" s="80"/>
      <c r="H9" s="80"/>
      <c r="I9" s="80"/>
      <c r="J9" s="80"/>
    </row>
    <row r="10" spans="1:10" ht="15" customHeight="1" x14ac:dyDescent="0.25">
      <c r="B10" s="16" t="s">
        <v>21</v>
      </c>
      <c r="C10" s="65">
        <v>100</v>
      </c>
      <c r="D10" s="65">
        <v>60</v>
      </c>
      <c r="E10" s="80"/>
      <c r="F10" s="80"/>
      <c r="G10" s="80"/>
      <c r="H10" s="80"/>
      <c r="I10" s="80"/>
      <c r="J10" s="80"/>
    </row>
    <row r="11" spans="1:10" ht="15" customHeight="1" x14ac:dyDescent="0.25">
      <c r="B11" s="16" t="s">
        <v>22</v>
      </c>
      <c r="C11" s="65">
        <v>120</v>
      </c>
      <c r="D11" s="65">
        <v>30</v>
      </c>
      <c r="E11" s="80"/>
      <c r="F11" s="80"/>
      <c r="G11" s="80"/>
      <c r="H11" s="80"/>
      <c r="I11" s="80"/>
      <c r="J11" s="80"/>
    </row>
    <row r="12" spans="1:10" ht="15" customHeight="1" x14ac:dyDescent="0.25">
      <c r="C12">
        <f t="shared" ref="C12:D12" si="0">SUM(C9:C11)</f>
        <v>300</v>
      </c>
      <c r="D12">
        <f t="shared" si="0"/>
        <v>140</v>
      </c>
      <c r="E12" s="80"/>
      <c r="F12" s="80"/>
      <c r="G12" s="80"/>
      <c r="H12" s="80"/>
      <c r="I12" s="80"/>
      <c r="J12" s="80"/>
    </row>
    <row r="13" spans="1:10" ht="15" customHeight="1" x14ac:dyDescent="0.25">
      <c r="C13" s="80"/>
      <c r="D13" s="80"/>
      <c r="E13" s="80"/>
      <c r="F13" s="80"/>
      <c r="G13" s="80"/>
      <c r="H13" s="80"/>
      <c r="I13" s="80"/>
      <c r="J13" s="80"/>
    </row>
    <row r="14" spans="1:10" ht="15" customHeight="1" x14ac:dyDescent="0.25">
      <c r="B14" s="16" t="s">
        <v>50</v>
      </c>
      <c r="C14" s="80"/>
      <c r="D14" s="80"/>
      <c r="E14" s="80"/>
      <c r="F14" s="80"/>
      <c r="G14" s="80"/>
      <c r="H14" s="80"/>
      <c r="I14" s="80"/>
      <c r="J14" s="80"/>
    </row>
    <row r="15" spans="1:10" ht="15" customHeight="1" x14ac:dyDescent="0.25">
      <c r="B15" s="16" t="s">
        <v>51</v>
      </c>
      <c r="C15" s="80"/>
      <c r="D15" s="80"/>
      <c r="E15" s="80"/>
      <c r="F15" s="80"/>
      <c r="G15" s="80"/>
      <c r="H15" s="80"/>
      <c r="I15" s="80"/>
      <c r="J15" s="80"/>
    </row>
    <row r="16" spans="1:10" ht="15" customHeight="1" x14ac:dyDescent="0.25">
      <c r="C16" s="80"/>
      <c r="D16" s="80"/>
      <c r="E16" s="80"/>
      <c r="F16" s="80"/>
      <c r="G16" s="80"/>
      <c r="H16" s="80"/>
      <c r="I16" s="80"/>
      <c r="J16" s="80"/>
    </row>
    <row r="17" spans="1:10" ht="15" customHeight="1" x14ac:dyDescent="0.25">
      <c r="C17" s="78" t="s">
        <v>52</v>
      </c>
      <c r="D17" s="80"/>
      <c r="E17" s="80"/>
      <c r="F17" s="80"/>
      <c r="G17" s="80"/>
      <c r="H17" s="80"/>
      <c r="I17" s="80"/>
      <c r="J17" s="80"/>
    </row>
    <row r="18" spans="1:10" ht="15" customHeight="1" x14ac:dyDescent="0.25">
      <c r="B18" s="16" t="str">
        <f>B5</f>
        <v>Current assets</v>
      </c>
      <c r="C18">
        <f>C5-15</f>
        <v>85</v>
      </c>
      <c r="D18" t="s">
        <v>23</v>
      </c>
      <c r="E18" s="80"/>
      <c r="F18" s="80"/>
      <c r="G18" s="80"/>
      <c r="H18" s="80"/>
      <c r="I18" s="80"/>
      <c r="J18" s="80"/>
    </row>
    <row r="19" spans="1:10" ht="15" customHeight="1" x14ac:dyDescent="0.25">
      <c r="B19" s="16" t="s">
        <v>29</v>
      </c>
      <c r="C19">
        <f>C6</f>
        <v>200</v>
      </c>
      <c r="D19" s="80"/>
      <c r="E19" s="80"/>
      <c r="F19" s="80"/>
      <c r="G19" s="80"/>
      <c r="H19" s="80"/>
      <c r="I19" s="80"/>
      <c r="J19" s="80"/>
    </row>
    <row r="20" spans="1:10" ht="15" customHeight="1" x14ac:dyDescent="0.25">
      <c r="B20" s="16" t="s">
        <v>28</v>
      </c>
      <c r="C20">
        <v>15</v>
      </c>
      <c r="D20" s="80"/>
      <c r="E20" s="80"/>
      <c r="F20" s="80"/>
      <c r="G20" s="80"/>
      <c r="H20" s="80"/>
      <c r="I20" s="80"/>
      <c r="J20" s="80"/>
    </row>
    <row r="21" spans="1:10" ht="15" customHeight="1" x14ac:dyDescent="0.25">
      <c r="C21">
        <f>SUM(C18:C20)</f>
        <v>300</v>
      </c>
      <c r="D21" s="80"/>
      <c r="E21" s="80"/>
      <c r="F21" s="80"/>
      <c r="G21" s="80"/>
      <c r="H21" s="80"/>
      <c r="I21" s="80"/>
      <c r="J21" s="80"/>
    </row>
    <row r="22" spans="1:10" ht="15" customHeight="1" x14ac:dyDescent="0.25">
      <c r="C22" s="80"/>
      <c r="D22" s="80"/>
      <c r="E22" s="80"/>
      <c r="F22" s="80"/>
      <c r="G22" s="80"/>
      <c r="H22" s="80"/>
      <c r="I22" s="80"/>
      <c r="J22" s="80"/>
    </row>
    <row r="23" spans="1:10" ht="15" customHeight="1" x14ac:dyDescent="0.25">
      <c r="B23" s="16" t="str">
        <f t="shared" ref="B23:C25" si="1">B9</f>
        <v>Current liabilities</v>
      </c>
      <c r="C23">
        <f t="shared" si="1"/>
        <v>80</v>
      </c>
      <c r="D23" s="80"/>
      <c r="E23" s="80"/>
      <c r="F23" s="80"/>
      <c r="G23" s="80"/>
      <c r="H23" s="80"/>
      <c r="I23" s="80"/>
      <c r="J23" s="80"/>
    </row>
    <row r="24" spans="1:10" ht="15" customHeight="1" x14ac:dyDescent="0.25">
      <c r="B24" s="16" t="str">
        <f t="shared" si="1"/>
        <v>Long term liabilities</v>
      </c>
      <c r="C24">
        <f t="shared" si="1"/>
        <v>100</v>
      </c>
      <c r="D24" s="80"/>
      <c r="E24" s="80"/>
      <c r="F24" s="80"/>
      <c r="G24" s="80"/>
      <c r="H24" s="80"/>
      <c r="I24" s="80"/>
      <c r="J24" s="80"/>
    </row>
    <row r="25" spans="1:10" ht="15" customHeight="1" x14ac:dyDescent="0.25">
      <c r="B25" s="16" t="str">
        <f t="shared" si="1"/>
        <v>Shareholders' equity</v>
      </c>
      <c r="C25">
        <f t="shared" si="1"/>
        <v>120</v>
      </c>
      <c r="D25" s="80"/>
      <c r="E25" s="80"/>
      <c r="F25" s="80"/>
      <c r="G25" s="80"/>
      <c r="H25" s="80"/>
      <c r="I25" s="80"/>
      <c r="J25" s="80"/>
    </row>
    <row r="26" spans="1:10" ht="15" customHeight="1" x14ac:dyDescent="0.25">
      <c r="C26">
        <f>SUM(C23:C25)</f>
        <v>300</v>
      </c>
      <c r="D26" s="80"/>
      <c r="E26" s="80"/>
      <c r="F26" s="80"/>
      <c r="G26" s="80"/>
      <c r="H26" s="80"/>
      <c r="I26" s="80"/>
      <c r="J26" s="80"/>
    </row>
    <row r="27" spans="1:10" ht="15" customHeight="1" x14ac:dyDescent="0.25">
      <c r="C27" s="80"/>
      <c r="D27" s="80"/>
      <c r="E27" s="80"/>
      <c r="F27" s="80"/>
      <c r="G27" s="80"/>
      <c r="H27" s="80"/>
      <c r="I27" s="80"/>
      <c r="J27" s="80"/>
    </row>
    <row r="28" spans="1:10" ht="15" customHeight="1" x14ac:dyDescent="0.25">
      <c r="A28" s="15" t="s">
        <v>46</v>
      </c>
      <c r="C28" s="80"/>
      <c r="D28" s="80"/>
      <c r="E28" s="80"/>
      <c r="F28" s="80"/>
      <c r="G28" s="80"/>
      <c r="H28" s="80"/>
      <c r="I28" s="80"/>
      <c r="J28" s="80"/>
    </row>
    <row r="29" spans="1:10" ht="15" customHeight="1" x14ac:dyDescent="0.25">
      <c r="B29" s="16" t="s">
        <v>53</v>
      </c>
      <c r="C29" s="81"/>
      <c r="D29" s="80"/>
      <c r="E29" s="80"/>
      <c r="F29" s="80"/>
      <c r="G29" s="80"/>
      <c r="H29" s="80"/>
      <c r="I29" s="80"/>
      <c r="J29" s="80"/>
    </row>
    <row r="30" spans="1:10" ht="15" customHeight="1" x14ac:dyDescent="0.25">
      <c r="B30" s="16" t="s">
        <v>25</v>
      </c>
      <c r="C30" s="80"/>
      <c r="D30" s="80"/>
      <c r="E30" s="80"/>
      <c r="F30" s="80"/>
      <c r="G30" s="80"/>
      <c r="H30" s="80"/>
      <c r="I30" s="80"/>
      <c r="J30" s="80"/>
    </row>
    <row r="31" spans="1:10" ht="15" customHeight="1" x14ac:dyDescent="0.25">
      <c r="C31" s="80"/>
      <c r="D31" s="80"/>
      <c r="E31" s="80"/>
      <c r="F31" s="80"/>
      <c r="G31" s="80"/>
      <c r="H31" s="80"/>
      <c r="I31" s="80"/>
      <c r="J31" s="80"/>
    </row>
    <row r="32" spans="1:10" ht="15" customHeight="1" x14ac:dyDescent="0.25">
      <c r="C32" s="78" t="s">
        <v>54</v>
      </c>
      <c r="D32" s="78" t="s">
        <v>26</v>
      </c>
      <c r="E32" s="78" t="s">
        <v>27</v>
      </c>
      <c r="F32" s="78" t="s">
        <v>55</v>
      </c>
      <c r="G32" s="80"/>
      <c r="H32" s="80"/>
      <c r="I32" s="80"/>
      <c r="J32" s="80"/>
    </row>
    <row r="33" spans="1:10" ht="15" customHeight="1" x14ac:dyDescent="0.25">
      <c r="B33" s="16" t="str">
        <f t="shared" ref="B33:C35" si="2">B18</f>
        <v>Current assets</v>
      </c>
      <c r="C33">
        <f t="shared" si="2"/>
        <v>85</v>
      </c>
      <c r="D33" s="81"/>
      <c r="E33" s="65">
        <f>6*30%</f>
        <v>1.7999999999999998</v>
      </c>
      <c r="F33">
        <f>SUM(C33:E33)</f>
        <v>86.8</v>
      </c>
      <c r="G33" s="80"/>
      <c r="H33" s="80"/>
      <c r="I33" s="80"/>
      <c r="J33" s="80"/>
    </row>
    <row r="34" spans="1:10" ht="15" customHeight="1" x14ac:dyDescent="0.25">
      <c r="A34" s="64"/>
      <c r="B34" s="16" t="str">
        <f t="shared" si="2"/>
        <v>PP&amp;E</v>
      </c>
      <c r="C34">
        <f t="shared" si="2"/>
        <v>200</v>
      </c>
      <c r="D34" s="81"/>
      <c r="E34" s="80"/>
      <c r="F34">
        <f>SUM(C34:E34)</f>
        <v>200</v>
      </c>
      <c r="G34" s="81"/>
      <c r="H34" s="80"/>
      <c r="I34" s="80"/>
      <c r="J34" s="80"/>
    </row>
    <row r="35" spans="1:10" ht="15" customHeight="1" x14ac:dyDescent="0.25">
      <c r="A35" s="64"/>
      <c r="B35" s="16" t="str">
        <f t="shared" si="2"/>
        <v>Equity method investments</v>
      </c>
      <c r="C35">
        <f t="shared" si="2"/>
        <v>15</v>
      </c>
      <c r="D35" s="65">
        <f>12*30%</f>
        <v>3.5999999999999996</v>
      </c>
      <c r="E35" s="65">
        <f>-6*30%</f>
        <v>-1.7999999999999998</v>
      </c>
      <c r="F35">
        <f>SUM(C35:E35)</f>
        <v>16.8</v>
      </c>
      <c r="G35" s="81"/>
      <c r="H35" s="80"/>
      <c r="I35" s="80"/>
      <c r="J35" s="80"/>
    </row>
    <row r="36" spans="1:10" ht="15" customHeight="1" x14ac:dyDescent="0.25">
      <c r="C36">
        <f>SUM(C33:C35)</f>
        <v>300</v>
      </c>
      <c r="D36" s="81"/>
      <c r="E36" s="80"/>
      <c r="F36">
        <f>SUM(F33:F35)</f>
        <v>303.60000000000002</v>
      </c>
      <c r="G36" s="81"/>
      <c r="H36" s="80"/>
      <c r="I36" s="80"/>
      <c r="J36" s="80"/>
    </row>
    <row r="37" spans="1:10" ht="15" customHeight="1" x14ac:dyDescent="0.25">
      <c r="C37" s="80"/>
      <c r="D37" s="80"/>
      <c r="E37" s="80"/>
      <c r="F37" s="80"/>
      <c r="G37" s="81"/>
      <c r="H37" s="80"/>
      <c r="I37" s="80"/>
      <c r="J37" s="80"/>
    </row>
    <row r="38" spans="1:10" ht="15" customHeight="1" x14ac:dyDescent="0.25">
      <c r="B38" s="16" t="str">
        <f>B9</f>
        <v>Current liabilities</v>
      </c>
      <c r="C38">
        <f>C23</f>
        <v>80</v>
      </c>
      <c r="D38" s="80"/>
      <c r="E38" s="80"/>
      <c r="F38">
        <f>SUM(C38:E38)</f>
        <v>80</v>
      </c>
      <c r="G38" s="81"/>
      <c r="H38" s="80"/>
      <c r="I38" s="80"/>
      <c r="J38" s="80"/>
    </row>
    <row r="39" spans="1:10" ht="15" customHeight="1" x14ac:dyDescent="0.25">
      <c r="B39" s="16" t="str">
        <f>B10</f>
        <v>Long term liabilities</v>
      </c>
      <c r="C39">
        <f>C24</f>
        <v>100</v>
      </c>
      <c r="D39" s="80"/>
      <c r="E39" s="80"/>
      <c r="F39">
        <f>SUM(C39:E39)</f>
        <v>100</v>
      </c>
      <c r="G39" s="81"/>
      <c r="H39" s="80"/>
      <c r="I39" s="80"/>
      <c r="J39" s="80"/>
    </row>
    <row r="40" spans="1:10" ht="15" customHeight="1" x14ac:dyDescent="0.25">
      <c r="B40" s="16" t="str">
        <f>B11</f>
        <v>Shareholders' equity</v>
      </c>
      <c r="C40">
        <f>C25</f>
        <v>120</v>
      </c>
      <c r="D40" s="65">
        <f>12*30%</f>
        <v>3.5999999999999996</v>
      </c>
      <c r="E40" s="81"/>
      <c r="F40">
        <f>SUM(C40:E40)</f>
        <v>123.6</v>
      </c>
      <c r="G40" s="81"/>
      <c r="H40" s="80"/>
      <c r="I40" s="80"/>
      <c r="J40" s="80"/>
    </row>
    <row r="41" spans="1:10" ht="15" customHeight="1" x14ac:dyDescent="0.25">
      <c r="C41">
        <f>SUM(C38:C40)</f>
        <v>300</v>
      </c>
      <c r="D41" s="80"/>
      <c r="E41" s="81"/>
      <c r="F41">
        <f>SUM(F38:F40)</f>
        <v>303.60000000000002</v>
      </c>
      <c r="G41" s="81"/>
      <c r="H41" s="80"/>
      <c r="I41" s="80"/>
      <c r="J41" s="80"/>
    </row>
    <row r="42" spans="1:10" ht="15" customHeight="1" x14ac:dyDescent="0.25">
      <c r="C42" s="80"/>
      <c r="D42" s="82"/>
      <c r="E42" s="81"/>
      <c r="F42" s="80"/>
      <c r="G42" s="81"/>
      <c r="H42" s="80"/>
      <c r="I42" s="80"/>
      <c r="J42" s="80"/>
    </row>
    <row r="43" spans="1:10" ht="15" customHeight="1" x14ac:dyDescent="0.25">
      <c r="B43" s="16" t="s">
        <v>56</v>
      </c>
      <c r="C43" s="80"/>
      <c r="D43" s="82"/>
      <c r="E43" s="81"/>
      <c r="F43" s="80"/>
      <c r="G43" s="82"/>
      <c r="H43" s="80"/>
      <c r="I43" s="80"/>
      <c r="J43" s="80"/>
    </row>
    <row r="44" spans="1:10" ht="15" customHeight="1" x14ac:dyDescent="0.25">
      <c r="B44" s="16" t="s">
        <v>57</v>
      </c>
      <c r="C44" s="80"/>
      <c r="D44" s="82"/>
      <c r="E44" s="81"/>
      <c r="F44" s="80"/>
      <c r="G44" s="82"/>
      <c r="H44" s="80"/>
      <c r="I44" s="80"/>
      <c r="J44" s="80"/>
    </row>
    <row r="45" spans="1:10" ht="15" customHeight="1" x14ac:dyDescent="0.25">
      <c r="B45" s="16" t="s">
        <v>58</v>
      </c>
      <c r="C45" s="80"/>
      <c r="D45" s="82"/>
      <c r="E45" s="81"/>
      <c r="F45" s="80"/>
      <c r="G45" s="82"/>
      <c r="H45" s="80"/>
      <c r="I45" s="80"/>
      <c r="J45" s="80"/>
    </row>
    <row r="46" spans="1:10" ht="15" customHeight="1" x14ac:dyDescent="0.25">
      <c r="B46" s="16" t="s">
        <v>30</v>
      </c>
      <c r="C46" s="80"/>
      <c r="D46" s="82"/>
      <c r="E46" s="81"/>
      <c r="F46" s="80"/>
      <c r="G46" s="82"/>
      <c r="H46" s="80"/>
      <c r="I46" s="80"/>
      <c r="J46" s="80"/>
    </row>
    <row r="47" spans="1:10" ht="15" customHeight="1" x14ac:dyDescent="0.25">
      <c r="B47" s="16" t="s">
        <v>31</v>
      </c>
      <c r="C47" s="80"/>
      <c r="D47" s="82"/>
      <c r="E47" s="81"/>
      <c r="F47" s="80"/>
      <c r="G47" s="82"/>
      <c r="H47" s="80"/>
      <c r="I47" s="80"/>
      <c r="J47" s="80"/>
    </row>
    <row r="48" spans="1:10" ht="15" customHeight="1" x14ac:dyDescent="0.25">
      <c r="C48" s="80"/>
      <c r="D48" s="82"/>
      <c r="E48" s="81"/>
      <c r="F48" s="80"/>
      <c r="G48" s="82"/>
      <c r="H48" s="80"/>
      <c r="I48" s="80"/>
      <c r="J48" s="80"/>
    </row>
    <row r="49" spans="1:10" ht="15" customHeight="1" x14ac:dyDescent="0.25">
      <c r="A49" s="15" t="s">
        <v>47</v>
      </c>
      <c r="C49" s="80"/>
      <c r="D49" s="82"/>
      <c r="E49" s="81"/>
      <c r="F49" s="80"/>
      <c r="G49" s="82"/>
      <c r="H49" s="80"/>
      <c r="I49" s="80"/>
      <c r="J49" s="80"/>
    </row>
    <row r="50" spans="1:10" ht="15" customHeight="1" x14ac:dyDescent="0.25">
      <c r="B50" s="16" t="s">
        <v>32</v>
      </c>
      <c r="C50" s="80"/>
      <c r="D50" s="82"/>
      <c r="E50" s="81"/>
      <c r="F50" s="80"/>
      <c r="G50" s="82"/>
      <c r="H50" s="80"/>
      <c r="I50" s="80"/>
      <c r="J50" s="80"/>
    </row>
    <row r="51" spans="1:10" ht="15" customHeight="1" x14ac:dyDescent="0.25">
      <c r="B51" s="16" t="s">
        <v>59</v>
      </c>
      <c r="C51" s="80"/>
      <c r="D51" s="82"/>
      <c r="E51" s="81"/>
      <c r="F51" s="80"/>
      <c r="G51" s="82"/>
      <c r="H51" s="80"/>
      <c r="I51" s="80"/>
      <c r="J51" s="80"/>
    </row>
    <row r="52" spans="1:10" ht="15" customHeight="1" x14ac:dyDescent="0.25">
      <c r="C52" s="80"/>
      <c r="D52" s="82"/>
      <c r="E52" s="81"/>
      <c r="F52" s="80"/>
      <c r="G52" s="82"/>
      <c r="H52" s="80"/>
      <c r="I52" s="80"/>
      <c r="J52" s="80"/>
    </row>
    <row r="53" spans="1:10" ht="15" customHeight="1" x14ac:dyDescent="0.25">
      <c r="C53" s="78" t="s">
        <v>60</v>
      </c>
      <c r="D53" s="82"/>
      <c r="E53" s="81"/>
      <c r="F53" s="80"/>
      <c r="G53" s="82"/>
      <c r="H53" s="80"/>
      <c r="I53" s="80"/>
      <c r="J53" s="80"/>
    </row>
    <row r="54" spans="1:10" ht="15" customHeight="1" x14ac:dyDescent="0.25">
      <c r="B54" s="16" t="s">
        <v>33</v>
      </c>
      <c r="C54" s="65">
        <v>420</v>
      </c>
      <c r="D54" s="82"/>
      <c r="E54" s="81"/>
      <c r="F54" s="80"/>
      <c r="G54" s="82"/>
      <c r="H54" s="80"/>
      <c r="I54" s="80"/>
      <c r="J54" s="80"/>
    </row>
    <row r="55" spans="1:10" ht="15" customHeight="1" x14ac:dyDescent="0.25">
      <c r="B55" s="16" t="s">
        <v>34</v>
      </c>
      <c r="C55" s="65">
        <v>147</v>
      </c>
      <c r="D55" s="81"/>
      <c r="E55" s="81"/>
      <c r="F55" s="80"/>
      <c r="G55" s="81"/>
      <c r="H55" s="80"/>
      <c r="I55" s="80"/>
      <c r="J55" s="80"/>
    </row>
    <row r="56" spans="1:10" ht="15" customHeight="1" x14ac:dyDescent="0.25">
      <c r="B56" s="16" t="s">
        <v>35</v>
      </c>
      <c r="C56">
        <f>C54-C55</f>
        <v>273</v>
      </c>
      <c r="D56" s="81"/>
      <c r="E56" s="81"/>
      <c r="F56" s="80"/>
      <c r="G56" s="81"/>
      <c r="H56" s="80"/>
      <c r="I56" s="80"/>
      <c r="J56" s="80"/>
    </row>
    <row r="57" spans="1:10" ht="15" customHeight="1" x14ac:dyDescent="0.25">
      <c r="B57" s="16" t="s">
        <v>36</v>
      </c>
      <c r="C57" s="65">
        <v>156</v>
      </c>
      <c r="D57" s="81"/>
      <c r="E57" s="81"/>
      <c r="F57" s="80"/>
      <c r="G57" s="81"/>
      <c r="H57" s="80"/>
      <c r="I57" s="80"/>
      <c r="J57" s="80"/>
    </row>
    <row r="58" spans="1:10" ht="15" customHeight="1" x14ac:dyDescent="0.25">
      <c r="B58" s="16" t="s">
        <v>37</v>
      </c>
      <c r="C58">
        <f>C56-C57</f>
        <v>117</v>
      </c>
      <c r="D58" s="81"/>
      <c r="E58" s="81"/>
      <c r="F58" s="80"/>
      <c r="G58" s="81"/>
      <c r="H58" s="80"/>
      <c r="I58" s="80"/>
      <c r="J58" s="80"/>
    </row>
    <row r="59" spans="1:10" ht="15" customHeight="1" x14ac:dyDescent="0.25">
      <c r="B59" s="16" t="s">
        <v>38</v>
      </c>
      <c r="C59" s="65">
        <v>5</v>
      </c>
      <c r="D59" s="81"/>
      <c r="E59" s="81"/>
      <c r="F59" s="80"/>
      <c r="G59" s="81"/>
      <c r="H59" s="81"/>
      <c r="I59" s="80"/>
      <c r="J59" s="80"/>
    </row>
    <row r="60" spans="1:10" ht="15" customHeight="1" x14ac:dyDescent="0.25">
      <c r="B60" s="16" t="s">
        <v>39</v>
      </c>
      <c r="C60">
        <f>C58-C59</f>
        <v>112</v>
      </c>
      <c r="D60" s="81"/>
      <c r="E60" s="81"/>
      <c r="F60" s="80"/>
      <c r="G60" s="81"/>
      <c r="H60" s="81"/>
      <c r="I60" s="80"/>
      <c r="J60" s="80"/>
    </row>
    <row r="61" spans="1:10" ht="15" customHeight="1" x14ac:dyDescent="0.25">
      <c r="B61" s="16" t="s">
        <v>40</v>
      </c>
      <c r="C61" s="65">
        <v>28</v>
      </c>
      <c r="D61" s="81"/>
      <c r="E61" s="81"/>
      <c r="F61" s="80"/>
      <c r="G61" s="81"/>
      <c r="H61" s="81"/>
      <c r="I61" s="80"/>
      <c r="J61" s="80"/>
    </row>
    <row r="62" spans="1:10" ht="15" customHeight="1" x14ac:dyDescent="0.25">
      <c r="B62" s="16" t="s">
        <v>41</v>
      </c>
      <c r="C62">
        <f>C60-C61</f>
        <v>84</v>
      </c>
      <c r="D62" s="81"/>
      <c r="E62" s="81"/>
      <c r="F62" s="80"/>
      <c r="G62" s="81"/>
      <c r="H62" s="81"/>
      <c r="I62" s="80"/>
      <c r="J62" s="80"/>
    </row>
    <row r="63" spans="1:10" ht="15" customHeight="1" x14ac:dyDescent="0.25">
      <c r="C63" s="81"/>
      <c r="D63" s="81"/>
      <c r="E63" s="81"/>
      <c r="F63" s="80"/>
      <c r="G63" s="81"/>
      <c r="H63" s="81"/>
      <c r="I63" s="80"/>
      <c r="J63" s="80"/>
    </row>
    <row r="64" spans="1:10" ht="15" customHeight="1" x14ac:dyDescent="0.25">
      <c r="C64" s="78" t="s">
        <v>61</v>
      </c>
      <c r="D64" s="81"/>
      <c r="E64" s="81"/>
      <c r="F64" s="80"/>
      <c r="G64" s="81"/>
      <c r="H64" s="81"/>
      <c r="I64" s="80"/>
      <c r="J64" s="80"/>
    </row>
    <row r="65" spans="2:10" ht="15" customHeight="1" x14ac:dyDescent="0.25">
      <c r="B65" s="16" t="s">
        <v>33</v>
      </c>
      <c r="C65" s="65">
        <v>420</v>
      </c>
      <c r="D65" s="81"/>
      <c r="E65" s="81"/>
      <c r="F65" s="80"/>
      <c r="G65" s="81"/>
      <c r="H65" s="81"/>
      <c r="I65" s="80"/>
      <c r="J65" s="80"/>
    </row>
    <row r="66" spans="2:10" ht="15" customHeight="1" x14ac:dyDescent="0.25">
      <c r="B66" s="16" t="s">
        <v>34</v>
      </c>
      <c r="C66" s="65">
        <v>147</v>
      </c>
      <c r="D66" s="81"/>
      <c r="E66" s="81"/>
      <c r="F66" s="80"/>
      <c r="G66" s="81"/>
      <c r="H66" s="81"/>
      <c r="I66" s="80"/>
      <c r="J66" s="80"/>
    </row>
    <row r="67" spans="2:10" ht="15" customHeight="1" x14ac:dyDescent="0.25">
      <c r="B67" s="16" t="s">
        <v>35</v>
      </c>
      <c r="C67">
        <f>C65-C66</f>
        <v>273</v>
      </c>
      <c r="D67" s="82"/>
      <c r="E67" s="81"/>
      <c r="F67" s="80"/>
      <c r="G67" s="81"/>
      <c r="H67" s="81"/>
      <c r="I67" s="80"/>
      <c r="J67" s="80"/>
    </row>
    <row r="68" spans="2:10" ht="15" customHeight="1" x14ac:dyDescent="0.25">
      <c r="B68" s="16" t="s">
        <v>36</v>
      </c>
      <c r="C68" s="65">
        <v>156</v>
      </c>
      <c r="D68" s="81"/>
      <c r="E68" s="81"/>
      <c r="F68" s="80"/>
      <c r="G68" s="81"/>
      <c r="H68" s="81"/>
      <c r="I68" s="80"/>
      <c r="J68" s="80"/>
    </row>
    <row r="69" spans="2:10" ht="15" customHeight="1" x14ac:dyDescent="0.25">
      <c r="B69" s="16" t="s">
        <v>37</v>
      </c>
      <c r="C69">
        <f>C67-C68</f>
        <v>117</v>
      </c>
      <c r="D69" s="81"/>
      <c r="E69" s="81"/>
      <c r="F69" s="80"/>
      <c r="G69" s="81"/>
      <c r="H69" s="81"/>
      <c r="I69" s="80"/>
      <c r="J69" s="80"/>
    </row>
    <row r="70" spans="2:10" ht="15" customHeight="1" x14ac:dyDescent="0.25">
      <c r="B70" s="16" t="s">
        <v>42</v>
      </c>
      <c r="C70">
        <f>D40</f>
        <v>3.5999999999999996</v>
      </c>
      <c r="D70" s="81"/>
      <c r="E70" s="81"/>
      <c r="F70" s="80"/>
      <c r="G70" s="81"/>
      <c r="H70" s="81"/>
      <c r="I70" s="80"/>
      <c r="J70" s="80"/>
    </row>
    <row r="71" spans="2:10" ht="15" customHeight="1" x14ac:dyDescent="0.25">
      <c r="B71" s="16" t="s">
        <v>38</v>
      </c>
      <c r="C71" s="65">
        <v>5</v>
      </c>
      <c r="D71" s="82"/>
      <c r="E71" s="81"/>
      <c r="F71" s="80"/>
      <c r="G71" s="81"/>
      <c r="H71" s="81"/>
      <c r="I71" s="80"/>
      <c r="J71" s="80"/>
    </row>
    <row r="72" spans="2:10" ht="15" customHeight="1" x14ac:dyDescent="0.25">
      <c r="B72" s="16" t="s">
        <v>39</v>
      </c>
      <c r="C72">
        <f>C69+C70-C71</f>
        <v>115.6</v>
      </c>
      <c r="D72" s="82"/>
      <c r="E72" s="81"/>
      <c r="F72" s="80"/>
      <c r="G72" s="81"/>
      <c r="H72" s="81"/>
      <c r="I72" s="80"/>
      <c r="J72" s="80"/>
    </row>
    <row r="73" spans="2:10" ht="15" customHeight="1" x14ac:dyDescent="0.25">
      <c r="B73" s="16" t="s">
        <v>40</v>
      </c>
      <c r="C73" s="65">
        <v>28</v>
      </c>
      <c r="D73" t="s">
        <v>43</v>
      </c>
      <c r="E73" s="81"/>
      <c r="F73" s="80"/>
      <c r="G73" s="81"/>
      <c r="H73" s="81"/>
      <c r="I73" s="80"/>
      <c r="J73" s="80"/>
    </row>
    <row r="74" spans="2:10" ht="15" customHeight="1" x14ac:dyDescent="0.25">
      <c r="B74" s="16" t="s">
        <v>41</v>
      </c>
      <c r="C74">
        <f>C72-C73</f>
        <v>87.6</v>
      </c>
      <c r="D74" s="80"/>
      <c r="E74" s="81"/>
      <c r="F74" s="80"/>
      <c r="G74" s="81"/>
      <c r="H74" s="81"/>
      <c r="I74" s="80"/>
      <c r="J74" s="80"/>
    </row>
    <row r="75" spans="2:10" ht="15" customHeight="1" x14ac:dyDescent="0.25">
      <c r="C75" s="80"/>
      <c r="D75" s="80"/>
      <c r="E75" s="81"/>
      <c r="F75" s="80"/>
      <c r="G75" s="81"/>
      <c r="H75" s="81"/>
      <c r="I75" s="80"/>
      <c r="J75" s="80"/>
    </row>
    <row r="76" spans="2:10" ht="15" customHeight="1" x14ac:dyDescent="0.25">
      <c r="C76" s="78" t="s">
        <v>62</v>
      </c>
      <c r="D76" s="80"/>
      <c r="E76" s="81"/>
      <c r="F76" s="80"/>
      <c r="G76" s="81"/>
      <c r="H76" s="81"/>
      <c r="I76" s="80"/>
      <c r="J76" s="80"/>
    </row>
    <row r="77" spans="2:10" ht="15" customHeight="1" x14ac:dyDescent="0.25">
      <c r="B77" s="16" t="s">
        <v>33</v>
      </c>
      <c r="C77" s="65">
        <v>420</v>
      </c>
      <c r="D77" s="80"/>
      <c r="E77" s="81"/>
      <c r="F77" s="80"/>
      <c r="G77" s="81"/>
      <c r="H77" s="81"/>
      <c r="I77" s="80"/>
      <c r="J77" s="80"/>
    </row>
    <row r="78" spans="2:10" ht="15" customHeight="1" x14ac:dyDescent="0.25">
      <c r="B78" s="16" t="s">
        <v>34</v>
      </c>
      <c r="C78" s="65">
        <v>147</v>
      </c>
      <c r="D78" s="80"/>
      <c r="E78" s="81"/>
      <c r="F78" s="80"/>
      <c r="G78" s="81"/>
      <c r="H78" s="81"/>
      <c r="I78" s="80"/>
      <c r="J78" s="80"/>
    </row>
    <row r="79" spans="2:10" ht="15" customHeight="1" x14ac:dyDescent="0.25">
      <c r="B79" s="16" t="s">
        <v>35</v>
      </c>
      <c r="C79">
        <f>C77-C78</f>
        <v>273</v>
      </c>
      <c r="D79" s="80"/>
      <c r="E79" s="81"/>
      <c r="F79" s="80"/>
      <c r="G79" s="81"/>
      <c r="H79" s="81"/>
      <c r="I79" s="80"/>
      <c r="J79" s="80"/>
    </row>
    <row r="80" spans="2:10" ht="15" customHeight="1" x14ac:dyDescent="0.25">
      <c r="B80" s="16" t="s">
        <v>36</v>
      </c>
      <c r="C80" s="65">
        <v>156</v>
      </c>
      <c r="D80" s="80"/>
      <c r="E80" s="81"/>
      <c r="F80" s="80"/>
      <c r="G80" s="81"/>
      <c r="H80" s="81"/>
      <c r="I80" s="80"/>
      <c r="J80" s="80"/>
    </row>
    <row r="81" spans="1:10" ht="15" customHeight="1" x14ac:dyDescent="0.25">
      <c r="B81" s="16" t="s">
        <v>37</v>
      </c>
      <c r="C81">
        <f>C79-C80</f>
        <v>117</v>
      </c>
      <c r="D81" s="80"/>
      <c r="E81" s="81"/>
      <c r="F81" s="80"/>
      <c r="G81" s="81"/>
      <c r="H81" s="81"/>
      <c r="I81" s="80"/>
      <c r="J81" s="80"/>
    </row>
    <row r="82" spans="1:10" ht="15" customHeight="1" x14ac:dyDescent="0.25">
      <c r="B82" s="16" t="s">
        <v>38</v>
      </c>
      <c r="C82" s="65">
        <v>5</v>
      </c>
      <c r="D82" s="80"/>
      <c r="E82" s="81"/>
      <c r="F82" s="80"/>
      <c r="G82" s="81"/>
      <c r="H82" s="81"/>
      <c r="I82" s="80"/>
      <c r="J82" s="80"/>
    </row>
    <row r="83" spans="1:10" ht="15" customHeight="1" x14ac:dyDescent="0.25">
      <c r="B83" s="16" t="s">
        <v>39</v>
      </c>
      <c r="C83">
        <f>C81-C82</f>
        <v>112</v>
      </c>
      <c r="D83" t="s">
        <v>44</v>
      </c>
      <c r="E83" s="81"/>
      <c r="F83" s="80"/>
      <c r="G83" s="81"/>
      <c r="H83" s="81"/>
      <c r="I83" s="80"/>
      <c r="J83" s="80"/>
    </row>
    <row r="84" spans="1:10" ht="15" customHeight="1" x14ac:dyDescent="0.25">
      <c r="B84" s="16" t="s">
        <v>40</v>
      </c>
      <c r="C84" s="65">
        <v>28</v>
      </c>
      <c r="D84" s="80"/>
      <c r="E84" s="81"/>
      <c r="F84" s="80"/>
      <c r="G84" s="81"/>
      <c r="H84" s="81"/>
      <c r="I84" s="80"/>
      <c r="J84" s="80"/>
    </row>
    <row r="85" spans="1:10" ht="15" customHeight="1" x14ac:dyDescent="0.25">
      <c r="B85" s="16" t="s">
        <v>42</v>
      </c>
      <c r="C85" s="65">
        <f>C70</f>
        <v>3.5999999999999996</v>
      </c>
      <c r="D85" s="80"/>
      <c r="E85" s="81"/>
      <c r="F85" s="80"/>
      <c r="G85" s="81"/>
      <c r="H85" s="81"/>
      <c r="I85" s="80"/>
      <c r="J85" s="80"/>
    </row>
    <row r="86" spans="1:10" ht="15" customHeight="1" x14ac:dyDescent="0.25">
      <c r="B86" s="16" t="s">
        <v>41</v>
      </c>
      <c r="C86">
        <f>C83-C84+C85</f>
        <v>87.6</v>
      </c>
      <c r="D86" s="80"/>
      <c r="E86" s="81"/>
      <c r="F86" s="80"/>
      <c r="G86" s="81"/>
      <c r="H86" s="81"/>
      <c r="I86" s="80"/>
      <c r="J86" s="80"/>
    </row>
    <row r="87" spans="1:10" ht="15" customHeight="1" x14ac:dyDescent="0.25">
      <c r="C87" s="80"/>
      <c r="D87" s="80"/>
      <c r="E87" s="81"/>
      <c r="F87" s="80"/>
      <c r="G87" s="81"/>
      <c r="H87" s="81"/>
      <c r="I87" s="80"/>
      <c r="J87" s="80"/>
    </row>
    <row r="88" spans="1:10" ht="15" customHeight="1" x14ac:dyDescent="0.25">
      <c r="A88" s="15" t="s">
        <v>17</v>
      </c>
      <c r="C88" s="73"/>
    </row>
    <row r="92" spans="1:10" ht="15" customHeight="1" x14ac:dyDescent="0.25">
      <c r="C92" s="65"/>
    </row>
    <row r="96" spans="1:10" ht="15" customHeight="1" x14ac:dyDescent="0.25">
      <c r="C96" s="66"/>
    </row>
    <row r="97" spans="3:9" ht="15" customHeight="1" x14ac:dyDescent="0.25">
      <c r="C97" s="65"/>
    </row>
    <row r="98" spans="3:9" ht="15" customHeight="1" x14ac:dyDescent="0.25">
      <c r="C98" s="65"/>
      <c r="I98" s="73"/>
    </row>
    <row r="99" spans="3:9" ht="15" customHeight="1" x14ac:dyDescent="0.25">
      <c r="C99" s="65"/>
    </row>
    <row r="100" spans="3:9" ht="15" customHeight="1" x14ac:dyDescent="0.25">
      <c r="C100" s="65"/>
    </row>
    <row r="101" spans="3:9" ht="15" customHeight="1" x14ac:dyDescent="0.25">
      <c r="C101" s="65"/>
      <c r="I101" s="73"/>
    </row>
    <row r="102" spans="3:9" ht="15" customHeight="1" x14ac:dyDescent="0.25">
      <c r="C102" s="65"/>
      <c r="I102" s="77"/>
    </row>
    <row r="103" spans="3:9" ht="15" customHeight="1" x14ac:dyDescent="0.25">
      <c r="C103" s="65"/>
    </row>
    <row r="110" spans="3:9" ht="15" customHeight="1" x14ac:dyDescent="0.25">
      <c r="C110" s="66"/>
    </row>
    <row r="111" spans="3:9" ht="15" customHeight="1" x14ac:dyDescent="0.25">
      <c r="C111" s="65"/>
    </row>
    <row r="112" spans="3:9" ht="15" customHeight="1" x14ac:dyDescent="0.25">
      <c r="C112" s="65"/>
    </row>
    <row r="113" spans="3:6" ht="15" customHeight="1" x14ac:dyDescent="0.25">
      <c r="C113" s="65"/>
    </row>
    <row r="114" spans="3:6" ht="15" customHeight="1" x14ac:dyDescent="0.25">
      <c r="C114" s="65"/>
    </row>
    <row r="115" spans="3:6" ht="15" customHeight="1" x14ac:dyDescent="0.25">
      <c r="C115" s="65"/>
    </row>
    <row r="116" spans="3:6" ht="15" customHeight="1" x14ac:dyDescent="0.25">
      <c r="C116" s="65"/>
    </row>
    <row r="117" spans="3:6" ht="15" customHeight="1" x14ac:dyDescent="0.25">
      <c r="C117" s="65"/>
    </row>
    <row r="118" spans="3:6" ht="15" customHeight="1" x14ac:dyDescent="0.25">
      <c r="C118" s="65"/>
    </row>
    <row r="119" spans="3:6" ht="15" customHeight="1" x14ac:dyDescent="0.25">
      <c r="C119" s="65"/>
    </row>
    <row r="120" spans="3:6" ht="15" customHeight="1" x14ac:dyDescent="0.25">
      <c r="C120" s="67"/>
    </row>
    <row r="121" spans="3:6" ht="15" customHeight="1" x14ac:dyDescent="0.25">
      <c r="C121" s="65"/>
      <c r="D121" s="65"/>
      <c r="E121" s="65"/>
      <c r="F121" s="65"/>
    </row>
    <row r="122" spans="3:6" ht="15" customHeight="1" x14ac:dyDescent="0.25">
      <c r="C122" s="65"/>
      <c r="D122" s="65"/>
      <c r="E122" s="65"/>
      <c r="F122" s="65"/>
    </row>
    <row r="123" spans="3:6" ht="15" customHeight="1" x14ac:dyDescent="0.25">
      <c r="C123" s="73"/>
      <c r="D123" s="73"/>
      <c r="E123" s="73"/>
      <c r="F123" s="73"/>
    </row>
    <row r="124" spans="3:6" ht="15" customHeight="1" x14ac:dyDescent="0.25">
      <c r="C124" s="67"/>
    </row>
    <row r="126" spans="3:6" ht="15" customHeight="1" x14ac:dyDescent="0.25">
      <c r="C126" s="69"/>
      <c r="D126" s="69"/>
      <c r="E126" s="69"/>
      <c r="F126" s="69"/>
    </row>
    <row r="127" spans="3:6" ht="15" customHeight="1" x14ac:dyDescent="0.25">
      <c r="C127" s="69"/>
      <c r="D127" s="69"/>
      <c r="E127" s="69"/>
      <c r="F127" s="69"/>
    </row>
    <row r="128" spans="3:6" ht="15" customHeight="1" x14ac:dyDescent="0.25">
      <c r="C128" s="73"/>
      <c r="D128" s="73"/>
      <c r="E128" s="73"/>
      <c r="F128" s="73"/>
    </row>
    <row r="134" spans="3:3" ht="15" customHeight="1" x14ac:dyDescent="0.25">
      <c r="C134" s="65"/>
    </row>
    <row r="135" spans="3:3" ht="15" customHeight="1" x14ac:dyDescent="0.25">
      <c r="C135" s="65"/>
    </row>
    <row r="146" spans="3:5" ht="15" customHeight="1" x14ac:dyDescent="0.25">
      <c r="E146" s="67"/>
    </row>
    <row r="147" spans="3:5" ht="15" customHeight="1" x14ac:dyDescent="0.25">
      <c r="C147" s="65"/>
    </row>
    <row r="152" spans="3:5" ht="15" customHeight="1" x14ac:dyDescent="0.25">
      <c r="C152" s="65"/>
    </row>
    <row r="153" spans="3:5" ht="15" customHeight="1" x14ac:dyDescent="0.25">
      <c r="C153" s="65"/>
    </row>
    <row r="168" spans="3:4" ht="15" customHeight="1" x14ac:dyDescent="0.25">
      <c r="C168" s="73"/>
      <c r="D168" s="73"/>
    </row>
    <row r="169" spans="3:4" ht="15" customHeight="1" x14ac:dyDescent="0.25">
      <c r="C169" s="65"/>
      <c r="D169" s="65"/>
    </row>
    <row r="170" spans="3:4" ht="15" customHeight="1" x14ac:dyDescent="0.25">
      <c r="C170" s="65"/>
      <c r="D170" s="65"/>
    </row>
    <row r="171" spans="3:4" ht="15" customHeight="1" x14ac:dyDescent="0.25">
      <c r="C171" s="65"/>
      <c r="D171" s="65"/>
    </row>
    <row r="172" spans="3:4" ht="15" customHeight="1" x14ac:dyDescent="0.25">
      <c r="C172" s="65"/>
      <c r="D172" s="65"/>
    </row>
    <row r="173" spans="3:4" ht="15" customHeight="1" x14ac:dyDescent="0.25">
      <c r="C173" s="65"/>
      <c r="D173" s="65"/>
    </row>
    <row r="176" spans="3:4" ht="15" customHeight="1" x14ac:dyDescent="0.25">
      <c r="C176" s="65"/>
      <c r="D176" s="65"/>
    </row>
    <row r="177" spans="3:9" ht="15" customHeight="1" x14ac:dyDescent="0.25">
      <c r="C177" s="65"/>
      <c r="D177" s="65"/>
      <c r="I177" s="73"/>
    </row>
    <row r="178" spans="3:9" ht="15" customHeight="1" x14ac:dyDescent="0.25">
      <c r="C178" s="65"/>
      <c r="D178" s="65"/>
    </row>
    <row r="179" spans="3:9" ht="15" customHeight="1" x14ac:dyDescent="0.25">
      <c r="C179" s="65"/>
      <c r="D179" s="65"/>
      <c r="I179" s="73"/>
    </row>
    <row r="182" spans="3:9" ht="15" customHeight="1" x14ac:dyDescent="0.25">
      <c r="C182" s="65"/>
      <c r="D182" s="65"/>
    </row>
    <row r="183" spans="3:9" ht="15" customHeight="1" x14ac:dyDescent="0.25">
      <c r="C183" s="65"/>
      <c r="D183" s="65"/>
    </row>
    <row r="184" spans="3:9" ht="15" customHeight="1" x14ac:dyDescent="0.25">
      <c r="F184" s="65"/>
    </row>
    <row r="193" spans="3:5" ht="15" customHeight="1" x14ac:dyDescent="0.25">
      <c r="E193" s="67"/>
    </row>
    <row r="194" spans="3:5" ht="15" customHeight="1" x14ac:dyDescent="0.25">
      <c r="C194" s="65"/>
    </row>
    <row r="199" spans="3:5" ht="15" customHeight="1" x14ac:dyDescent="0.25">
      <c r="C199" s="65"/>
    </row>
    <row r="201" spans="3:5" ht="15" customHeight="1" x14ac:dyDescent="0.25">
      <c r="C201" s="65"/>
    </row>
    <row r="215" spans="3:9" ht="15" customHeight="1" x14ac:dyDescent="0.25">
      <c r="C215" s="73"/>
      <c r="D215" s="73"/>
    </row>
    <row r="216" spans="3:9" ht="15" customHeight="1" x14ac:dyDescent="0.25">
      <c r="C216" s="65"/>
      <c r="D216" s="65"/>
    </row>
    <row r="217" spans="3:9" ht="15" customHeight="1" x14ac:dyDescent="0.25">
      <c r="C217" s="65"/>
      <c r="D217" s="65"/>
    </row>
    <row r="218" spans="3:9" ht="15" customHeight="1" x14ac:dyDescent="0.25">
      <c r="C218" s="65"/>
      <c r="D218" s="65"/>
    </row>
    <row r="219" spans="3:9" ht="15" customHeight="1" x14ac:dyDescent="0.25">
      <c r="C219" s="65"/>
      <c r="D219" s="65"/>
    </row>
    <row r="220" spans="3:9" ht="15" customHeight="1" x14ac:dyDescent="0.25">
      <c r="C220" s="65"/>
      <c r="D220" s="65"/>
    </row>
    <row r="223" spans="3:9" ht="15" customHeight="1" x14ac:dyDescent="0.25">
      <c r="C223" s="65"/>
      <c r="D223" s="65"/>
    </row>
    <row r="224" spans="3:9" ht="15" customHeight="1" x14ac:dyDescent="0.25">
      <c r="C224" s="65"/>
      <c r="D224" s="65"/>
      <c r="I224" s="73"/>
    </row>
    <row r="225" spans="3:9" ht="15" customHeight="1" x14ac:dyDescent="0.25">
      <c r="C225" s="65"/>
      <c r="D225" s="65"/>
    </row>
    <row r="226" spans="3:9" ht="15" customHeight="1" x14ac:dyDescent="0.25">
      <c r="C226" s="65"/>
      <c r="D226" s="65"/>
      <c r="I226" s="73"/>
    </row>
    <row r="229" spans="3:9" ht="15" customHeight="1" x14ac:dyDescent="0.25">
      <c r="C229" s="65"/>
      <c r="D229" s="65"/>
    </row>
    <row r="230" spans="3:9" ht="15" customHeight="1" x14ac:dyDescent="0.25">
      <c r="C230" s="65"/>
      <c r="D230" s="65"/>
    </row>
    <row r="231" spans="3:9" ht="15" customHeight="1" x14ac:dyDescent="0.25">
      <c r="F231" s="65"/>
    </row>
    <row r="241" spans="3:6" ht="15" customHeight="1" x14ac:dyDescent="0.25">
      <c r="C241" s="65"/>
      <c r="D241" s="65"/>
    </row>
    <row r="242" spans="3:6" ht="15" customHeight="1" x14ac:dyDescent="0.25">
      <c r="C242" s="65"/>
      <c r="D242" s="65"/>
    </row>
    <row r="244" spans="3:6" ht="15" customHeight="1" x14ac:dyDescent="0.25">
      <c r="C244" s="65"/>
      <c r="D244" s="65"/>
      <c r="E244" s="65"/>
    </row>
    <row r="246" spans="3:6" ht="15" customHeight="1" x14ac:dyDescent="0.25">
      <c r="C246" s="65"/>
      <c r="D246" s="65"/>
      <c r="F246" s="65"/>
    </row>
    <row r="247" spans="3:6" ht="15" customHeight="1" x14ac:dyDescent="0.25">
      <c r="C247" s="65"/>
      <c r="D247" s="65"/>
      <c r="F247" s="65"/>
    </row>
    <row r="249" spans="3:6" ht="15" customHeight="1" x14ac:dyDescent="0.25">
      <c r="C249" s="65"/>
      <c r="D249" s="65"/>
    </row>
    <row r="257" spans="3:4" ht="15" customHeight="1" x14ac:dyDescent="0.25">
      <c r="C257" s="65"/>
    </row>
    <row r="260" spans="3:4" ht="15" customHeight="1" x14ac:dyDescent="0.25">
      <c r="C260" s="65"/>
    </row>
    <row r="261" spans="3:4" ht="15" customHeight="1" x14ac:dyDescent="0.25">
      <c r="D261" s="65"/>
    </row>
    <row r="263" spans="3:4" ht="15" customHeight="1" x14ac:dyDescent="0.25">
      <c r="C263" s="65"/>
    </row>
    <row r="269" spans="3:4" ht="15" customHeight="1" x14ac:dyDescent="0.25">
      <c r="C269" s="65"/>
    </row>
    <row r="276" spans="3:3" ht="15" customHeight="1" x14ac:dyDescent="0.25">
      <c r="C276" s="79"/>
    </row>
    <row r="282" spans="3:3" ht="15" customHeight="1" x14ac:dyDescent="0.25">
      <c r="C282" s="73"/>
    </row>
    <row r="283" spans="3:3" ht="15" customHeight="1" x14ac:dyDescent="0.25">
      <c r="C283" s="73"/>
    </row>
    <row r="284" spans="3:3" ht="15" customHeight="1" x14ac:dyDescent="0.25">
      <c r="C284" s="73"/>
    </row>
    <row r="286" spans="3:3" ht="15" customHeight="1" x14ac:dyDescent="0.25">
      <c r="C286" s="65"/>
    </row>
    <row r="293" spans="3:6" ht="15" customHeight="1" x14ac:dyDescent="0.25">
      <c r="C293" s="65"/>
      <c r="D293" s="65"/>
    </row>
    <row r="294" spans="3:6" ht="15" customHeight="1" x14ac:dyDescent="0.25">
      <c r="C294" s="65"/>
      <c r="D294" s="65"/>
    </row>
    <row r="296" spans="3:6" ht="15" customHeight="1" x14ac:dyDescent="0.25">
      <c r="C296" s="65"/>
      <c r="D296" s="65"/>
      <c r="E296" s="65"/>
    </row>
    <row r="298" spans="3:6" ht="15" customHeight="1" x14ac:dyDescent="0.25">
      <c r="C298" s="65"/>
      <c r="D298" s="65"/>
      <c r="F298" s="65"/>
    </row>
    <row r="299" spans="3:6" ht="15" customHeight="1" x14ac:dyDescent="0.25">
      <c r="C299" s="65"/>
      <c r="D299" s="65"/>
      <c r="F299" s="65"/>
    </row>
    <row r="301" spans="3:6" ht="15" customHeight="1" x14ac:dyDescent="0.25">
      <c r="C301" s="65"/>
      <c r="D301" s="65"/>
    </row>
    <row r="303" spans="3:6" ht="15" customHeight="1" x14ac:dyDescent="0.25">
      <c r="C303" s="72"/>
    </row>
    <row r="309" spans="3:4" ht="15" customHeight="1" x14ac:dyDescent="0.25">
      <c r="C309" s="65"/>
    </row>
    <row r="312" spans="3:4" ht="15" customHeight="1" x14ac:dyDescent="0.25">
      <c r="C312" s="65"/>
    </row>
    <row r="313" spans="3:4" ht="15" customHeight="1" x14ac:dyDescent="0.25">
      <c r="D313" s="65"/>
    </row>
    <row r="315" spans="3:4" ht="15" customHeight="1" x14ac:dyDescent="0.25">
      <c r="C315" s="65"/>
    </row>
    <row r="321" spans="3:3" ht="15" customHeight="1" x14ac:dyDescent="0.25">
      <c r="C321" s="65"/>
    </row>
    <row r="328" spans="3:3" ht="15" customHeight="1" x14ac:dyDescent="0.25">
      <c r="C328" s="79"/>
    </row>
    <row r="334" spans="3:3" ht="15" customHeight="1" x14ac:dyDescent="0.25">
      <c r="C334" s="73"/>
    </row>
    <row r="335" spans="3:3" ht="15" customHeight="1" x14ac:dyDescent="0.25">
      <c r="C335" s="73"/>
    </row>
    <row r="336" spans="3:3" ht="15" customHeight="1" x14ac:dyDescent="0.25">
      <c r="C336" s="73"/>
    </row>
    <row r="337" spans="3:8" ht="15" customHeight="1" x14ac:dyDescent="0.25">
      <c r="D337" s="76"/>
      <c r="E337" s="76"/>
      <c r="F337" s="76"/>
      <c r="G337" s="75"/>
      <c r="H337" s="76"/>
    </row>
    <row r="340" spans="3:8" ht="15" customHeight="1" x14ac:dyDescent="0.25">
      <c r="C340" s="65"/>
    </row>
    <row r="341" spans="3:8" ht="15" customHeight="1" x14ac:dyDescent="0.25">
      <c r="C341" s="65"/>
    </row>
    <row r="342" spans="3:8" ht="15" customHeight="1" x14ac:dyDescent="0.25">
      <c r="C342" s="65"/>
    </row>
    <row r="344" spans="3:8" ht="15" customHeight="1" x14ac:dyDescent="0.25">
      <c r="C344" s="65"/>
      <c r="D344" s="65"/>
    </row>
    <row r="345" spans="3:8" ht="15" customHeight="1" x14ac:dyDescent="0.25">
      <c r="C345" s="65"/>
      <c r="D345" s="65"/>
    </row>
    <row r="347" spans="3:8" ht="15" customHeight="1" x14ac:dyDescent="0.25">
      <c r="C347" s="65"/>
      <c r="D347" s="65"/>
    </row>
    <row r="349" spans="3:8" ht="15" customHeight="1" x14ac:dyDescent="0.25">
      <c r="C349" s="65"/>
      <c r="D349" s="65"/>
    </row>
    <row r="350" spans="3:8" ht="15" customHeight="1" x14ac:dyDescent="0.25">
      <c r="C350" s="65"/>
      <c r="D350" s="65"/>
    </row>
    <row r="352" spans="3:8" ht="15" customHeight="1" x14ac:dyDescent="0.25">
      <c r="C352" s="65"/>
      <c r="D352" s="65"/>
    </row>
    <row r="359" spans="3:8" ht="15" customHeight="1" x14ac:dyDescent="0.25">
      <c r="C359" s="65"/>
      <c r="D359" s="65"/>
      <c r="E359" s="65"/>
      <c r="F359" s="65"/>
      <c r="G359" s="65"/>
      <c r="H359" s="65"/>
    </row>
    <row r="360" spans="3:8" ht="15" customHeight="1" x14ac:dyDescent="0.25">
      <c r="D360" s="72"/>
      <c r="E360" s="72"/>
      <c r="F360" s="72"/>
      <c r="G360" s="72"/>
      <c r="H360" s="72"/>
    </row>
    <row r="367" spans="3:8" ht="15" customHeight="1" x14ac:dyDescent="0.25">
      <c r="C367" s="66"/>
    </row>
    <row r="368" spans="3:8" ht="15" customHeight="1" x14ac:dyDescent="0.25">
      <c r="C368" s="65"/>
    </row>
    <row r="370" spans="3:5" ht="15" customHeight="1" x14ac:dyDescent="0.25">
      <c r="D370" s="72"/>
      <c r="E370" s="72"/>
    </row>
    <row r="371" spans="3:5" ht="15" customHeight="1" x14ac:dyDescent="0.25">
      <c r="C371" s="66"/>
      <c r="D371" s="66"/>
      <c r="E371" s="66"/>
    </row>
    <row r="373" spans="3:5" ht="15" customHeight="1" x14ac:dyDescent="0.25">
      <c r="C373" s="65"/>
      <c r="D373" s="65"/>
      <c r="E373" s="65"/>
    </row>
    <row r="374" spans="3:5" ht="15" customHeight="1" x14ac:dyDescent="0.25">
      <c r="C374" s="65"/>
      <c r="D374" s="65"/>
      <c r="E374" s="65"/>
    </row>
    <row r="375" spans="3:5" ht="15" customHeight="1" x14ac:dyDescent="0.25">
      <c r="C375" s="65"/>
      <c r="D375" s="65"/>
      <c r="E375" s="65"/>
    </row>
    <row r="376" spans="3:5" ht="15" customHeight="1" x14ac:dyDescent="0.25">
      <c r="C376" s="70"/>
      <c r="D376" s="70"/>
      <c r="E376" s="70"/>
    </row>
    <row r="377" spans="3:5" ht="15" customHeight="1" x14ac:dyDescent="0.25">
      <c r="C377" s="70"/>
      <c r="D377" s="70"/>
      <c r="E377" s="70"/>
    </row>
    <row r="378" spans="3:5" ht="15" customHeight="1" x14ac:dyDescent="0.25">
      <c r="D378" s="71"/>
      <c r="E378" s="71"/>
    </row>
    <row r="383" spans="3:5" ht="15" customHeight="1" x14ac:dyDescent="0.25">
      <c r="D383" s="72"/>
      <c r="E383" s="72"/>
    </row>
    <row r="384" spans="3:5" ht="15" customHeight="1" x14ac:dyDescent="0.25">
      <c r="D384" s="72"/>
      <c r="E384" s="72"/>
    </row>
    <row r="398" spans="3:5" ht="15" customHeight="1" x14ac:dyDescent="0.25">
      <c r="E398" s="67"/>
    </row>
    <row r="399" spans="3:5" ht="15" customHeight="1" x14ac:dyDescent="0.25">
      <c r="C399" s="65"/>
    </row>
    <row r="403" spans="3:3" ht="15" customHeight="1" x14ac:dyDescent="0.25">
      <c r="C403" s="65"/>
    </row>
    <row r="404" spans="3:3" ht="15" customHeight="1" x14ac:dyDescent="0.25">
      <c r="C404" s="65"/>
    </row>
    <row r="418" spans="3:9" ht="15" customHeight="1" x14ac:dyDescent="0.25">
      <c r="C418" s="73"/>
      <c r="D418" s="73"/>
    </row>
    <row r="419" spans="3:9" ht="15" customHeight="1" x14ac:dyDescent="0.25">
      <c r="C419" s="65"/>
      <c r="D419" s="65"/>
    </row>
    <row r="420" spans="3:9" ht="15" customHeight="1" x14ac:dyDescent="0.25">
      <c r="C420" s="65"/>
      <c r="D420" s="65"/>
    </row>
    <row r="421" spans="3:9" ht="15" customHeight="1" x14ac:dyDescent="0.25">
      <c r="C421" s="65"/>
      <c r="D421" s="65"/>
    </row>
    <row r="422" spans="3:9" ht="15" customHeight="1" x14ac:dyDescent="0.25">
      <c r="C422" s="65"/>
      <c r="D422" s="65"/>
    </row>
    <row r="423" spans="3:9" ht="15" customHeight="1" x14ac:dyDescent="0.25">
      <c r="C423" s="65"/>
      <c r="D423" s="65"/>
    </row>
    <row r="426" spans="3:9" ht="15" customHeight="1" x14ac:dyDescent="0.25">
      <c r="C426" s="65"/>
      <c r="D426" s="65"/>
    </row>
    <row r="427" spans="3:9" ht="15" customHeight="1" x14ac:dyDescent="0.25">
      <c r="C427" s="65"/>
      <c r="D427" s="65"/>
      <c r="I427" s="73"/>
    </row>
    <row r="428" spans="3:9" ht="15" customHeight="1" x14ac:dyDescent="0.25">
      <c r="C428" s="65"/>
      <c r="D428" s="65"/>
    </row>
    <row r="429" spans="3:9" ht="15" customHeight="1" x14ac:dyDescent="0.25">
      <c r="C429" s="65"/>
      <c r="D429" s="65"/>
      <c r="I429" s="73"/>
    </row>
    <row r="432" spans="3:9" ht="15" customHeight="1" x14ac:dyDescent="0.25">
      <c r="C432" s="65"/>
      <c r="D432" s="65"/>
    </row>
    <row r="433" spans="3:6" ht="15" customHeight="1" x14ac:dyDescent="0.25">
      <c r="C433" s="65"/>
      <c r="D433" s="65"/>
    </row>
    <row r="434" spans="3:6" ht="15" customHeight="1" x14ac:dyDescent="0.25">
      <c r="C434" s="65"/>
      <c r="D434" s="65"/>
    </row>
    <row r="435" spans="3:6" ht="15" customHeight="1" x14ac:dyDescent="0.25">
      <c r="F435" s="65"/>
    </row>
    <row r="437" spans="3:6" ht="15" customHeight="1" x14ac:dyDescent="0.25">
      <c r="C437" s="67"/>
    </row>
    <row r="443" spans="3:6" ht="15" customHeight="1" x14ac:dyDescent="0.25">
      <c r="E443" s="67"/>
    </row>
    <row r="444" spans="3:6" ht="15" customHeight="1" x14ac:dyDescent="0.25">
      <c r="C444" s="65"/>
    </row>
    <row r="448" spans="3:6" ht="15" customHeight="1" x14ac:dyDescent="0.25">
      <c r="C448" s="65"/>
    </row>
    <row r="449" spans="3:4" ht="15" customHeight="1" x14ac:dyDescent="0.25">
      <c r="C449" s="65"/>
    </row>
    <row r="462" spans="3:4" ht="15" customHeight="1" x14ac:dyDescent="0.25">
      <c r="C462" s="65"/>
    </row>
    <row r="464" spans="3:4" ht="15" customHeight="1" x14ac:dyDescent="0.25">
      <c r="C464" s="73"/>
      <c r="D464" s="73"/>
    </row>
    <row r="465" spans="3:9" ht="15" customHeight="1" x14ac:dyDescent="0.25">
      <c r="C465" s="65"/>
      <c r="D465" s="65"/>
    </row>
    <row r="466" spans="3:9" ht="15" customHeight="1" x14ac:dyDescent="0.25">
      <c r="C466" s="65"/>
      <c r="D466" s="65"/>
    </row>
    <row r="467" spans="3:9" ht="15" customHeight="1" x14ac:dyDescent="0.25">
      <c r="C467" s="65"/>
      <c r="D467" s="65"/>
    </row>
    <row r="468" spans="3:9" ht="15" customHeight="1" x14ac:dyDescent="0.25">
      <c r="C468" s="65"/>
      <c r="D468" s="65"/>
    </row>
    <row r="469" spans="3:9" ht="15" customHeight="1" x14ac:dyDescent="0.25">
      <c r="C469" s="65"/>
      <c r="D469" s="65"/>
    </row>
    <row r="472" spans="3:9" ht="15" customHeight="1" x14ac:dyDescent="0.25">
      <c r="C472" s="65"/>
      <c r="D472" s="65"/>
    </row>
    <row r="473" spans="3:9" ht="15" customHeight="1" x14ac:dyDescent="0.25">
      <c r="C473" s="65"/>
      <c r="D473" s="65"/>
      <c r="I473" s="73"/>
    </row>
    <row r="474" spans="3:9" ht="15" customHeight="1" x14ac:dyDescent="0.25">
      <c r="C474" s="65"/>
      <c r="D474" s="65"/>
    </row>
    <row r="475" spans="3:9" ht="15" customHeight="1" x14ac:dyDescent="0.25">
      <c r="C475" s="65"/>
      <c r="D475" s="65"/>
      <c r="I475" s="73"/>
    </row>
    <row r="478" spans="3:9" ht="15" customHeight="1" x14ac:dyDescent="0.25">
      <c r="C478" s="65"/>
      <c r="D478" s="65"/>
    </row>
    <row r="479" spans="3:9" ht="15" customHeight="1" x14ac:dyDescent="0.25">
      <c r="C479" s="65"/>
      <c r="D479" s="65"/>
    </row>
    <row r="480" spans="3:9" ht="15" customHeight="1" x14ac:dyDescent="0.25">
      <c r="C480" s="65"/>
      <c r="D480" s="65"/>
    </row>
    <row r="481" spans="3:6" ht="15" customHeight="1" x14ac:dyDescent="0.25">
      <c r="F481" s="65"/>
    </row>
    <row r="491" spans="3:6" ht="15" customHeight="1" x14ac:dyDescent="0.25">
      <c r="E491" s="67"/>
    </row>
    <row r="492" spans="3:6" ht="15" customHeight="1" x14ac:dyDescent="0.25">
      <c r="C492" s="65"/>
    </row>
    <row r="497" spans="3:4" ht="15" customHeight="1" x14ac:dyDescent="0.25">
      <c r="C497" s="65"/>
    </row>
    <row r="499" spans="3:4" ht="15" customHeight="1" x14ac:dyDescent="0.25">
      <c r="C499" s="65"/>
    </row>
    <row r="502" spans="3:4" ht="15" customHeight="1" x14ac:dyDescent="0.25">
      <c r="D502" s="16"/>
    </row>
    <row r="503" spans="3:4" ht="15" customHeight="1" x14ac:dyDescent="0.25">
      <c r="D503" s="16"/>
    </row>
    <row r="504" spans="3:4" ht="15" customHeight="1" x14ac:dyDescent="0.25">
      <c r="D504" s="16"/>
    </row>
    <row r="505" spans="3:4" ht="15" customHeight="1" x14ac:dyDescent="0.25">
      <c r="D505" s="16"/>
    </row>
    <row r="506" spans="3:4" ht="15" customHeight="1" x14ac:dyDescent="0.25">
      <c r="D506" s="16"/>
    </row>
    <row r="507" spans="3:4" ht="15" customHeight="1" x14ac:dyDescent="0.25">
      <c r="D507" s="16"/>
    </row>
    <row r="508" spans="3:4" ht="15" customHeight="1" x14ac:dyDescent="0.25">
      <c r="D508" s="16"/>
    </row>
    <row r="509" spans="3:4" ht="15" customHeight="1" x14ac:dyDescent="0.25">
      <c r="D509" s="16"/>
    </row>
    <row r="510" spans="3:4" ht="15" customHeight="1" x14ac:dyDescent="0.25">
      <c r="D510" s="16"/>
    </row>
    <row r="511" spans="3:4" ht="15" customHeight="1" x14ac:dyDescent="0.25">
      <c r="D511" s="16"/>
    </row>
    <row r="512" spans="3:4" ht="15" customHeight="1" x14ac:dyDescent="0.25">
      <c r="D512" s="16"/>
    </row>
    <row r="513" spans="3:7" ht="15" customHeight="1" x14ac:dyDescent="0.25">
      <c r="D513" s="16"/>
    </row>
    <row r="514" spans="3:7" ht="15" customHeight="1" x14ac:dyDescent="0.25">
      <c r="D514" s="16"/>
    </row>
    <row r="515" spans="3:7" ht="15" customHeight="1" x14ac:dyDescent="0.25">
      <c r="D515" s="16"/>
    </row>
    <row r="516" spans="3:7" ht="15" customHeight="1" x14ac:dyDescent="0.25">
      <c r="D516" s="16"/>
      <c r="G516" s="65"/>
    </row>
    <row r="518" spans="3:7" ht="15" customHeight="1" x14ac:dyDescent="0.25">
      <c r="C518" s="73"/>
      <c r="D518" s="73"/>
    </row>
    <row r="519" spans="3:7" ht="15" customHeight="1" x14ac:dyDescent="0.25">
      <c r="C519" s="65"/>
      <c r="D519" s="65"/>
    </row>
    <row r="520" spans="3:7" ht="15" customHeight="1" x14ac:dyDescent="0.25">
      <c r="C520" s="65"/>
      <c r="D520" s="65"/>
    </row>
    <row r="521" spans="3:7" ht="15" customHeight="1" x14ac:dyDescent="0.25">
      <c r="C521" s="65"/>
      <c r="D521" s="65"/>
    </row>
    <row r="522" spans="3:7" ht="15" customHeight="1" x14ac:dyDescent="0.25">
      <c r="C522" s="65"/>
      <c r="D522" s="65"/>
    </row>
    <row r="523" spans="3:7" ht="15" customHeight="1" x14ac:dyDescent="0.25">
      <c r="C523" s="65"/>
      <c r="D523" s="65"/>
    </row>
    <row r="526" spans="3:7" ht="15" customHeight="1" x14ac:dyDescent="0.25">
      <c r="C526" s="65"/>
      <c r="D526" s="65"/>
    </row>
    <row r="527" spans="3:7" ht="15" customHeight="1" x14ac:dyDescent="0.25">
      <c r="C527" s="65"/>
      <c r="D527" s="65"/>
    </row>
    <row r="528" spans="3:7" ht="15" customHeight="1" x14ac:dyDescent="0.25">
      <c r="C528" s="65"/>
      <c r="D528" s="65"/>
    </row>
    <row r="529" spans="3:6" ht="15" customHeight="1" x14ac:dyDescent="0.25">
      <c r="C529" s="65"/>
      <c r="D529" s="65"/>
    </row>
    <row r="532" spans="3:6" ht="15" customHeight="1" x14ac:dyDescent="0.25">
      <c r="C532" s="65"/>
      <c r="D532" s="65"/>
    </row>
    <row r="533" spans="3:6" ht="15" customHeight="1" x14ac:dyDescent="0.25">
      <c r="C533" s="65"/>
      <c r="D533" s="65"/>
    </row>
    <row r="534" spans="3:6" ht="15" customHeight="1" x14ac:dyDescent="0.25">
      <c r="C534" s="65"/>
      <c r="D534" s="65"/>
    </row>
    <row r="535" spans="3:6" ht="15" customHeight="1" x14ac:dyDescent="0.25">
      <c r="F535" s="65"/>
    </row>
    <row r="544" spans="3:6" ht="15" customHeight="1" x14ac:dyDescent="0.25">
      <c r="C544" s="65"/>
      <c r="D544" s="65"/>
    </row>
    <row r="545" spans="3:6" ht="15" customHeight="1" x14ac:dyDescent="0.25">
      <c r="C545" s="65"/>
      <c r="D545" s="65"/>
    </row>
    <row r="547" spans="3:6" ht="15" customHeight="1" x14ac:dyDescent="0.25">
      <c r="C547" s="65"/>
      <c r="D547" s="65"/>
      <c r="E547" s="65"/>
    </row>
    <row r="549" spans="3:6" ht="15" customHeight="1" x14ac:dyDescent="0.25">
      <c r="C549" s="65"/>
      <c r="D549" s="65"/>
      <c r="F549" s="65"/>
    </row>
    <row r="550" spans="3:6" ht="15" customHeight="1" x14ac:dyDescent="0.25">
      <c r="C550" s="65"/>
      <c r="D550" s="65"/>
      <c r="F550" s="65"/>
    </row>
    <row r="552" spans="3:6" ht="15" customHeight="1" x14ac:dyDescent="0.25">
      <c r="C552" s="65"/>
      <c r="D552" s="65"/>
    </row>
    <row r="554" spans="3:6" ht="15" customHeight="1" x14ac:dyDescent="0.25">
      <c r="C554" s="65"/>
      <c r="D554" s="65"/>
    </row>
    <row r="556" spans="3:6" ht="15" customHeight="1" x14ac:dyDescent="0.25">
      <c r="C556" s="72"/>
    </row>
    <row r="570" spans="3:6" ht="15" customHeight="1" x14ac:dyDescent="0.25">
      <c r="C570" s="65"/>
      <c r="D570" s="65"/>
    </row>
    <row r="571" spans="3:6" ht="15" customHeight="1" x14ac:dyDescent="0.25">
      <c r="C571" s="65"/>
      <c r="D571" s="65"/>
    </row>
    <row r="573" spans="3:6" ht="15" customHeight="1" x14ac:dyDescent="0.25">
      <c r="C573" s="65"/>
      <c r="D573" s="65"/>
      <c r="E573" s="65"/>
    </row>
    <row r="575" spans="3:6" ht="15" customHeight="1" x14ac:dyDescent="0.25">
      <c r="C575" s="65"/>
      <c r="D575" s="65"/>
      <c r="F575" s="65"/>
    </row>
    <row r="576" spans="3:6" ht="15" customHeight="1" x14ac:dyDescent="0.25">
      <c r="C576" s="65"/>
      <c r="D576" s="65"/>
      <c r="F576" s="65"/>
    </row>
    <row r="578" spans="3:4" ht="15" customHeight="1" x14ac:dyDescent="0.25">
      <c r="C578" s="65"/>
      <c r="D578" s="65"/>
    </row>
    <row r="580" spans="3:4" ht="15" customHeight="1" x14ac:dyDescent="0.25">
      <c r="C580" s="65"/>
      <c r="D580" s="65"/>
    </row>
    <row r="582" spans="3:4" ht="15" customHeight="1" x14ac:dyDescent="0.25">
      <c r="C582" s="72"/>
    </row>
    <row r="588" spans="3:4" ht="15" customHeight="1" x14ac:dyDescent="0.25">
      <c r="C588" s="65"/>
    </row>
    <row r="591" spans="3:4" ht="15" customHeight="1" x14ac:dyDescent="0.25">
      <c r="C591" s="65"/>
    </row>
    <row r="592" spans="3:4" ht="15" customHeight="1" x14ac:dyDescent="0.25">
      <c r="D592" s="65"/>
    </row>
    <row r="594" spans="3:3" ht="15" customHeight="1" x14ac:dyDescent="0.25">
      <c r="C594" s="65"/>
    </row>
    <row r="600" spans="3:3" ht="15" customHeight="1" x14ac:dyDescent="0.25">
      <c r="C600" s="65"/>
    </row>
    <row r="607" spans="3:3" ht="15" customHeight="1" x14ac:dyDescent="0.25">
      <c r="C607" s="65"/>
    </row>
    <row r="614" spans="3:12" ht="15" customHeight="1" x14ac:dyDescent="0.25">
      <c r="L614" s="71"/>
    </row>
    <row r="616" spans="3:12" ht="15" customHeight="1" x14ac:dyDescent="0.25">
      <c r="C616" s="65"/>
      <c r="D616" s="65"/>
    </row>
    <row r="617" spans="3:12" ht="15" customHeight="1" x14ac:dyDescent="0.25">
      <c r="C617" s="65"/>
      <c r="D617" s="65"/>
    </row>
    <row r="618" spans="3:12" ht="15" customHeight="1" x14ac:dyDescent="0.25">
      <c r="C618" s="65"/>
      <c r="D618" s="65"/>
    </row>
    <row r="619" spans="3:12" ht="15" customHeight="1" x14ac:dyDescent="0.25">
      <c r="C619" s="65"/>
    </row>
    <row r="620" spans="3:12" ht="15" customHeight="1" x14ac:dyDescent="0.25">
      <c r="C620" s="65"/>
    </row>
    <row r="621" spans="3:12" ht="15" customHeight="1" x14ac:dyDescent="0.25">
      <c r="C621" s="65"/>
      <c r="D621" s="65"/>
      <c r="L621" s="67"/>
    </row>
    <row r="622" spans="3:12" ht="15" customHeight="1" x14ac:dyDescent="0.25">
      <c r="C622" s="70"/>
      <c r="D622" s="70"/>
    </row>
    <row r="626" spans="3:6" ht="15" customHeight="1" x14ac:dyDescent="0.25">
      <c r="C626" s="74"/>
    </row>
    <row r="627" spans="3:6" ht="15" customHeight="1" x14ac:dyDescent="0.25">
      <c r="C627" s="74"/>
    </row>
    <row r="628" spans="3:6" ht="15" customHeight="1" x14ac:dyDescent="0.25">
      <c r="C628" s="74"/>
      <c r="D628" s="68"/>
      <c r="E628" s="68"/>
      <c r="F628" s="68"/>
    </row>
    <row r="629" spans="3:6" ht="15" customHeight="1" x14ac:dyDescent="0.25">
      <c r="D629" s="68"/>
      <c r="E629" s="68"/>
      <c r="F629" s="68"/>
    </row>
    <row r="630" spans="3:6" ht="15" customHeight="1" x14ac:dyDescent="0.25">
      <c r="C630" s="65"/>
      <c r="D630" s="70"/>
      <c r="E630" s="70"/>
      <c r="F630" s="70"/>
    </row>
    <row r="638" spans="3:6" ht="15" customHeight="1" x14ac:dyDescent="0.25">
      <c r="C638" s="65"/>
    </row>
    <row r="639" spans="3:6" ht="15" customHeight="1" x14ac:dyDescent="0.25">
      <c r="C639" s="65"/>
    </row>
    <row r="640" spans="3:6" ht="15" customHeight="1" x14ac:dyDescent="0.25">
      <c r="C640" s="65"/>
    </row>
    <row r="643" spans="3:8" ht="15" customHeight="1" x14ac:dyDescent="0.25">
      <c r="C643" s="65"/>
    </row>
    <row r="644" spans="3:8" ht="15" customHeight="1" x14ac:dyDescent="0.25">
      <c r="C644" s="65"/>
    </row>
    <row r="645" spans="3:8" ht="15" customHeight="1" x14ac:dyDescent="0.25">
      <c r="C645" s="65"/>
    </row>
    <row r="646" spans="3:8" ht="15" customHeight="1" x14ac:dyDescent="0.25">
      <c r="G646" s="72"/>
    </row>
    <row r="647" spans="3:8" ht="15" customHeight="1" x14ac:dyDescent="0.25">
      <c r="C647" s="66"/>
    </row>
    <row r="648" spans="3:8" ht="15" customHeight="1" x14ac:dyDescent="0.25">
      <c r="C648" s="65"/>
      <c r="G648" s="72"/>
    </row>
    <row r="649" spans="3:8" ht="15" customHeight="1" x14ac:dyDescent="0.25">
      <c r="C649" s="65"/>
      <c r="G649" s="72"/>
      <c r="H649" s="72"/>
    </row>
    <row r="650" spans="3:8" ht="15" customHeight="1" x14ac:dyDescent="0.25">
      <c r="C650" s="65"/>
    </row>
    <row r="651" spans="3:8" ht="15" customHeight="1" x14ac:dyDescent="0.25">
      <c r="C651" s="65"/>
    </row>
    <row r="652" spans="3:8" ht="15" customHeight="1" x14ac:dyDescent="0.25">
      <c r="C652" s="65"/>
      <c r="G652" s="72"/>
    </row>
    <row r="653" spans="3:8" ht="15" customHeight="1" x14ac:dyDescent="0.25">
      <c r="C653" s="65"/>
    </row>
    <row r="654" spans="3:8" ht="15" customHeight="1" x14ac:dyDescent="0.25">
      <c r="C654" s="65"/>
      <c r="G654" s="72"/>
    </row>
    <row r="655" spans="3:8" ht="15" customHeight="1" x14ac:dyDescent="0.25">
      <c r="C655" s="65"/>
    </row>
    <row r="656" spans="3:8" ht="15" customHeight="1" x14ac:dyDescent="0.25">
      <c r="C656" s="65"/>
    </row>
    <row r="657" spans="3:3" ht="15" customHeight="1" x14ac:dyDescent="0.25">
      <c r="C657" s="65"/>
    </row>
    <row r="658" spans="3:3" ht="15" customHeight="1" x14ac:dyDescent="0.25">
      <c r="C658" s="65"/>
    </row>
    <row r="659" spans="3:3" ht="15" customHeight="1" x14ac:dyDescent="0.25">
      <c r="C659" s="65"/>
    </row>
    <row r="660" spans="3:3" ht="15" customHeight="1" x14ac:dyDescent="0.25">
      <c r="C660" s="65"/>
    </row>
    <row r="661" spans="3:3" ht="15" customHeight="1" x14ac:dyDescent="0.25">
      <c r="C661" s="65"/>
    </row>
    <row r="662" spans="3:3" ht="15" customHeight="1" x14ac:dyDescent="0.25">
      <c r="C662" s="65"/>
    </row>
    <row r="664" spans="3:3" ht="15" customHeight="1" x14ac:dyDescent="0.25">
      <c r="C664" s="65"/>
    </row>
    <row r="665" spans="3:3" ht="15" customHeight="1" x14ac:dyDescent="0.25">
      <c r="C665" s="65"/>
    </row>
    <row r="666" spans="3:3" ht="15" customHeight="1" x14ac:dyDescent="0.25">
      <c r="C666" s="65"/>
    </row>
    <row r="667" spans="3:3" ht="15" customHeight="1" x14ac:dyDescent="0.25">
      <c r="C667" s="65"/>
    </row>
    <row r="668" spans="3:3" ht="15" customHeight="1" x14ac:dyDescent="0.25">
      <c r="C668" s="65"/>
    </row>
    <row r="669" spans="3:3" ht="15" customHeight="1" x14ac:dyDescent="0.25">
      <c r="C669" s="65"/>
    </row>
    <row r="670" spans="3:3" ht="15" customHeight="1" x14ac:dyDescent="0.25">
      <c r="C670" s="65"/>
    </row>
    <row r="671" spans="3:3" ht="15" customHeight="1" x14ac:dyDescent="0.25">
      <c r="C671" s="65"/>
    </row>
    <row r="672" spans="3:3" ht="15" customHeight="1" x14ac:dyDescent="0.25">
      <c r="C672" s="65"/>
    </row>
    <row r="673" spans="3:3" ht="15" customHeight="1" x14ac:dyDescent="0.25">
      <c r="C673" s="65"/>
    </row>
    <row r="674" spans="3:3" ht="15" customHeight="1" x14ac:dyDescent="0.25">
      <c r="C674" s="65"/>
    </row>
    <row r="675" spans="3:3" ht="15" customHeight="1" x14ac:dyDescent="0.25">
      <c r="C675" s="65"/>
    </row>
    <row r="676" spans="3:3" ht="15" customHeight="1" x14ac:dyDescent="0.25">
      <c r="C676" s="65"/>
    </row>
    <row r="677" spans="3:3" ht="15" customHeight="1" x14ac:dyDescent="0.25">
      <c r="C677" s="65"/>
    </row>
    <row r="679" spans="3:3" ht="15" customHeight="1" x14ac:dyDescent="0.25">
      <c r="C679" s="65"/>
    </row>
    <row r="680" spans="3:3" ht="15" customHeight="1" x14ac:dyDescent="0.25">
      <c r="C680" s="65"/>
    </row>
    <row r="683" spans="3:3" ht="15" customHeight="1" x14ac:dyDescent="0.25">
      <c r="C683" s="70"/>
    </row>
    <row r="684" spans="3:3" ht="15" customHeight="1" x14ac:dyDescent="0.25">
      <c r="C684" s="67"/>
    </row>
    <row r="685" spans="3:3" ht="15" customHeight="1" x14ac:dyDescent="0.25">
      <c r="C685" s="67"/>
    </row>
    <row r="688" spans="3:3" ht="15" customHeight="1" x14ac:dyDescent="0.25">
      <c r="C688" s="70"/>
    </row>
    <row r="693" spans="3:3" ht="15" customHeight="1" x14ac:dyDescent="0.25">
      <c r="C693" s="67"/>
    </row>
    <row r="696" spans="3:3" ht="15" customHeight="1" x14ac:dyDescent="0.25">
      <c r="C696" s="70"/>
    </row>
    <row r="701" spans="3:3" ht="15" customHeight="1" x14ac:dyDescent="0.25">
      <c r="C701" s="67"/>
    </row>
    <row r="707" spans="3:8" ht="15" customHeight="1" x14ac:dyDescent="0.25">
      <c r="C707" s="65"/>
      <c r="D707" s="65"/>
      <c r="E707" s="65"/>
      <c r="F707" s="65"/>
      <c r="G707" s="65"/>
      <c r="H707" s="65"/>
    </row>
    <row r="708" spans="3:8" ht="15" customHeight="1" x14ac:dyDescent="0.25">
      <c r="C708" s="69"/>
      <c r="D708" s="69"/>
      <c r="E708" s="69"/>
      <c r="F708" s="69"/>
      <c r="G708" s="69"/>
      <c r="H708" s="69"/>
    </row>
    <row r="709" spans="3:8" ht="15" customHeight="1" x14ac:dyDescent="0.25">
      <c r="C709" s="69"/>
      <c r="D709" s="69"/>
      <c r="E709" s="69"/>
      <c r="F709" s="69"/>
      <c r="G709" s="69"/>
      <c r="H709" s="69"/>
    </row>
    <row r="710" spans="3:8" ht="15" customHeight="1" x14ac:dyDescent="0.25">
      <c r="C710" s="69"/>
      <c r="D710" s="69"/>
      <c r="E710" s="69"/>
      <c r="F710" s="69"/>
      <c r="G710" s="69"/>
      <c r="H710" s="69"/>
    </row>
    <row r="711" spans="3:8" ht="15" customHeight="1" x14ac:dyDescent="0.25">
      <c r="C711" s="69"/>
      <c r="D711" s="69"/>
      <c r="E711" s="69"/>
      <c r="F711" s="69"/>
      <c r="G711" s="69"/>
      <c r="H711" s="69"/>
    </row>
    <row r="713" spans="3:8" ht="15" customHeight="1" x14ac:dyDescent="0.25">
      <c r="C713" s="72"/>
      <c r="D713" s="72"/>
      <c r="E713" s="72"/>
      <c r="F713" s="72"/>
      <c r="G713" s="72"/>
      <c r="H713" s="72"/>
    </row>
    <row r="717" spans="3:8" ht="15" customHeight="1" x14ac:dyDescent="0.25">
      <c r="C717" s="70"/>
      <c r="D717" s="70"/>
      <c r="E717" s="70"/>
      <c r="F717" s="70"/>
      <c r="G717" s="70"/>
      <c r="H717" s="70"/>
    </row>
  </sheetData>
  <pageMargins left="0.7" right="0.7" top="0.75" bottom="0.75" header="0.3" footer="0.3"/>
  <pageSetup paperSize="9" scale="68" orientation="landscape" r:id="rId1"/>
  <headerFooter>
    <oddHeader xml:space="preserve">&amp;R&amp;10&amp;F 
&amp;A
</oddHeader>
    <oddFooter>&amp;L&amp;10© 2016&amp;C&amp;10Page &amp;P of &amp;N&amp;R&amp;G</oddFooter>
  </headerFooter>
  <rowBreaks count="4" manualBreakCount="4">
    <brk id="246" max="16383" man="1"/>
    <brk id="377" max="16383" man="1"/>
    <brk id="426" max="16383" man="1"/>
    <brk id="595" max="1638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Info</vt:lpstr>
      <vt:lpstr>Workout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2016-04-18T16:40:00Z</dcterms:created>
  <dcterms:modified xsi:type="dcterms:W3CDTF">2017-10-09T12:25:27Z</dcterms:modified>
</cp:coreProperties>
</file>