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FE Final Materials\eLearning GO_FE\The Accountant GO_FE\8 Full Consol GO_FE\8 BS Consol, Sources Uses, GW Workout 1 - Final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7" i="9" l="1"/>
  <c r="C13" i="9"/>
  <c r="C14" i="9" s="1"/>
  <c r="H32" i="9" l="1"/>
  <c r="H30" i="9"/>
  <c r="H29" i="9"/>
  <c r="H25" i="9"/>
  <c r="H24" i="9"/>
  <c r="H23" i="9"/>
  <c r="E36" i="9"/>
  <c r="H36" i="9" s="1"/>
  <c r="E35" i="9"/>
  <c r="F35" i="9"/>
  <c r="F22" i="9"/>
  <c r="H22" i="9" s="1"/>
  <c r="D37" i="9"/>
  <c r="C37" i="9"/>
  <c r="F31" i="9"/>
  <c r="H31" i="9" s="1"/>
  <c r="D33" i="9"/>
  <c r="C33" i="9"/>
  <c r="D27" i="9"/>
  <c r="C27" i="9"/>
  <c r="H35" i="9" l="1"/>
  <c r="C18" i="9"/>
  <c r="C19" i="9" s="1"/>
  <c r="G26" i="9" s="1"/>
  <c r="H26" i="9" s="1"/>
  <c r="H27" i="9" s="1"/>
  <c r="H37" i="9"/>
  <c r="C38" i="9"/>
  <c r="D38" i="9"/>
  <c r="H33" i="9"/>
  <c r="H38" i="9" l="1"/>
  <c r="A1" i="9"/>
  <c r="A1" i="6" l="1"/>
</calcChain>
</file>

<file path=xl/sharedStrings.xml><?xml version="1.0" encoding="utf-8"?>
<sst xmlns="http://schemas.openxmlformats.org/spreadsheetml/2006/main" count="53" uniqueCount="52">
  <si>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</si>
  <si>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</si>
  <si>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</si>
  <si>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</si>
  <si>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</si>
  <si>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</si>
  <si>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</si>
  <si>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</si>
  <si>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</si>
  <si>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</si>
  <si>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</si>
  <si>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</si>
  <si>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</si>
  <si>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</si>
  <si>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</si>
  <si>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</si>
  <si>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</si>
  <si>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</si>
  <si>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Cash</t>
  </si>
  <si>
    <t>Combo</t>
  </si>
  <si>
    <t>Operating current assets</t>
  </si>
  <si>
    <t>Total assets</t>
  </si>
  <si>
    <t>Short term debt</t>
  </si>
  <si>
    <t>Long term debt</t>
  </si>
  <si>
    <t>Total liabilities</t>
  </si>
  <si>
    <t>Retained earnings</t>
  </si>
  <si>
    <t>Total equity</t>
  </si>
  <si>
    <t>Total liabilities and equity</t>
  </si>
  <si>
    <t>PP&amp;E</t>
  </si>
  <si>
    <t>Intangibles</t>
  </si>
  <si>
    <t>Goodwill</t>
  </si>
  <si>
    <t>Financing</t>
  </si>
  <si>
    <t>Target SE</t>
  </si>
  <si>
    <t>Ascoli Plc</t>
  </si>
  <si>
    <t>Uses of funds</t>
  </si>
  <si>
    <t>Purchase of equity in Ascoli Plc</t>
  </si>
  <si>
    <t>Sources of funds</t>
  </si>
  <si>
    <t>Balance sheet cash</t>
  </si>
  <si>
    <t>Equity issuance</t>
  </si>
  <si>
    <t>Debt issuance</t>
  </si>
  <si>
    <t>Purchase price</t>
  </si>
  <si>
    <t>Shareholders' equity purchased</t>
  </si>
  <si>
    <t>Common stock</t>
  </si>
  <si>
    <t xml:space="preserve">Premium paid above book </t>
  </si>
  <si>
    <t>Premium paid above book</t>
  </si>
  <si>
    <t>Produce a sources and uses of funds, a goodwill calculation and the consolidated balance sheet using the information below.</t>
  </si>
  <si>
    <t>Consolidation</t>
  </si>
  <si>
    <t>Workout</t>
  </si>
  <si>
    <t>Bologna Inc.</t>
  </si>
  <si>
    <t>Bologna Inc. bought 100% of the equity capital of Ascoli Plc for 85MM. The transaction was funded by 1.5MM of balance sheet cash, an equity issuance with a value of 50MM and the remainder with debt.</t>
  </si>
  <si>
    <t>Operating current liabilities</t>
  </si>
  <si>
    <t>Operating long 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</si>
</sst>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39</xdr:row>
      <xdr:rowOff>0</xdr:rowOff>
    </xdr:from>
    <xdr:to>
      <xdr:col>8</xdr:col>
      <xdr:colOff>9525</xdr:colOff>
      <xdr:row>39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5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8"/>
      <c r="H9" s="78"/>
      <c r="I9" s="78"/>
      <c r="J9" s="78"/>
      <c r="K9" s="28"/>
    </row>
    <row r="10" spans="1:14" s="23" customFormat="1" ht="15" customHeight="1" x14ac:dyDescent="0.2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46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3" t="s">
        <v>0</v>
      </c>
      <c r="C4" s="83"/>
      <c r="D4" s="83"/>
      <c r="E4" s="83"/>
      <c r="F4" s="83"/>
      <c r="G4" s="83"/>
      <c r="H4" s="83"/>
      <c r="I4" s="83"/>
      <c r="K4" s="1"/>
      <c r="L4" s="83" t="s">
        <v>1</v>
      </c>
      <c r="M4" s="83"/>
      <c r="N4" s="83"/>
      <c r="O4" s="83"/>
      <c r="P4" s="83"/>
      <c r="Q4" s="45"/>
      <c r="R4" s="45"/>
    </row>
    <row r="5" spans="1:18" s="2" customFormat="1" ht="15" customHeight="1" x14ac:dyDescent="0.2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0" t="s">
        <v>15</v>
      </c>
      <c r="O5" s="80"/>
      <c r="P5" s="80"/>
      <c r="Q5" s="80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0"/>
      <c r="O7" s="80"/>
      <c r="P7" s="80"/>
      <c r="Q7" s="80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0"/>
      <c r="O8" s="80"/>
      <c r="P8" s="80"/>
      <c r="Q8" s="80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0" t="s">
        <v>8</v>
      </c>
      <c r="O9" s="80"/>
      <c r="P9" s="80"/>
      <c r="Q9" s="80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4" t="s">
        <v>14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N13" s="1"/>
      <c r="O13" s="83" t="s">
        <v>10</v>
      </c>
      <c r="P13" s="83"/>
      <c r="Q13" s="83"/>
      <c r="R13" s="62"/>
    </row>
    <row r="14" spans="1:18" s="2" customFormat="1" ht="15" customHeight="1" x14ac:dyDescent="0.2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2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2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2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6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1.140625" customWidth="1"/>
    <col min="4" max="4" width="13.42578125" customWidth="1"/>
    <col min="5" max="14" width="11" customWidth="1"/>
  </cols>
  <sheetData>
    <row r="1" spans="1:10" s="50" customFormat="1" ht="45" customHeight="1" x14ac:dyDescent="0.45">
      <c r="A1" s="5" t="str">
        <f>Info!A2</f>
        <v>Consolidation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47</v>
      </c>
      <c r="C3" s="70"/>
      <c r="D3" s="70"/>
      <c r="E3" s="70"/>
      <c r="F3" s="70"/>
      <c r="G3" s="70"/>
      <c r="H3" s="70"/>
      <c r="I3" s="70"/>
      <c r="J3" s="70"/>
    </row>
    <row r="4" spans="1:10" ht="15" customHeight="1" x14ac:dyDescent="0.25">
      <c r="B4" s="16" t="s">
        <v>49</v>
      </c>
      <c r="C4" s="70"/>
      <c r="D4" s="70"/>
      <c r="E4" s="70"/>
      <c r="F4" s="70"/>
      <c r="G4" s="70"/>
      <c r="H4" s="70"/>
      <c r="I4" s="70"/>
      <c r="J4" s="70"/>
    </row>
    <row r="5" spans="1:10" ht="15" customHeight="1" x14ac:dyDescent="0.25">
      <c r="B5" s="16" t="s">
        <v>45</v>
      </c>
      <c r="C5" s="70"/>
      <c r="D5" s="70"/>
      <c r="E5" s="70"/>
      <c r="F5" s="70"/>
      <c r="G5" s="70"/>
      <c r="H5" s="70"/>
      <c r="I5" s="70"/>
      <c r="J5" s="70"/>
    </row>
    <row r="6" spans="1:10" ht="15" customHeight="1" x14ac:dyDescent="0.25">
      <c r="C6" s="70"/>
      <c r="D6" s="70"/>
      <c r="E6" s="70"/>
      <c r="F6" s="70"/>
      <c r="G6" s="70"/>
      <c r="H6" s="70"/>
      <c r="I6" s="70"/>
      <c r="J6" s="70"/>
    </row>
    <row r="7" spans="1:10" ht="15" customHeight="1" x14ac:dyDescent="0.25">
      <c r="B7" s="16" t="s">
        <v>34</v>
      </c>
      <c r="C7" s="70"/>
      <c r="D7" s="70"/>
      <c r="E7" s="70"/>
      <c r="F7" s="70"/>
      <c r="G7" s="70"/>
      <c r="H7" s="70"/>
      <c r="I7" s="70"/>
      <c r="J7" s="70"/>
    </row>
    <row r="8" spans="1:10" ht="15" customHeight="1" x14ac:dyDescent="0.25">
      <c r="B8" s="16" t="s">
        <v>35</v>
      </c>
      <c r="C8" s="64">
        <v>85</v>
      </c>
      <c r="D8" s="70"/>
      <c r="E8" s="70"/>
      <c r="F8" s="70"/>
      <c r="G8" s="70"/>
      <c r="H8" s="70"/>
      <c r="I8" s="70"/>
      <c r="J8" s="70"/>
    </row>
    <row r="9" spans="1:10" ht="15" customHeight="1" x14ac:dyDescent="0.25">
      <c r="C9" s="70"/>
      <c r="D9" s="70"/>
      <c r="E9" s="70"/>
      <c r="F9" s="70"/>
      <c r="G9" s="70"/>
      <c r="H9" s="70"/>
      <c r="I9" s="70"/>
      <c r="J9" s="70"/>
    </row>
    <row r="10" spans="1:10" ht="15" customHeight="1" x14ac:dyDescent="0.25">
      <c r="B10" s="16" t="s">
        <v>36</v>
      </c>
      <c r="C10" s="70"/>
      <c r="D10" s="70"/>
      <c r="E10" s="70"/>
      <c r="F10" s="70"/>
      <c r="G10" s="70"/>
      <c r="H10" s="70"/>
      <c r="I10" s="70"/>
      <c r="J10" s="70"/>
    </row>
    <row r="11" spans="1:10" ht="15" customHeight="1" x14ac:dyDescent="0.25">
      <c r="B11" s="16" t="s">
        <v>37</v>
      </c>
      <c r="C11" s="64">
        <v>1.5</v>
      </c>
      <c r="D11" s="70"/>
      <c r="E11" s="70"/>
      <c r="F11" s="70"/>
      <c r="G11" s="70"/>
      <c r="H11" s="70"/>
      <c r="I11" s="70"/>
      <c r="J11" s="70"/>
    </row>
    <row r="12" spans="1:10" ht="15" customHeight="1" x14ac:dyDescent="0.25">
      <c r="B12" s="16" t="s">
        <v>38</v>
      </c>
      <c r="C12" s="64">
        <v>50</v>
      </c>
      <c r="D12" s="70"/>
      <c r="E12" s="70"/>
      <c r="F12" s="70"/>
      <c r="G12" s="70"/>
      <c r="H12" s="70"/>
      <c r="I12" s="70"/>
      <c r="J12" s="70"/>
    </row>
    <row r="13" spans="1:10" ht="15" customHeight="1" x14ac:dyDescent="0.25">
      <c r="B13" s="16" t="s">
        <v>39</v>
      </c>
      <c r="C13" s="64">
        <f>85-C11-C12</f>
        <v>33.5</v>
      </c>
      <c r="D13" s="70"/>
      <c r="E13" s="70"/>
      <c r="F13" s="70"/>
      <c r="G13" s="70"/>
      <c r="H13" s="70"/>
      <c r="I13" s="70"/>
      <c r="J13" s="70"/>
    </row>
    <row r="14" spans="1:10" ht="15" customHeight="1" x14ac:dyDescent="0.25">
      <c r="C14">
        <f>SUM(C11:C13)</f>
        <v>85</v>
      </c>
      <c r="D14" s="70"/>
      <c r="E14" s="70"/>
      <c r="F14" s="70"/>
      <c r="G14" s="70"/>
      <c r="H14" s="70"/>
      <c r="I14" s="70"/>
      <c r="J14" s="70"/>
    </row>
    <row r="15" spans="1:10" ht="15" customHeight="1" x14ac:dyDescent="0.25">
      <c r="C15" s="70"/>
      <c r="D15" s="70"/>
      <c r="E15" s="70"/>
      <c r="F15" s="70"/>
      <c r="G15" s="70"/>
      <c r="H15" s="70"/>
      <c r="I15" s="70"/>
      <c r="J15" s="70"/>
    </row>
    <row r="16" spans="1:10" ht="15" customHeight="1" x14ac:dyDescent="0.25">
      <c r="B16" s="16" t="s">
        <v>44</v>
      </c>
      <c r="C16" s="70"/>
      <c r="D16" s="70"/>
      <c r="E16" s="70"/>
      <c r="F16" s="70"/>
      <c r="G16" s="70"/>
      <c r="H16" s="70"/>
      <c r="I16" s="70"/>
      <c r="J16" s="70"/>
    </row>
    <row r="17" spans="2:10" ht="15" customHeight="1" x14ac:dyDescent="0.25">
      <c r="B17" s="16" t="s">
        <v>40</v>
      </c>
      <c r="C17">
        <f>C8</f>
        <v>85</v>
      </c>
      <c r="D17" s="70"/>
      <c r="E17" s="70"/>
      <c r="F17" s="70"/>
      <c r="G17" s="70"/>
      <c r="H17" s="70"/>
      <c r="I17" s="70"/>
      <c r="J17" s="70"/>
    </row>
    <row r="18" spans="2:10" ht="15" customHeight="1" x14ac:dyDescent="0.25">
      <c r="B18" s="16" t="s">
        <v>41</v>
      </c>
      <c r="C18">
        <f>SUM(E35:E36)</f>
        <v>-40.299999999999997</v>
      </c>
      <c r="D18" s="70"/>
      <c r="E18" s="70"/>
      <c r="F18" s="70"/>
      <c r="G18" s="70"/>
      <c r="H18" s="70"/>
      <c r="I18" s="70"/>
      <c r="J18" s="70"/>
    </row>
    <row r="19" spans="2:10" ht="15" customHeight="1" x14ac:dyDescent="0.25">
      <c r="B19" s="16" t="s">
        <v>43</v>
      </c>
      <c r="C19">
        <f>SUM(C17:C18)</f>
        <v>44.7</v>
      </c>
      <c r="D19" s="70"/>
      <c r="E19" s="70"/>
      <c r="F19" s="70"/>
      <c r="G19" s="70"/>
      <c r="H19" s="70"/>
      <c r="I19" s="70"/>
      <c r="J19" s="70"/>
    </row>
    <row r="20" spans="2:10" ht="15" customHeight="1" x14ac:dyDescent="0.25">
      <c r="C20" s="70"/>
      <c r="D20" s="70"/>
      <c r="E20" s="70"/>
      <c r="F20" s="70"/>
      <c r="G20" s="70"/>
      <c r="H20" s="70"/>
      <c r="I20" s="70"/>
      <c r="J20" s="70"/>
    </row>
    <row r="21" spans="2:10" ht="15" customHeight="1" x14ac:dyDescent="0.25">
      <c r="C21" s="69" t="s">
        <v>48</v>
      </c>
      <c r="D21" s="69" t="s">
        <v>33</v>
      </c>
      <c r="E21" t="s">
        <v>32</v>
      </c>
      <c r="F21" t="s">
        <v>31</v>
      </c>
      <c r="G21" t="s">
        <v>30</v>
      </c>
      <c r="H21" t="s">
        <v>19</v>
      </c>
      <c r="I21" s="70"/>
      <c r="J21" s="70"/>
    </row>
    <row r="22" spans="2:10" ht="15" customHeight="1" x14ac:dyDescent="0.25">
      <c r="B22" s="16" t="s">
        <v>18</v>
      </c>
      <c r="C22" s="64">
        <v>2.8</v>
      </c>
      <c r="D22" s="64">
        <v>2.0999999999999996</v>
      </c>
      <c r="E22" s="70"/>
      <c r="F22">
        <f>-C11</f>
        <v>-1.5</v>
      </c>
      <c r="G22" s="70"/>
      <c r="H22">
        <f>SUM(C22:G22)</f>
        <v>3.3999999999999995</v>
      </c>
      <c r="I22" s="70"/>
      <c r="J22" s="70"/>
    </row>
    <row r="23" spans="2:10" ht="15" customHeight="1" x14ac:dyDescent="0.25">
      <c r="B23" s="16" t="s">
        <v>20</v>
      </c>
      <c r="C23" s="64">
        <v>49</v>
      </c>
      <c r="D23" s="64">
        <v>56</v>
      </c>
      <c r="E23" s="70"/>
      <c r="F23" s="70"/>
      <c r="G23" s="70"/>
      <c r="H23">
        <f>SUM(C23:G23)</f>
        <v>105</v>
      </c>
      <c r="I23" s="70"/>
      <c r="J23" s="70"/>
    </row>
    <row r="24" spans="2:10" ht="15" customHeight="1" x14ac:dyDescent="0.25">
      <c r="B24" s="16" t="s">
        <v>28</v>
      </c>
      <c r="C24" s="64">
        <v>133</v>
      </c>
      <c r="D24" s="64">
        <v>75.3</v>
      </c>
      <c r="E24" s="70"/>
      <c r="F24" s="70"/>
      <c r="G24" s="70"/>
      <c r="H24">
        <f>SUM(C24:G24)</f>
        <v>208.3</v>
      </c>
      <c r="I24" s="70"/>
      <c r="J24" s="70"/>
    </row>
    <row r="25" spans="2:10" ht="15" customHeight="1" x14ac:dyDescent="0.25">
      <c r="B25" s="16" t="s">
        <v>29</v>
      </c>
      <c r="C25" s="64">
        <v>52.5</v>
      </c>
      <c r="D25" s="64">
        <v>30.099999999999998</v>
      </c>
      <c r="E25" s="70"/>
      <c r="F25" s="70"/>
      <c r="G25" s="70"/>
      <c r="H25">
        <f>SUM(C25:G25)</f>
        <v>82.6</v>
      </c>
      <c r="I25" s="70"/>
      <c r="J25" s="70"/>
    </row>
    <row r="26" spans="2:10" ht="15" customHeight="1" x14ac:dyDescent="0.25">
      <c r="B26" s="16" t="s">
        <v>30</v>
      </c>
      <c r="C26" s="64">
        <v>35</v>
      </c>
      <c r="D26" s="64">
        <v>0</v>
      </c>
      <c r="E26" s="70"/>
      <c r="F26" s="70"/>
      <c r="G26">
        <f>C19</f>
        <v>44.7</v>
      </c>
      <c r="H26">
        <f>SUM(C26:G26)</f>
        <v>79.7</v>
      </c>
      <c r="I26" s="70"/>
      <c r="J26" s="70"/>
    </row>
    <row r="27" spans="2:10" ht="15" customHeight="1" x14ac:dyDescent="0.25">
      <c r="B27" s="16" t="s">
        <v>21</v>
      </c>
      <c r="C27">
        <f>SUM(C22:C26)</f>
        <v>272.3</v>
      </c>
      <c r="D27">
        <f>SUM(D22:D26)</f>
        <v>163.5</v>
      </c>
      <c r="E27" s="70"/>
      <c r="F27" s="70"/>
      <c r="G27" s="70"/>
      <c r="H27">
        <f>SUM(H22:H26)</f>
        <v>479.00000000000006</v>
      </c>
      <c r="I27" s="70"/>
      <c r="J27" s="70"/>
    </row>
    <row r="28" spans="2:10" ht="15" customHeight="1" x14ac:dyDescent="0.25">
      <c r="C28" s="70"/>
      <c r="D28" s="70"/>
      <c r="E28" s="70"/>
      <c r="F28" s="70"/>
      <c r="G28" s="70"/>
      <c r="H28" s="70"/>
      <c r="I28" s="70"/>
      <c r="J28" s="70"/>
    </row>
    <row r="29" spans="2:10" ht="15" customHeight="1" x14ac:dyDescent="0.25">
      <c r="B29" s="16" t="s">
        <v>22</v>
      </c>
      <c r="C29" s="64">
        <v>8.75</v>
      </c>
      <c r="D29" s="64">
        <v>4.1999999999999993</v>
      </c>
      <c r="E29" s="70"/>
      <c r="F29" s="70"/>
      <c r="G29" s="70"/>
      <c r="H29">
        <f>SUM(C29:G29)</f>
        <v>12.95</v>
      </c>
      <c r="I29" s="70"/>
      <c r="J29" s="70"/>
    </row>
    <row r="30" spans="2:10" ht="15" customHeight="1" x14ac:dyDescent="0.25">
      <c r="B30" s="16" t="s">
        <v>50</v>
      </c>
      <c r="C30" s="64">
        <v>91</v>
      </c>
      <c r="D30" s="64">
        <v>35</v>
      </c>
      <c r="E30" s="70"/>
      <c r="F30" s="70"/>
      <c r="G30" s="70"/>
      <c r="H30">
        <f>SUM(C30:G30)</f>
        <v>126</v>
      </c>
      <c r="I30" s="70"/>
      <c r="J30" s="70"/>
    </row>
    <row r="31" spans="2:10" ht="15" customHeight="1" x14ac:dyDescent="0.25">
      <c r="B31" s="16" t="s">
        <v>23</v>
      </c>
      <c r="C31" s="64">
        <v>111.64999999999999</v>
      </c>
      <c r="D31" s="64">
        <v>70</v>
      </c>
      <c r="E31" s="70"/>
      <c r="F31">
        <f>C13</f>
        <v>33.5</v>
      </c>
      <c r="G31" s="70"/>
      <c r="H31">
        <f>SUM(C31:G31)</f>
        <v>215.14999999999998</v>
      </c>
      <c r="I31" s="70"/>
      <c r="J31" s="70"/>
    </row>
    <row r="32" spans="2:10" ht="15" customHeight="1" x14ac:dyDescent="0.25">
      <c r="B32" s="16" t="s">
        <v>51</v>
      </c>
      <c r="C32" s="64">
        <v>15.399999999999999</v>
      </c>
      <c r="D32" s="64">
        <v>14</v>
      </c>
      <c r="E32" s="70"/>
      <c r="F32" s="70"/>
      <c r="G32" s="70"/>
      <c r="H32">
        <f>SUM(C32:G32)</f>
        <v>29.4</v>
      </c>
      <c r="I32" s="70"/>
      <c r="J32" s="70"/>
    </row>
    <row r="33" spans="1:10" ht="15" customHeight="1" x14ac:dyDescent="0.25">
      <c r="B33" s="16" t="s">
        <v>24</v>
      </c>
      <c r="C33">
        <f>SUM(C29:C32)</f>
        <v>226.79999999999998</v>
      </c>
      <c r="D33">
        <f>SUM(D29:D32)</f>
        <v>123.2</v>
      </c>
      <c r="E33" s="70"/>
      <c r="F33" s="70"/>
      <c r="G33" s="70"/>
      <c r="H33">
        <f>SUM(H29:H32)</f>
        <v>383.49999999999994</v>
      </c>
      <c r="I33" s="70"/>
      <c r="J33" s="70"/>
    </row>
    <row r="34" spans="1:10" ht="15" customHeight="1" x14ac:dyDescent="0.25">
      <c r="C34" s="70"/>
      <c r="D34" s="70"/>
      <c r="E34" s="70"/>
      <c r="F34" s="70"/>
      <c r="G34" s="70"/>
      <c r="H34" s="70"/>
      <c r="I34" s="70"/>
      <c r="J34" s="70"/>
    </row>
    <row r="35" spans="1:10" ht="15" customHeight="1" x14ac:dyDescent="0.25">
      <c r="B35" s="16" t="s">
        <v>42</v>
      </c>
      <c r="C35" s="64">
        <v>10</v>
      </c>
      <c r="D35" s="64">
        <v>17</v>
      </c>
      <c r="E35">
        <f>-D35</f>
        <v>-17</v>
      </c>
      <c r="F35">
        <f>C12</f>
        <v>50</v>
      </c>
      <c r="G35" s="70"/>
      <c r="H35">
        <f>SUM(C35:G35)</f>
        <v>60</v>
      </c>
      <c r="I35" s="70"/>
      <c r="J35" s="70"/>
    </row>
    <row r="36" spans="1:10" ht="15" customHeight="1" x14ac:dyDescent="0.25">
      <c r="B36" s="16" t="s">
        <v>25</v>
      </c>
      <c r="C36" s="64">
        <v>35.5</v>
      </c>
      <c r="D36" s="64">
        <v>23.3</v>
      </c>
      <c r="E36">
        <f>-D36</f>
        <v>-23.3</v>
      </c>
      <c r="F36" s="70"/>
      <c r="G36" s="70"/>
      <c r="H36">
        <f>SUM(C36:G36)</f>
        <v>35.5</v>
      </c>
      <c r="I36" s="70"/>
      <c r="J36" s="70"/>
    </row>
    <row r="37" spans="1:10" ht="15" customHeight="1" x14ac:dyDescent="0.25">
      <c r="B37" s="16" t="s">
        <v>26</v>
      </c>
      <c r="C37">
        <f>SUM(C35:C36)</f>
        <v>45.5</v>
      </c>
      <c r="D37">
        <f>SUM(D35:D36)</f>
        <v>40.299999999999997</v>
      </c>
      <c r="E37" s="70"/>
      <c r="F37" s="71"/>
      <c r="G37" s="70"/>
      <c r="H37">
        <f>SUM(H35:H36)</f>
        <v>95.5</v>
      </c>
      <c r="I37" s="70"/>
      <c r="J37" s="70"/>
    </row>
    <row r="38" spans="1:10" ht="15" customHeight="1" x14ac:dyDescent="0.25">
      <c r="B38" s="16" t="s">
        <v>27</v>
      </c>
      <c r="C38">
        <f>C37+C33</f>
        <v>272.29999999999995</v>
      </c>
      <c r="D38">
        <f>D37+D33</f>
        <v>163.5</v>
      </c>
      <c r="E38" s="70"/>
      <c r="F38" s="71"/>
      <c r="G38" s="70"/>
      <c r="H38">
        <f>H37+H33</f>
        <v>478.99999999999994</v>
      </c>
      <c r="I38" s="70"/>
      <c r="J38" s="70"/>
    </row>
    <row r="39" spans="1:10" ht="15" customHeight="1" x14ac:dyDescent="0.25">
      <c r="C39" s="70"/>
      <c r="D39" s="70"/>
      <c r="E39" s="72"/>
      <c r="F39" s="72"/>
      <c r="G39" s="70"/>
      <c r="H39" s="70"/>
      <c r="I39" s="70"/>
      <c r="J39" s="70"/>
    </row>
    <row r="40" spans="1:10" ht="15" customHeight="1" x14ac:dyDescent="0.25">
      <c r="A40" s="15" t="s">
        <v>16</v>
      </c>
    </row>
    <row r="42" spans="1:10" ht="15" customHeight="1" x14ac:dyDescent="0.25">
      <c r="C42" s="67"/>
    </row>
    <row r="43" spans="1:10" ht="15" customHeight="1" x14ac:dyDescent="0.25">
      <c r="C43" s="65"/>
    </row>
    <row r="44" spans="1:10" ht="15" customHeight="1" x14ac:dyDescent="0.25">
      <c r="C44" s="65"/>
    </row>
    <row r="47" spans="1:10" ht="15" customHeight="1" x14ac:dyDescent="0.25">
      <c r="C47" s="67"/>
    </row>
    <row r="52" spans="3:3" ht="15" customHeight="1" x14ac:dyDescent="0.25">
      <c r="C52" s="65"/>
    </row>
    <row r="55" spans="3:3" ht="15" customHeight="1" x14ac:dyDescent="0.25">
      <c r="C55" s="67"/>
    </row>
    <row r="60" spans="3:3" ht="15" customHeight="1" x14ac:dyDescent="0.25">
      <c r="C60" s="65"/>
    </row>
    <row r="66" spans="3:8" ht="15" customHeight="1" x14ac:dyDescent="0.25">
      <c r="C66" s="64"/>
      <c r="D66" s="64"/>
      <c r="E66" s="64"/>
      <c r="F66" s="64"/>
      <c r="G66" s="64"/>
      <c r="H66" s="64"/>
    </row>
    <row r="67" spans="3:8" ht="15" customHeight="1" x14ac:dyDescent="0.25">
      <c r="C67" s="66"/>
      <c r="D67" s="66"/>
      <c r="E67" s="66"/>
      <c r="F67" s="66"/>
      <c r="G67" s="66"/>
      <c r="H67" s="66"/>
    </row>
    <row r="68" spans="3:8" ht="15" customHeight="1" x14ac:dyDescent="0.25">
      <c r="C68" s="66"/>
      <c r="D68" s="66"/>
      <c r="E68" s="66"/>
      <c r="F68" s="66"/>
      <c r="G68" s="66"/>
      <c r="H68" s="66"/>
    </row>
    <row r="69" spans="3:8" ht="15" customHeight="1" x14ac:dyDescent="0.25">
      <c r="C69" s="66"/>
      <c r="D69" s="66"/>
      <c r="E69" s="66"/>
      <c r="F69" s="66"/>
      <c r="G69" s="66"/>
      <c r="H69" s="66"/>
    </row>
    <row r="70" spans="3:8" ht="15" customHeight="1" x14ac:dyDescent="0.25">
      <c r="C70" s="66"/>
      <c r="D70" s="66"/>
      <c r="E70" s="66"/>
      <c r="F70" s="66"/>
      <c r="G70" s="66"/>
      <c r="H70" s="66"/>
    </row>
    <row r="72" spans="3:8" ht="15" customHeight="1" x14ac:dyDescent="0.25">
      <c r="C72" s="68"/>
      <c r="D72" s="68"/>
      <c r="E72" s="68"/>
      <c r="F72" s="68"/>
      <c r="G72" s="68"/>
      <c r="H72" s="68"/>
    </row>
    <row r="76" spans="3:8" ht="15" customHeight="1" x14ac:dyDescent="0.25">
      <c r="C76" s="67"/>
      <c r="D76" s="67"/>
      <c r="E76" s="67"/>
      <c r="F76" s="67"/>
      <c r="G76" s="67"/>
      <c r="H76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2016-02-10T09:55:10Z</cp:lastPrinted>
  <dcterms:created xsi:type="dcterms:W3CDTF">2016-02-03T14:06:14Z</dcterms:created>
  <dcterms:modified xsi:type="dcterms:W3CDTF">2017-10-09T14:07:17Z</dcterms:modified>
</cp:coreProperties>
</file>