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C:\Users\Gerard Kelly\Google Drive\Materials\eLearning\The Accountant\8 Full Consol\Materials Used\18 IS Consol With Mid Year Deal Date Workout\"/>
    </mc:Choice>
  </mc:AlternateContent>
  <bookViews>
    <workbookView xWindow="0" yWindow="0" windowWidth="20520" windowHeight="10980"/>
  </bookViews>
  <sheets>
    <sheet name="Welcome" sheetId="1" r:id="rId1"/>
    <sheet name="Info" sheetId="6" r:id="rId2"/>
    <sheet name="Workout" sheetId="9" r:id="rId3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"01/29/2016 15:32:18"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E17" i="9" l="1"/>
  <c r="F17" i="9" s="1"/>
  <c r="E16" i="9"/>
  <c r="F16" i="9" s="1"/>
  <c r="E19" i="9" l="1"/>
  <c r="F19" i="9" s="1"/>
  <c r="E14" i="9"/>
  <c r="F14" i="9" s="1"/>
  <c r="E12" i="9"/>
  <c r="F12" i="9" s="1"/>
  <c r="E11" i="9"/>
  <c r="F11" i="9" s="1"/>
  <c r="F13" i="9" s="1"/>
  <c r="D13" i="9"/>
  <c r="D15" i="9" s="1"/>
  <c r="D18" i="9" s="1"/>
  <c r="D20" i="9" s="1"/>
  <c r="C13" i="9"/>
  <c r="C15" i="9" s="1"/>
  <c r="C18" i="9" s="1"/>
  <c r="C20" i="9" s="1"/>
  <c r="F15" i="9" l="1"/>
  <c r="F18" i="9" s="1"/>
  <c r="F20" i="9" s="1"/>
  <c r="A1" i="9" l="1"/>
  <c r="A1" i="6" l="1"/>
</calcChain>
</file>

<file path=xl/sharedStrings.xml><?xml version="1.0" encoding="utf-8"?>
<sst xmlns="http://schemas.openxmlformats.org/spreadsheetml/2006/main" count="38" uniqueCount="38">
  <si>
    <t>Features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</si>
  <si>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</si>
  <si>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</si>
  <si>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</si>
  <si>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</si>
  <si>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</si>
  <si>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</si>
  <si>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</si>
  <si>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Firstname Lastname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</si>
  <si>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</si>
  <si>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</si>
  <si>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</si>
  <si>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</si>
  <si>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</si>
  <si>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Tab Structure</t>
  </si>
  <si>
    <t>NA</t>
  </si>
  <si>
    <t>End</t>
  </si>
  <si>
    <t>Accounting and Financial Analysis</t>
  </si>
  <si>
    <t>Combo</t>
  </si>
  <si>
    <t>Sales</t>
  </si>
  <si>
    <t>COGS</t>
  </si>
  <si>
    <t>Gross profit</t>
  </si>
  <si>
    <t>SG&amp;A</t>
  </si>
  <si>
    <t>Operating profit</t>
  </si>
  <si>
    <t>Interest income</t>
  </si>
  <si>
    <t>Interest expense</t>
  </si>
  <si>
    <t>Profit before tax</t>
  </si>
  <si>
    <t>Tax expense</t>
  </si>
  <si>
    <t>Net income</t>
  </si>
  <si>
    <t>Trento</t>
  </si>
  <si>
    <t>Trieste</t>
  </si>
  <si>
    <t>The closing date is expected to be June 30th and the year end is December 31st.</t>
  </si>
  <si>
    <t>Pre deal</t>
  </si>
  <si>
    <t>Trento is in the process of buying 100% of Trieste, entirely funded by equity.</t>
  </si>
  <si>
    <t>Workout</t>
  </si>
  <si>
    <t xml:space="preserve">Consolidation </t>
  </si>
  <si>
    <t xml:space="preserve">Below are the forecast income statements for the current year. </t>
  </si>
  <si>
    <t>Calculate the group income statement assuming no synergies for this year.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</si>
</sst>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_(&quot;£&quot;* #,##0_);_(&quot;£&quot;* \(#,##0\);_(&quot;£&quot;* &quot;-&quot;_);_(@_)"/>
    <numFmt numFmtId="165" formatCode="_(* #,##0_);_(* \(#,##0\);_(* &quot;-&quot;_);_(@_)"/>
    <numFmt numFmtId="166" formatCode="_(&quot;£&quot;* #,##0.00_);_(&quot;£&quot;* \(#,##0.00\);_(&quot;£&quot;* &quot;-&quot;??_);_(@_)"/>
    <numFmt numFmtId="167" formatCode="_(* #,##0.00_);_(* \(#,##0.00\);_(* &quot;-&quot;??_);_(@_)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  <numFmt numFmtId="175" formatCode="#,##0.00_);\(#,##0.00\);0.00_);@_)"/>
    <numFmt numFmtId="176" formatCode="0.0%"/>
  </numFmts>
  <fonts count="33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5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</cellStyleXfs>
  <cellXfs count="84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4" fontId="30" fillId="0" borderId="0" xfId="58" applyNumberFormat="1" applyFill="1"/>
    <xf numFmtId="175" fontId="0" fillId="0" borderId="0" xfId="0" applyNumberFormat="1"/>
    <xf numFmtId="172" fontId="30" fillId="0" borderId="0" xfId="57" applyFont="1" applyFill="1"/>
    <xf numFmtId="171" fontId="0" fillId="0" borderId="0" xfId="56" applyFont="1"/>
    <xf numFmtId="176" fontId="0" fillId="0" borderId="0" xfId="0" applyNumberFormat="1"/>
    <xf numFmtId="174" fontId="0" fillId="0" borderId="0" xfId="0" applyNumberFormat="1" applyFont="1" applyFill="1" applyBorder="1" applyAlignment="1" applyProtection="1"/>
    <xf numFmtId="174" fontId="0" fillId="0" borderId="0" xfId="58" applyNumberFormat="1" applyFont="1" applyFill="1" applyBorder="1" applyAlignment="1" applyProtection="1"/>
    <xf numFmtId="174" fontId="0" fillId="0" borderId="0" xfId="57" applyNumberFormat="1" applyFont="1" applyFill="1" applyBorder="1" applyAlignment="1" applyProtection="1"/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0" fillId="5" borderId="0" xfId="51" applyNumberFormat="1" applyFont="1" applyAlignment="1">
      <alignment horizontal="left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169" fontId="2" fillId="5" borderId="0" xfId="51" applyNumberFormat="1" applyFont="1" applyAlignment="1">
      <alignment horizontal="left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</cellXfs>
  <cellStyles count="65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/>
    <cellStyle name="Bad" xfId="13" builtinId="27" hidden="1"/>
    <cellStyle name="BG Border" xfId="62"/>
    <cellStyle name="Blank" xfId="60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/>
    <cellStyle name="Currency" xfId="4" builtinId="4" hidden="1"/>
    <cellStyle name="Currency [0]" xfId="5" builtinId="7" hidden="1"/>
    <cellStyle name="Date" xfId="55"/>
    <cellStyle name="Date Heading" xfId="52"/>
    <cellStyle name="Explanatory Text" xfId="22" builtinId="53" hidden="1"/>
    <cellStyle name="Good" xfId="12" builtinId="26" hidden="1"/>
    <cellStyle name="Hard Coded Number" xfId="58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/>
    <cellStyle name="Hist Proj Title" xfId="53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/>
    <cellStyle name="Neutral" xfId="14" builtinId="28" hidden="1"/>
    <cellStyle name="Normal" xfId="0" builtinId="0" customBuiltin="1"/>
    <cellStyle name="Note" xfId="21" builtinId="10" hidden="1"/>
    <cellStyle name="Notes and Comments" xfId="59"/>
    <cellStyle name="Output" xfId="16" builtinId="21" hidden="1"/>
    <cellStyle name="Percent" xfId="6" builtinId="5" hidden="1"/>
    <cellStyle name="Percent" xfId="57" builtinId="5" customBuiltin="1"/>
    <cellStyle name="Primary Title" xfId="48"/>
    <cellStyle name="Row Label" xfId="54"/>
    <cellStyle name="Secondary Title" xfId="49"/>
    <cellStyle name="Tertiary Title" xfId="50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gi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17" name="Picture 1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0" y="2895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GridLines="0" tabSelected="1" zoomScaleNormal="100" workbookViewId="0">
      <selection sqref="A1:N1"/>
    </sheetView>
  </sheetViews>
  <sheetFormatPr defaultColWidth="9.1328125" defaultRowHeight="14.25" x14ac:dyDescent="0.45"/>
  <cols>
    <col min="1" max="1" width="9.86328125" style="32" customWidth="1"/>
    <col min="2" max="13" width="9.1328125" style="32" customWidth="1"/>
    <col min="14" max="14" width="9.86328125" style="32" customWidth="1"/>
    <col min="15" max="26" width="9.1328125" style="32" customWidth="1"/>
    <col min="27" max="16384" width="9.1328125" style="32"/>
  </cols>
  <sheetData>
    <row r="1" spans="1:14" s="36" customFormat="1" ht="189.75" customHeight="1" x14ac:dyDescent="0.85">
      <c r="A1" s="72"/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 s="22" customFormat="1" ht="75" customHeight="1" x14ac:dyDescent="0.45">
      <c r="A2" s="75" t="s">
        <v>17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</row>
    <row r="3" spans="1:14" s="23" customFormat="1" ht="7.5" customHeight="1" x14ac:dyDescent="0.45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45">
      <c r="A4" s="39"/>
      <c r="B4" s="40"/>
      <c r="C4" s="74"/>
      <c r="D4" s="74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45">
      <c r="A5" s="76" t="s">
        <v>9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</row>
    <row r="6" spans="1:14" s="23" customFormat="1" ht="15" customHeight="1" x14ac:dyDescent="0.45">
      <c r="A6" s="76"/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</row>
    <row r="7" spans="1:14" s="23" customFormat="1" ht="15" customHeight="1" x14ac:dyDescent="0.45">
      <c r="A7" s="76" t="str">
        <f ca="1">"© "&amp;YEAR(TODAY())&amp;" Financial Edge Training "</f>
        <v xml:space="preserve">© 2017 Financial Edge Training </v>
      </c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</row>
    <row r="8" spans="1:14" s="23" customFormat="1" ht="15" customHeight="1" thickBot="1" x14ac:dyDescent="0.5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45">
      <c r="F9" s="28"/>
      <c r="G9" s="77"/>
      <c r="H9" s="77"/>
      <c r="I9" s="77"/>
      <c r="J9" s="77"/>
      <c r="K9" s="28"/>
    </row>
    <row r="10" spans="1:14" s="23" customFormat="1" ht="15" customHeight="1" x14ac:dyDescent="0.45">
      <c r="B10" s="24"/>
      <c r="C10" s="24"/>
      <c r="F10" s="28"/>
      <c r="G10" s="77"/>
      <c r="H10" s="77"/>
      <c r="I10" s="77"/>
      <c r="J10" s="77"/>
      <c r="K10" s="28"/>
    </row>
    <row r="11" spans="1:14" s="23" customFormat="1" ht="15" customHeight="1" x14ac:dyDescent="0.45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45">
      <c r="A12" s="26"/>
      <c r="B12" s="20"/>
      <c r="C12" s="20"/>
      <c r="D12" s="29"/>
      <c r="F12" s="25"/>
      <c r="G12" s="73"/>
      <c r="H12" s="73"/>
      <c r="I12" s="73"/>
      <c r="J12" s="73"/>
      <c r="K12" s="25"/>
    </row>
    <row r="13" spans="1:14" s="23" customFormat="1" ht="15" customHeight="1" x14ac:dyDescent="0.45">
      <c r="A13" s="19"/>
      <c r="B13" s="20"/>
      <c r="C13" s="20"/>
      <c r="D13" s="30"/>
      <c r="F13" s="25"/>
      <c r="G13" s="73"/>
      <c r="H13" s="73"/>
      <c r="I13" s="73"/>
      <c r="J13" s="73"/>
      <c r="K13" s="25"/>
    </row>
    <row r="14" spans="1:14" s="23" customFormat="1" ht="15" customHeight="1" x14ac:dyDescent="0.45">
      <c r="A14" s="22"/>
      <c r="B14" s="20"/>
      <c r="C14" s="20"/>
      <c r="D14" s="30"/>
      <c r="F14" s="25"/>
      <c r="G14" s="73"/>
      <c r="H14" s="73"/>
      <c r="I14" s="73"/>
      <c r="J14" s="73"/>
      <c r="K14" s="25"/>
    </row>
    <row r="15" spans="1:14" s="23" customFormat="1" ht="15" customHeight="1" x14ac:dyDescent="0.45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45">
      <c r="A16" s="22"/>
      <c r="B16" s="20"/>
      <c r="C16" s="20"/>
      <c r="D16" s="31"/>
      <c r="F16" s="25"/>
      <c r="G16" s="73"/>
      <c r="H16" s="73"/>
      <c r="I16" s="73"/>
      <c r="J16" s="73"/>
      <c r="K16" s="25"/>
    </row>
    <row r="17" spans="1:12" s="23" customFormat="1" ht="15" customHeight="1" x14ac:dyDescent="0.45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4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4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4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4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defaultColWidth="9.1328125" defaultRowHeight="14.25" x14ac:dyDescent="0.45"/>
  <cols>
    <col min="1" max="1" width="1.46484375" customWidth="1"/>
    <col min="2" max="2" width="2.86328125" customWidth="1"/>
    <col min="3" max="3" width="13.1328125" customWidth="1"/>
    <col min="4" max="4" width="2.86328125" customWidth="1"/>
    <col min="5" max="7" width="1.46484375" customWidth="1"/>
    <col min="8" max="8" width="2.86328125" customWidth="1"/>
    <col min="9" max="9" width="42.86328125" customWidth="1"/>
    <col min="10" max="11" width="1.46484375" customWidth="1"/>
    <col min="12" max="12" width="15.53125" bestFit="1" customWidth="1"/>
    <col min="13" max="14" width="1.46484375" customWidth="1"/>
    <col min="15" max="15" width="2.86328125" customWidth="1"/>
    <col min="16" max="16" width="32.53125" customWidth="1"/>
    <col min="17" max="17" width="2.86328125" customWidth="1"/>
    <col min="18" max="18" width="1.46484375" customWidth="1"/>
    <col min="23" max="23" width="17.86328125" bestFit="1" customWidth="1"/>
  </cols>
  <sheetData>
    <row r="1" spans="1:18" s="36" customFormat="1" ht="45" customHeight="1" x14ac:dyDescent="0.85">
      <c r="A1" s="13" t="str">
        <f>Welcome!A2</f>
        <v>Accounting and Financial Analysis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65">
      <c r="A2" s="14" t="s">
        <v>35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45"/>
    <row r="4" spans="1:18" s="2" customFormat="1" ht="22.5" customHeight="1" x14ac:dyDescent="0.45">
      <c r="A4" s="1"/>
      <c r="B4" s="82" t="s">
        <v>0</v>
      </c>
      <c r="C4" s="82"/>
      <c r="D4" s="82"/>
      <c r="E4" s="82"/>
      <c r="F4" s="82"/>
      <c r="G4" s="82"/>
      <c r="H4" s="82"/>
      <c r="I4" s="82"/>
      <c r="K4" s="1"/>
      <c r="L4" s="82" t="s">
        <v>1</v>
      </c>
      <c r="M4" s="82"/>
      <c r="N4" s="82"/>
      <c r="O4" s="82"/>
      <c r="P4" s="82"/>
      <c r="Q4" s="45"/>
      <c r="R4" s="45"/>
    </row>
    <row r="5" spans="1:18" s="2" customFormat="1" ht="15" customHeight="1" x14ac:dyDescent="0.45">
      <c r="A5" s="17"/>
      <c r="B5" s="8"/>
      <c r="C5" s="59"/>
      <c r="D5" s="18"/>
      <c r="E5" s="18"/>
      <c r="F5" s="18"/>
      <c r="G5" s="18"/>
      <c r="H5" s="18"/>
      <c r="I5" s="18"/>
      <c r="K5" s="1"/>
      <c r="L5" s="9" t="s">
        <v>2</v>
      </c>
      <c r="M5" s="9"/>
      <c r="N5" s="79" t="s">
        <v>15</v>
      </c>
      <c r="O5" s="79"/>
      <c r="P5" s="79"/>
      <c r="Q5" s="79"/>
      <c r="R5" s="45"/>
    </row>
    <row r="6" spans="1:18" s="2" customFormat="1" ht="15" customHeight="1" x14ac:dyDescent="0.45">
      <c r="A6" s="3"/>
      <c r="B6" s="8"/>
      <c r="C6" s="18"/>
      <c r="D6" s="18"/>
      <c r="E6" s="18"/>
      <c r="F6" s="18"/>
      <c r="G6" s="18"/>
      <c r="H6" s="18"/>
      <c r="I6" s="18"/>
      <c r="K6" s="17"/>
      <c r="L6" s="9" t="s">
        <v>3</v>
      </c>
      <c r="M6" s="9"/>
      <c r="N6" s="80">
        <v>42369</v>
      </c>
      <c r="O6" s="80"/>
      <c r="P6" s="80"/>
      <c r="Q6" s="80"/>
      <c r="R6" s="45"/>
    </row>
    <row r="7" spans="1:18" s="2" customFormat="1" ht="15" customHeight="1" x14ac:dyDescent="0.45">
      <c r="A7" s="18"/>
      <c r="B7" s="8"/>
      <c r="C7" s="18"/>
      <c r="D7" s="18"/>
      <c r="E7" s="18"/>
      <c r="F7" s="18"/>
      <c r="G7" s="18"/>
      <c r="H7" s="18"/>
      <c r="I7" s="18"/>
      <c r="K7" s="3"/>
      <c r="L7" s="9" t="s">
        <v>4</v>
      </c>
      <c r="M7" s="9"/>
      <c r="N7" s="79"/>
      <c r="O7" s="79"/>
      <c r="P7" s="79"/>
      <c r="Q7" s="79"/>
      <c r="R7" s="45"/>
    </row>
    <row r="8" spans="1:18" s="2" customFormat="1" ht="15" customHeight="1" x14ac:dyDescent="0.45">
      <c r="A8" s="18"/>
      <c r="B8" s="8"/>
      <c r="C8" s="18"/>
      <c r="D8" s="18"/>
      <c r="E8" s="18"/>
      <c r="F8" s="18"/>
      <c r="G8" s="18"/>
      <c r="H8" s="18"/>
      <c r="I8" s="18"/>
      <c r="K8" s="18"/>
      <c r="L8" s="9" t="s">
        <v>5</v>
      </c>
      <c r="M8" s="9"/>
      <c r="N8" s="79"/>
      <c r="O8" s="79"/>
      <c r="P8" s="79"/>
      <c r="Q8" s="79"/>
      <c r="R8" s="45"/>
    </row>
    <row r="9" spans="1:18" s="2" customFormat="1" ht="15" customHeight="1" x14ac:dyDescent="0.45">
      <c r="A9" s="43"/>
      <c r="B9" s="43"/>
      <c r="C9" s="43"/>
      <c r="D9" s="43"/>
      <c r="E9" s="43"/>
      <c r="F9" s="43"/>
      <c r="G9" s="43"/>
      <c r="H9" s="43"/>
      <c r="I9" s="43"/>
      <c r="K9" s="18"/>
      <c r="L9" s="9" t="s">
        <v>6</v>
      </c>
      <c r="M9" s="9"/>
      <c r="N9" s="79" t="s">
        <v>8</v>
      </c>
      <c r="O9" s="79"/>
      <c r="P9" s="79"/>
      <c r="Q9" s="79"/>
      <c r="R9" s="45"/>
    </row>
    <row r="10" spans="1:18" s="2" customFormat="1" ht="15" customHeight="1" x14ac:dyDescent="0.45">
      <c r="A10" s="44"/>
      <c r="B10" s="43"/>
      <c r="C10" s="44"/>
      <c r="D10" s="44"/>
      <c r="E10" s="44"/>
      <c r="F10" s="44"/>
      <c r="G10" s="44"/>
      <c r="H10" s="44"/>
      <c r="I10" s="44"/>
      <c r="K10" s="18"/>
      <c r="L10" s="9" t="s">
        <v>7</v>
      </c>
      <c r="M10" s="9"/>
      <c r="N10" s="81">
        <v>0</v>
      </c>
      <c r="O10" s="81"/>
      <c r="P10" s="81"/>
      <c r="Q10" s="81"/>
      <c r="R10" s="51"/>
    </row>
    <row r="11" spans="1:18" s="2" customFormat="1" ht="15" customHeight="1" thickBot="1" x14ac:dyDescent="0.5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45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45">
      <c r="A13" s="59"/>
      <c r="B13" s="83" t="s">
        <v>14</v>
      </c>
      <c r="C13" s="83"/>
      <c r="D13" s="83"/>
      <c r="E13" s="83"/>
      <c r="F13" s="83"/>
      <c r="G13" s="83"/>
      <c r="H13" s="83"/>
      <c r="I13" s="83"/>
      <c r="J13" s="83"/>
      <c r="K13" s="83"/>
      <c r="L13" s="83"/>
      <c r="N13" s="1"/>
      <c r="O13" s="82" t="s">
        <v>10</v>
      </c>
      <c r="P13" s="82"/>
      <c r="Q13" s="82"/>
      <c r="R13" s="62"/>
    </row>
    <row r="14" spans="1:18" s="2" customFormat="1" ht="15" customHeight="1" x14ac:dyDescent="0.45">
      <c r="A14" s="60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N14" s="17"/>
      <c r="O14" s="27"/>
      <c r="P14" s="22"/>
      <c r="Q14" s="22"/>
      <c r="R14" s="60"/>
    </row>
    <row r="15" spans="1:18" s="2" customFormat="1" ht="15" customHeight="1" x14ac:dyDescent="0.45">
      <c r="A15" s="60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N15" s="3"/>
      <c r="O15" s="27"/>
      <c r="P15" s="56" t="s">
        <v>11</v>
      </c>
      <c r="Q15" s="22"/>
      <c r="R15" s="60"/>
    </row>
    <row r="16" spans="1:18" s="2" customFormat="1" ht="15" customHeight="1" x14ac:dyDescent="0.45">
      <c r="A16" s="60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N16" s="18"/>
      <c r="O16" s="27"/>
      <c r="P16" s="38" t="s">
        <v>12</v>
      </c>
      <c r="Q16" s="22"/>
      <c r="R16" s="60"/>
    </row>
    <row r="17" spans="1:18" s="2" customFormat="1" ht="15" customHeight="1" x14ac:dyDescent="0.45">
      <c r="A17" s="60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N17" s="18"/>
      <c r="O17" s="27"/>
      <c r="P17" t="s">
        <v>13</v>
      </c>
      <c r="Q17" s="22"/>
      <c r="R17" s="60"/>
    </row>
    <row r="18" spans="1:18" s="2" customFormat="1" ht="15" customHeight="1" x14ac:dyDescent="0.45">
      <c r="A18" s="44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N18" s="44"/>
      <c r="O18" s="57"/>
      <c r="P18" s="57"/>
      <c r="Q18" s="57"/>
      <c r="R18" s="44"/>
    </row>
    <row r="19" spans="1:18" ht="14.65" thickBot="1" x14ac:dyDescent="0.5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45">
      <c r="Q20" s="58"/>
      <c r="R20" s="35"/>
    </row>
    <row r="21" spans="1:18" x14ac:dyDescent="0.45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45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45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45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45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45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B17:C17"/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  <mergeCell ref="B14:C14"/>
    <mergeCell ref="B15:C15"/>
    <mergeCell ref="B16:C16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zoomScaleNormal="100" workbookViewId="0"/>
  </sheetViews>
  <sheetFormatPr defaultColWidth="9.1328125" defaultRowHeight="15" customHeight="1" x14ac:dyDescent="0.45"/>
  <cols>
    <col min="1" max="1" width="1.53125" style="15" customWidth="1"/>
    <col min="2" max="2" width="52.796875" style="16" customWidth="1"/>
    <col min="3" max="3" width="11.19921875" customWidth="1"/>
    <col min="4" max="4" width="13.46484375" customWidth="1"/>
    <col min="5" max="14" width="11" customWidth="1"/>
  </cols>
  <sheetData>
    <row r="1" spans="1:10" s="50" customFormat="1" ht="45" customHeight="1" x14ac:dyDescent="0.85">
      <c r="A1" s="5" t="str">
        <f>Info!A2</f>
        <v xml:space="preserve">Consolidation </v>
      </c>
      <c r="B1" s="10"/>
      <c r="C1" s="12"/>
      <c r="D1" s="12"/>
      <c r="E1" s="12"/>
      <c r="F1" s="12"/>
      <c r="G1" s="12"/>
      <c r="H1" s="12"/>
      <c r="I1" s="12"/>
      <c r="J1" s="12"/>
    </row>
    <row r="2" spans="1:10" s="37" customFormat="1" ht="30" customHeight="1" x14ac:dyDescent="0.65">
      <c r="A2" s="14"/>
      <c r="B2" s="7"/>
      <c r="C2" s="11"/>
      <c r="D2" s="11"/>
      <c r="E2" s="11"/>
      <c r="F2" s="11"/>
      <c r="G2" s="11"/>
      <c r="H2" s="11"/>
      <c r="I2" s="11"/>
      <c r="J2" s="11"/>
    </row>
    <row r="3" spans="1:10" ht="15" customHeight="1" x14ac:dyDescent="0.45">
      <c r="A3" s="15" t="s">
        <v>34</v>
      </c>
      <c r="C3" s="69"/>
      <c r="D3" s="69"/>
      <c r="E3" s="69"/>
      <c r="F3" s="69"/>
      <c r="G3" s="69"/>
      <c r="H3" s="69"/>
      <c r="I3" s="71"/>
      <c r="J3" s="69"/>
    </row>
    <row r="4" spans="1:10" ht="15" customHeight="1" x14ac:dyDescent="0.45">
      <c r="B4" s="16" t="s">
        <v>33</v>
      </c>
      <c r="C4" s="69"/>
      <c r="D4" s="69"/>
      <c r="E4" s="69"/>
      <c r="F4" s="69"/>
      <c r="G4" s="69"/>
      <c r="H4" s="69"/>
      <c r="I4" s="71"/>
      <c r="J4" s="69"/>
    </row>
    <row r="5" spans="1:10" ht="15" customHeight="1" x14ac:dyDescent="0.45">
      <c r="B5" s="16" t="s">
        <v>31</v>
      </c>
      <c r="C5" s="70"/>
      <c r="D5" s="69"/>
      <c r="E5" s="69"/>
      <c r="F5" s="69"/>
      <c r="G5" s="69"/>
      <c r="H5" s="69"/>
      <c r="I5" s="71"/>
      <c r="J5" s="69"/>
    </row>
    <row r="6" spans="1:10" ht="15" customHeight="1" x14ac:dyDescent="0.45">
      <c r="B6" s="16" t="s">
        <v>36</v>
      </c>
      <c r="C6" s="70"/>
      <c r="D6" s="69"/>
      <c r="E6" s="69"/>
      <c r="F6" s="69"/>
      <c r="G6" s="69"/>
      <c r="H6" s="69"/>
      <c r="I6" s="71"/>
      <c r="J6" s="69"/>
    </row>
    <row r="7" spans="1:10" ht="15" customHeight="1" x14ac:dyDescent="0.45">
      <c r="C7" s="70"/>
      <c r="D7" s="69"/>
      <c r="E7" s="69"/>
      <c r="F7" s="69"/>
      <c r="G7" s="69"/>
      <c r="H7" s="69"/>
      <c r="I7" s="71"/>
      <c r="J7" s="69"/>
    </row>
    <row r="8" spans="1:10" ht="15" customHeight="1" x14ac:dyDescent="0.45">
      <c r="B8" s="16" t="s">
        <v>37</v>
      </c>
      <c r="C8" s="70"/>
      <c r="D8" s="69"/>
      <c r="E8" s="69"/>
      <c r="F8" s="69"/>
      <c r="G8" s="69"/>
      <c r="H8" s="69"/>
      <c r="I8" s="71"/>
      <c r="J8" s="69"/>
    </row>
    <row r="9" spans="1:10" ht="15" customHeight="1" x14ac:dyDescent="0.45">
      <c r="C9" s="70"/>
      <c r="D9" s="69"/>
      <c r="E9" s="69"/>
      <c r="F9" s="69"/>
      <c r="G9" s="69"/>
      <c r="H9" s="69"/>
      <c r="I9" s="71"/>
      <c r="J9" s="69"/>
    </row>
    <row r="10" spans="1:10" ht="15" customHeight="1" x14ac:dyDescent="0.45">
      <c r="C10" t="s">
        <v>29</v>
      </c>
      <c r="D10" t="s">
        <v>30</v>
      </c>
      <c r="E10" t="s">
        <v>32</v>
      </c>
      <c r="F10" t="s">
        <v>18</v>
      </c>
      <c r="G10" s="69"/>
      <c r="H10" s="69"/>
      <c r="I10" s="71"/>
      <c r="J10" s="69"/>
    </row>
    <row r="11" spans="1:10" ht="15" customHeight="1" x14ac:dyDescent="0.45">
      <c r="B11" s="16" t="s">
        <v>19</v>
      </c>
      <c r="C11" s="64">
        <v>8272</v>
      </c>
      <c r="D11" s="64">
        <v>2538</v>
      </c>
      <c r="E11" s="16">
        <f>D11*6/12</f>
        <v>1269</v>
      </c>
      <c r="F11" s="16">
        <f>C11+D11-E11</f>
        <v>9541</v>
      </c>
      <c r="G11" s="69"/>
      <c r="H11" s="69"/>
      <c r="I11" s="71"/>
      <c r="J11" s="69"/>
    </row>
    <row r="12" spans="1:10" ht="15" customHeight="1" x14ac:dyDescent="0.45">
      <c r="B12" s="16" t="s">
        <v>20</v>
      </c>
      <c r="C12" s="64">
        <v>2895.2000000000003</v>
      </c>
      <c r="D12" s="64">
        <v>634.5</v>
      </c>
      <c r="E12" s="16">
        <f>D12*6/12</f>
        <v>317.25</v>
      </c>
      <c r="F12" s="16">
        <f>C12+D12-E12</f>
        <v>3212.4500000000003</v>
      </c>
      <c r="G12" s="69"/>
      <c r="H12" s="69"/>
      <c r="I12" s="71"/>
      <c r="J12" s="69"/>
    </row>
    <row r="13" spans="1:10" ht="15" customHeight="1" x14ac:dyDescent="0.45">
      <c r="B13" s="16" t="s">
        <v>21</v>
      </c>
      <c r="C13">
        <f>C11-C12</f>
        <v>5376.7999999999993</v>
      </c>
      <c r="D13">
        <f>D11-D12</f>
        <v>1903.5</v>
      </c>
      <c r="E13" s="16"/>
      <c r="F13" s="16">
        <f>F11-F12</f>
        <v>6328.5499999999993</v>
      </c>
      <c r="G13" s="69"/>
      <c r="H13" s="69"/>
      <c r="I13" s="71"/>
      <c r="J13" s="69"/>
    </row>
    <row r="14" spans="1:10" ht="15" customHeight="1" x14ac:dyDescent="0.45">
      <c r="B14" s="16" t="s">
        <v>22</v>
      </c>
      <c r="C14" s="64">
        <v>3308.8</v>
      </c>
      <c r="D14" s="64">
        <v>1142.1000000000001</v>
      </c>
      <c r="E14" s="16">
        <f>D14*6/12</f>
        <v>571.05000000000007</v>
      </c>
      <c r="F14" s="16">
        <f>C14+D14-E14</f>
        <v>3879.8500000000004</v>
      </c>
      <c r="G14" s="69"/>
      <c r="H14" s="69"/>
      <c r="I14" s="71"/>
      <c r="J14" s="69"/>
    </row>
    <row r="15" spans="1:10" ht="15" customHeight="1" x14ac:dyDescent="0.45">
      <c r="B15" s="16" t="s">
        <v>23</v>
      </c>
      <c r="C15">
        <f>C13-C14</f>
        <v>2067.9999999999991</v>
      </c>
      <c r="D15">
        <f>D13-D14</f>
        <v>761.39999999999986</v>
      </c>
      <c r="E15" s="16"/>
      <c r="F15" s="16">
        <f>F13-F14</f>
        <v>2448.6999999999989</v>
      </c>
      <c r="G15" s="69"/>
      <c r="H15" s="69"/>
      <c r="I15" s="71"/>
      <c r="J15" s="69"/>
    </row>
    <row r="16" spans="1:10" ht="15" customHeight="1" x14ac:dyDescent="0.45">
      <c r="B16" s="16" t="s">
        <v>24</v>
      </c>
      <c r="C16" s="64">
        <v>15.52</v>
      </c>
      <c r="D16" s="64">
        <v>1.8800000000000001</v>
      </c>
      <c r="E16" s="16">
        <f>D16*6/12</f>
        <v>0.94000000000000006</v>
      </c>
      <c r="F16" s="16">
        <f>C16+D16-E16</f>
        <v>16.459999999999997</v>
      </c>
      <c r="G16" s="69"/>
      <c r="H16" s="69"/>
      <c r="I16" s="71"/>
      <c r="J16" s="69"/>
    </row>
    <row r="17" spans="1:10" ht="15" customHeight="1" x14ac:dyDescent="0.45">
      <c r="B17" s="16" t="s">
        <v>25</v>
      </c>
      <c r="C17" s="64">
        <v>282</v>
      </c>
      <c r="D17" s="64">
        <v>112.80000000000001</v>
      </c>
      <c r="E17" s="16">
        <f>D17*6/12</f>
        <v>56.400000000000006</v>
      </c>
      <c r="F17" s="16">
        <f>C17+D17-E17</f>
        <v>338.4</v>
      </c>
      <c r="G17" s="69"/>
      <c r="H17" s="69"/>
      <c r="I17" s="71"/>
      <c r="J17" s="69"/>
    </row>
    <row r="18" spans="1:10" ht="15" customHeight="1" x14ac:dyDescent="0.45">
      <c r="B18" s="16" t="s">
        <v>26</v>
      </c>
      <c r="C18">
        <f>C15+C16-C17</f>
        <v>1801.5199999999991</v>
      </c>
      <c r="D18">
        <f>D15+D16-D17</f>
        <v>650.47999999999979</v>
      </c>
      <c r="E18" s="16"/>
      <c r="F18" s="16">
        <f>F15+F16-F17</f>
        <v>2126.7599999999989</v>
      </c>
      <c r="G18" s="69"/>
      <c r="H18" s="69"/>
      <c r="I18" s="71"/>
      <c r="J18" s="69"/>
    </row>
    <row r="19" spans="1:10" ht="15" customHeight="1" x14ac:dyDescent="0.45">
      <c r="B19" s="16" t="s">
        <v>27</v>
      </c>
      <c r="C19" s="64">
        <v>547.02359999999999</v>
      </c>
      <c r="D19" s="64">
        <v>191.89160000000001</v>
      </c>
      <c r="E19" s="16">
        <f>D19*6/12</f>
        <v>95.945800000000006</v>
      </c>
      <c r="F19" s="16">
        <f>C19+D19-E19</f>
        <v>642.96940000000006</v>
      </c>
      <c r="G19" s="69"/>
      <c r="H19" s="69"/>
      <c r="I19" s="71"/>
      <c r="J19" s="69"/>
    </row>
    <row r="20" spans="1:10" ht="15" customHeight="1" x14ac:dyDescent="0.45">
      <c r="B20" s="16" t="s">
        <v>28</v>
      </c>
      <c r="C20">
        <f>C18-C19</f>
        <v>1254.4963999999991</v>
      </c>
      <c r="D20">
        <f>D18-D19</f>
        <v>458.58839999999975</v>
      </c>
      <c r="E20" s="16"/>
      <c r="F20" s="16">
        <f>F18-F19</f>
        <v>1483.7905999999989</v>
      </c>
      <c r="G20" s="69"/>
      <c r="H20" s="69"/>
      <c r="I20" s="71"/>
      <c r="J20" s="69"/>
    </row>
    <row r="21" spans="1:10" ht="15" customHeight="1" x14ac:dyDescent="0.45">
      <c r="C21" s="69"/>
      <c r="D21" s="69"/>
      <c r="E21" s="69"/>
      <c r="F21" s="69"/>
      <c r="G21" s="69"/>
      <c r="H21" s="69"/>
      <c r="I21" s="71"/>
      <c r="J21" s="69"/>
    </row>
    <row r="22" spans="1:10" ht="15" customHeight="1" x14ac:dyDescent="0.45">
      <c r="A22" s="15" t="s">
        <v>16</v>
      </c>
    </row>
    <row r="24" spans="1:10" ht="15" customHeight="1" x14ac:dyDescent="0.45">
      <c r="C24" s="67"/>
    </row>
    <row r="25" spans="1:10" ht="15" customHeight="1" x14ac:dyDescent="0.45">
      <c r="C25" s="65"/>
    </row>
    <row r="26" spans="1:10" ht="15" customHeight="1" x14ac:dyDescent="0.45">
      <c r="C26" s="65"/>
    </row>
    <row r="29" spans="1:10" ht="15" customHeight="1" x14ac:dyDescent="0.45">
      <c r="C29" s="67"/>
    </row>
    <row r="34" spans="3:8" ht="15" customHeight="1" x14ac:dyDescent="0.45">
      <c r="C34" s="65"/>
    </row>
    <row r="37" spans="3:8" ht="15" customHeight="1" x14ac:dyDescent="0.45">
      <c r="C37" s="67"/>
    </row>
    <row r="42" spans="3:8" ht="15" customHeight="1" x14ac:dyDescent="0.45">
      <c r="C42" s="65"/>
    </row>
    <row r="48" spans="3:8" ht="15" customHeight="1" x14ac:dyDescent="0.45">
      <c r="C48" s="64"/>
      <c r="D48" s="64"/>
      <c r="E48" s="64"/>
      <c r="F48" s="64"/>
      <c r="G48" s="64"/>
      <c r="H48" s="64"/>
    </row>
    <row r="49" spans="3:8" ht="15" customHeight="1" x14ac:dyDescent="0.45">
      <c r="C49" s="66"/>
      <c r="D49" s="66"/>
      <c r="E49" s="66"/>
      <c r="F49" s="66"/>
      <c r="G49" s="66"/>
      <c r="H49" s="66"/>
    </row>
    <row r="50" spans="3:8" ht="15" customHeight="1" x14ac:dyDescent="0.45">
      <c r="C50" s="66"/>
      <c r="D50" s="66"/>
      <c r="E50" s="66"/>
      <c r="F50" s="66"/>
      <c r="G50" s="66"/>
      <c r="H50" s="66"/>
    </row>
    <row r="51" spans="3:8" ht="15" customHeight="1" x14ac:dyDescent="0.45">
      <c r="C51" s="66"/>
      <c r="D51" s="66"/>
      <c r="E51" s="66"/>
      <c r="F51" s="66"/>
      <c r="G51" s="66"/>
      <c r="H51" s="66"/>
    </row>
    <row r="52" spans="3:8" ht="15" customHeight="1" x14ac:dyDescent="0.45">
      <c r="C52" s="66"/>
      <c r="D52" s="66"/>
      <c r="E52" s="66"/>
      <c r="F52" s="66"/>
      <c r="G52" s="66"/>
      <c r="H52" s="66"/>
    </row>
    <row r="54" spans="3:8" ht="15" customHeight="1" x14ac:dyDescent="0.45">
      <c r="C54" s="68"/>
      <c r="D54" s="68"/>
      <c r="E54" s="68"/>
      <c r="F54" s="68"/>
      <c r="G54" s="68"/>
      <c r="H54" s="68"/>
    </row>
    <row r="58" spans="3:8" ht="15" customHeight="1" x14ac:dyDescent="0.45">
      <c r="C58" s="67"/>
      <c r="D58" s="67"/>
      <c r="E58" s="67"/>
      <c r="F58" s="67"/>
      <c r="G58" s="67"/>
      <c r="H58" s="67"/>
    </row>
  </sheetData>
  <pageMargins left="0.7" right="0.7" top="0.75" bottom="0.75" header="0.3" footer="0.3"/>
  <pageSetup paperSize="9" scale="68" orientation="landscape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Welcome</vt:lpstr>
      <vt:lpstr>Info</vt:lpstr>
      <vt:lpstr>Workout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Petter Ljunggren</dc:creator>
  <cp:lastModifiedBy>Financial Edge</cp:lastModifiedBy>
  <cp:lastPrinted>2016-02-10T09:55:10Z</cp:lastPrinted>
  <dcterms:created xsi:type="dcterms:W3CDTF">2016-02-03T14:06:14Z</dcterms:created>
  <dcterms:modified xsi:type="dcterms:W3CDTF">2017-06-06T17:30:28Z</dcterms:modified>
</cp:coreProperties>
</file>