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Materials Used\16 IS Consol Workout\"/>
    </mc:Choice>
  </mc:AlternateContent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23" i="9" l="1"/>
  <c r="G18" i="9" l="1"/>
  <c r="G16" i="9"/>
  <c r="G15" i="9"/>
  <c r="F21" i="9"/>
  <c r="G21" i="9" s="1"/>
  <c r="F20" i="9"/>
  <c r="D17" i="9"/>
  <c r="D19" i="9" s="1"/>
  <c r="D22" i="9" s="1"/>
  <c r="C17" i="9"/>
  <c r="C19" i="9" s="1"/>
  <c r="C22" i="9" s="1"/>
  <c r="G20" i="9" l="1"/>
  <c r="F23" i="9"/>
  <c r="G23" i="9" s="1"/>
  <c r="G17" i="9"/>
  <c r="G19" i="9" s="1"/>
  <c r="G22" i="9" s="1"/>
  <c r="D24" i="9"/>
  <c r="C24" i="9"/>
  <c r="G24" i="9" l="1"/>
  <c r="A1" i="9" l="1"/>
  <c r="A1" i="6" l="1"/>
</calcChain>
</file>

<file path=xl/sharedStrings.xml><?xml version="1.0" encoding="utf-8"?>
<sst xmlns="http://schemas.openxmlformats.org/spreadsheetml/2006/main" count="42" uniqueCount="42">
  <si>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</si>
  <si>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</si>
  <si>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</si>
  <si>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</si>
  <si>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</si>
  <si>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</si>
  <si>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</si>
  <si>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</si>
  <si>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</si>
  <si>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</si>
  <si>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</si>
  <si>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</si>
  <si>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</si>
  <si>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</si>
  <si>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</si>
  <si>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</si>
  <si>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</si>
  <si>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Combo</t>
  </si>
  <si>
    <t>Financing</t>
  </si>
  <si>
    <t>Using the forecast information given below, build the proforma income statement.</t>
  </si>
  <si>
    <t>Genoa</t>
  </si>
  <si>
    <t>Sales</t>
  </si>
  <si>
    <t>COGS</t>
  </si>
  <si>
    <t>Gross profit</t>
  </si>
  <si>
    <t>SG&amp;A</t>
  </si>
  <si>
    <t>Operating profit</t>
  </si>
  <si>
    <t>Interest income</t>
  </si>
  <si>
    <t>Interest expense</t>
  </si>
  <si>
    <t>Profit before tax</t>
  </si>
  <si>
    <t>Tax expense</t>
  </si>
  <si>
    <t>Net income</t>
  </si>
  <si>
    <t>Synergies</t>
  </si>
  <si>
    <t>Modena</t>
  </si>
  <si>
    <t>Consolidation</t>
  </si>
  <si>
    <t>Workout</t>
  </si>
  <si>
    <t xml:space="preserve">Modena is planning to offer to buy 100% of Genoa and wants to understand </t>
  </si>
  <si>
    <t>what the proforma income statement might look like for the following 12 months.</t>
  </si>
  <si>
    <t xml:space="preserve">Current assumptions involve using 200MM of balance sheet cash, an issuance of </t>
  </si>
  <si>
    <t>debt of 1,500MM and an equity issuance of 1,000MM.</t>
  </si>
  <si>
    <t xml:space="preserve">Forecast interest rates are 5.5% for deal debt and 1.0% for cash. SG&amp;A synergies </t>
  </si>
  <si>
    <t xml:space="preserve">are expected to be 20MM per annum. Deal goodwill is expected to be 960MM. </t>
  </si>
  <si>
    <t>The tax rate is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</si>
</sst>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16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328125" customWidth="1"/>
    <col min="4" max="4" width="2.86328125" customWidth="1"/>
    <col min="5" max="7" width="1.46484375" customWidth="1"/>
    <col min="8" max="8" width="2.86328125" customWidth="1"/>
    <col min="9" max="9" width="42.863281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33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/>
      <c r="C4" s="82"/>
      <c r="D4" s="82"/>
      <c r="E4" s="82"/>
      <c r="F4" s="82"/>
      <c r="G4" s="82"/>
      <c r="H4" s="82"/>
      <c r="I4" s="82"/>
      <c r="K4" s="1"/>
      <c r="L4" s="82" t="s">
        <v>0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1</v>
      </c>
      <c r="M5" s="9"/>
      <c r="N5" s="79" t="s">
        <v>14</v>
      </c>
      <c r="O5" s="79"/>
      <c r="P5" s="79"/>
      <c r="Q5" s="79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2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3</v>
      </c>
      <c r="M7" s="9"/>
      <c r="N7" s="79"/>
      <c r="O7" s="79"/>
      <c r="P7" s="79"/>
      <c r="Q7" s="79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4</v>
      </c>
      <c r="M8" s="9"/>
      <c r="N8" s="79"/>
      <c r="O8" s="79"/>
      <c r="P8" s="79"/>
      <c r="Q8" s="79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5</v>
      </c>
      <c r="M9" s="9"/>
      <c r="N9" s="79" t="s">
        <v>7</v>
      </c>
      <c r="O9" s="79"/>
      <c r="P9" s="79"/>
      <c r="Q9" s="79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6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13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9</v>
      </c>
      <c r="P13" s="82"/>
      <c r="Q13" s="82"/>
      <c r="R13" s="62"/>
    </row>
    <row r="14" spans="1:18" s="2" customFormat="1" ht="15" customHeight="1" x14ac:dyDescent="0.45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10</v>
      </c>
      <c r="Q15" s="22"/>
      <c r="R15" s="60"/>
    </row>
    <row r="16" spans="1:18" s="2" customFormat="1" ht="15" customHeight="1" x14ac:dyDescent="0.45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11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12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52.796875" style="16" customWidth="1"/>
    <col min="3" max="3" width="11.19921875" customWidth="1"/>
    <col min="4" max="4" width="13.464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34</v>
      </c>
      <c r="C3" s="69"/>
      <c r="D3" s="69"/>
      <c r="E3" s="69"/>
      <c r="F3" s="70"/>
      <c r="G3" s="69"/>
      <c r="H3" s="69"/>
      <c r="I3" s="71"/>
      <c r="J3" s="69"/>
    </row>
    <row r="4" spans="1:10" ht="15" customHeight="1" x14ac:dyDescent="0.45">
      <c r="B4" s="16" t="s">
        <v>35</v>
      </c>
      <c r="C4" s="69"/>
      <c r="D4" s="69"/>
      <c r="E4" s="69"/>
      <c r="F4" s="70"/>
      <c r="G4" s="69"/>
      <c r="H4" s="69"/>
      <c r="I4" s="71"/>
      <c r="J4" s="69"/>
    </row>
    <row r="5" spans="1:10" ht="15" customHeight="1" x14ac:dyDescent="0.45">
      <c r="B5" s="16" t="s">
        <v>36</v>
      </c>
      <c r="C5" s="69"/>
      <c r="D5" s="69"/>
      <c r="E5" s="69"/>
      <c r="F5" s="70"/>
      <c r="G5" s="69"/>
      <c r="H5" s="69"/>
      <c r="I5" s="71"/>
      <c r="J5" s="69"/>
    </row>
    <row r="6" spans="1:10" ht="15" customHeight="1" x14ac:dyDescent="0.45">
      <c r="B6" s="16" t="s">
        <v>37</v>
      </c>
      <c r="C6" s="69"/>
      <c r="D6" s="69"/>
      <c r="E6" s="69"/>
      <c r="F6" s="70"/>
      <c r="G6" s="69"/>
      <c r="H6" s="69"/>
      <c r="I6" s="71"/>
      <c r="J6" s="69"/>
    </row>
    <row r="7" spans="1:10" ht="15" customHeight="1" x14ac:dyDescent="0.45">
      <c r="B7" s="16" t="s">
        <v>38</v>
      </c>
      <c r="C7" s="69"/>
      <c r="D7" s="69"/>
      <c r="E7" s="69"/>
      <c r="F7" s="70"/>
      <c r="G7" s="69"/>
      <c r="H7" s="69"/>
      <c r="I7" s="71"/>
      <c r="J7" s="69"/>
    </row>
    <row r="8" spans="1:10" ht="15" customHeight="1" x14ac:dyDescent="0.45">
      <c r="B8" s="16" t="s">
        <v>39</v>
      </c>
      <c r="C8" s="69"/>
      <c r="D8" s="69"/>
      <c r="E8" s="69"/>
      <c r="F8" s="70"/>
      <c r="G8" s="69"/>
      <c r="H8" s="69"/>
      <c r="I8" s="71"/>
      <c r="J8" s="69"/>
    </row>
    <row r="9" spans="1:10" ht="15" customHeight="1" x14ac:dyDescent="0.45">
      <c r="B9" s="16" t="s">
        <v>40</v>
      </c>
      <c r="C9" s="69"/>
      <c r="D9" s="69"/>
      <c r="E9" s="69"/>
      <c r="F9" s="70"/>
      <c r="G9" s="69"/>
      <c r="H9" s="69"/>
      <c r="I9" s="71"/>
      <c r="J9" s="69"/>
    </row>
    <row r="10" spans="1:10" ht="15" customHeight="1" x14ac:dyDescent="0.45">
      <c r="B10" s="16" t="s">
        <v>41</v>
      </c>
      <c r="C10" s="69"/>
      <c r="D10" s="69"/>
      <c r="E10" s="69"/>
      <c r="F10" s="70"/>
      <c r="G10" s="69"/>
      <c r="H10" s="69"/>
      <c r="I10" s="71"/>
      <c r="J10" s="69"/>
    </row>
    <row r="11" spans="1:10" ht="15" customHeight="1" x14ac:dyDescent="0.45">
      <c r="C11" s="69"/>
      <c r="D11" s="69"/>
      <c r="E11" s="69"/>
      <c r="F11" s="70"/>
      <c r="G11" s="69"/>
      <c r="H11" s="69"/>
      <c r="I11" s="71"/>
      <c r="J11" s="69"/>
    </row>
    <row r="12" spans="1:10" ht="15" customHeight="1" x14ac:dyDescent="0.45">
      <c r="B12" s="16" t="s">
        <v>19</v>
      </c>
      <c r="C12" s="69"/>
      <c r="D12" s="69"/>
      <c r="E12" s="69"/>
      <c r="F12" s="70"/>
      <c r="G12" s="69"/>
      <c r="H12" s="69"/>
      <c r="I12" s="71"/>
      <c r="J12" s="69"/>
    </row>
    <row r="13" spans="1:10" ht="15" customHeight="1" x14ac:dyDescent="0.45">
      <c r="C13" s="69"/>
      <c r="D13" s="69"/>
      <c r="E13" s="69"/>
      <c r="F13" s="70"/>
      <c r="G13" s="69"/>
      <c r="H13" s="69"/>
      <c r="I13" s="71"/>
      <c r="J13" s="69"/>
    </row>
    <row r="14" spans="1:10" ht="15" customHeight="1" x14ac:dyDescent="0.45">
      <c r="C14" t="s">
        <v>32</v>
      </c>
      <c r="D14" t="s">
        <v>20</v>
      </c>
      <c r="E14" t="s">
        <v>31</v>
      </c>
      <c r="F14" t="s">
        <v>18</v>
      </c>
      <c r="G14" t="s">
        <v>17</v>
      </c>
      <c r="H14" s="69"/>
      <c r="I14" s="71"/>
      <c r="J14" s="69"/>
    </row>
    <row r="15" spans="1:10" ht="15" customHeight="1" x14ac:dyDescent="0.45">
      <c r="B15" s="16" t="s">
        <v>21</v>
      </c>
      <c r="C15" s="64">
        <v>4400</v>
      </c>
      <c r="D15" s="64">
        <v>1350</v>
      </c>
      <c r="E15" s="69"/>
      <c r="F15" s="69"/>
      <c r="G15">
        <f>SUM(C15:F15)</f>
        <v>5750</v>
      </c>
      <c r="H15" s="69"/>
      <c r="I15" s="71"/>
      <c r="J15" s="69"/>
    </row>
    <row r="16" spans="1:10" ht="15" customHeight="1" x14ac:dyDescent="0.45">
      <c r="B16" s="16" t="s">
        <v>22</v>
      </c>
      <c r="C16" s="64">
        <v>1540</v>
      </c>
      <c r="D16" s="64">
        <v>337.5</v>
      </c>
      <c r="E16" s="69"/>
      <c r="F16" s="69"/>
      <c r="G16">
        <f>SUM(C16:F16)</f>
        <v>1877.5</v>
      </c>
      <c r="H16" s="69"/>
      <c r="I16" s="71"/>
      <c r="J16" s="69"/>
    </row>
    <row r="17" spans="1:10" ht="15" customHeight="1" x14ac:dyDescent="0.45">
      <c r="B17" s="16" t="s">
        <v>23</v>
      </c>
      <c r="C17">
        <f>C15-C16</f>
        <v>2860</v>
      </c>
      <c r="D17">
        <f>D15-D16</f>
        <v>1012.5</v>
      </c>
      <c r="E17" s="69"/>
      <c r="F17" s="69"/>
      <c r="G17">
        <f>G15-G16</f>
        <v>3872.5</v>
      </c>
      <c r="H17" s="69"/>
      <c r="I17" s="71"/>
      <c r="J17" s="69"/>
    </row>
    <row r="18" spans="1:10" ht="15" customHeight="1" x14ac:dyDescent="0.45">
      <c r="B18" s="16" t="s">
        <v>24</v>
      </c>
      <c r="C18" s="64">
        <v>1760</v>
      </c>
      <c r="D18" s="64">
        <v>607.5</v>
      </c>
      <c r="E18" s="64">
        <v>-20</v>
      </c>
      <c r="F18" s="69"/>
      <c r="G18">
        <f>SUM(C18:F18)</f>
        <v>2347.5</v>
      </c>
      <c r="H18" s="69"/>
      <c r="I18" s="71"/>
      <c r="J18" s="69"/>
    </row>
    <row r="19" spans="1:10" ht="15" customHeight="1" x14ac:dyDescent="0.45">
      <c r="B19" s="16" t="s">
        <v>25</v>
      </c>
      <c r="C19">
        <f>C17-C18</f>
        <v>1100</v>
      </c>
      <c r="D19">
        <f>D17-D18</f>
        <v>405</v>
      </c>
      <c r="E19" s="69"/>
      <c r="F19" s="69"/>
      <c r="G19">
        <f>G17-G18</f>
        <v>1525</v>
      </c>
      <c r="H19" s="69"/>
      <c r="I19" s="71"/>
      <c r="J19" s="69"/>
    </row>
    <row r="20" spans="1:10" ht="15" customHeight="1" x14ac:dyDescent="0.45">
      <c r="B20" s="16" t="s">
        <v>26</v>
      </c>
      <c r="C20" s="64">
        <v>4</v>
      </c>
      <c r="D20" s="64">
        <v>1</v>
      </c>
      <c r="E20" s="69"/>
      <c r="F20" s="64">
        <f>200*1%*-1</f>
        <v>-2</v>
      </c>
      <c r="G20">
        <f>SUM(C20:F20)</f>
        <v>3</v>
      </c>
      <c r="H20" s="69"/>
      <c r="I20" s="71"/>
      <c r="J20" s="69"/>
    </row>
    <row r="21" spans="1:10" ht="15" customHeight="1" x14ac:dyDescent="0.45">
      <c r="B21" s="16" t="s">
        <v>27</v>
      </c>
      <c r="C21" s="64">
        <v>150</v>
      </c>
      <c r="D21" s="64">
        <v>60</v>
      </c>
      <c r="E21" s="69"/>
      <c r="F21" s="64">
        <f>1500*5.5%</f>
        <v>82.5</v>
      </c>
      <c r="G21">
        <f>SUM(C21:F21)</f>
        <v>292.5</v>
      </c>
      <c r="H21" s="69"/>
      <c r="I21" s="71"/>
      <c r="J21" s="69"/>
    </row>
    <row r="22" spans="1:10" ht="15" customHeight="1" x14ac:dyDescent="0.45">
      <c r="B22" s="16" t="s">
        <v>28</v>
      </c>
      <c r="C22">
        <f>C19+C20-C21</f>
        <v>954</v>
      </c>
      <c r="D22">
        <f>D19+D20-D21</f>
        <v>346</v>
      </c>
      <c r="E22" s="69"/>
      <c r="F22" s="69"/>
      <c r="G22">
        <f>G19+G20-G21</f>
        <v>1235.5</v>
      </c>
      <c r="H22" s="69"/>
      <c r="I22" s="71"/>
      <c r="J22" s="69"/>
    </row>
    <row r="23" spans="1:10" ht="15" customHeight="1" x14ac:dyDescent="0.45">
      <c r="B23" s="16" t="s">
        <v>29</v>
      </c>
      <c r="C23" s="64">
        <v>200.34</v>
      </c>
      <c r="D23" s="64">
        <v>62.28</v>
      </c>
      <c r="E23">
        <f>E18*25%*-1</f>
        <v>5</v>
      </c>
      <c r="F23">
        <f>(F20-F21)*25%</f>
        <v>-21.125</v>
      </c>
      <c r="G23">
        <f>SUM(C23:F23)</f>
        <v>246.495</v>
      </c>
      <c r="H23" s="69"/>
      <c r="I23" s="71"/>
      <c r="J23" s="69"/>
    </row>
    <row r="24" spans="1:10" ht="15" customHeight="1" x14ac:dyDescent="0.45">
      <c r="B24" s="16" t="s">
        <v>30</v>
      </c>
      <c r="C24">
        <f>C22-C23</f>
        <v>753.66</v>
      </c>
      <c r="D24">
        <f>D22-D23</f>
        <v>283.72000000000003</v>
      </c>
      <c r="E24" s="69"/>
      <c r="F24" s="69"/>
      <c r="G24">
        <f>G22-G23</f>
        <v>989.005</v>
      </c>
      <c r="H24" s="69"/>
      <c r="I24" s="71"/>
      <c r="J24" s="69"/>
    </row>
    <row r="25" spans="1:10" ht="15" customHeight="1" x14ac:dyDescent="0.45">
      <c r="C25" s="69"/>
      <c r="D25" s="69"/>
      <c r="E25" s="69"/>
      <c r="F25" s="69"/>
      <c r="G25" s="69"/>
      <c r="H25" s="69"/>
      <c r="I25" s="71"/>
      <c r="J25" s="69"/>
    </row>
    <row r="26" spans="1:10" ht="15" customHeight="1" x14ac:dyDescent="0.45">
      <c r="A26" s="15" t="s">
        <v>15</v>
      </c>
    </row>
    <row r="28" spans="1:10" ht="15" customHeight="1" x14ac:dyDescent="0.45">
      <c r="C28" s="67"/>
    </row>
    <row r="29" spans="1:10" ht="15" customHeight="1" x14ac:dyDescent="0.45">
      <c r="C29" s="65"/>
    </row>
    <row r="30" spans="1:10" ht="15" customHeight="1" x14ac:dyDescent="0.45">
      <c r="C30" s="65"/>
    </row>
    <row r="33" spans="3:3" ht="15" customHeight="1" x14ac:dyDescent="0.45">
      <c r="C33" s="67"/>
    </row>
    <row r="38" spans="3:3" ht="15" customHeight="1" x14ac:dyDescent="0.45">
      <c r="C38" s="65"/>
    </row>
    <row r="41" spans="3:3" ht="15" customHeight="1" x14ac:dyDescent="0.45">
      <c r="C41" s="67"/>
    </row>
    <row r="46" spans="3:3" ht="15" customHeight="1" x14ac:dyDescent="0.45">
      <c r="C46" s="65"/>
    </row>
    <row r="52" spans="3:8" ht="15" customHeight="1" x14ac:dyDescent="0.45">
      <c r="C52" s="64"/>
      <c r="D52" s="64"/>
      <c r="E52" s="64"/>
      <c r="F52" s="64"/>
      <c r="G52" s="64"/>
      <c r="H52" s="64"/>
    </row>
    <row r="53" spans="3:8" ht="15" customHeight="1" x14ac:dyDescent="0.45">
      <c r="C53" s="66"/>
      <c r="D53" s="66"/>
      <c r="E53" s="66"/>
      <c r="F53" s="66"/>
      <c r="G53" s="66"/>
      <c r="H53" s="66"/>
    </row>
    <row r="54" spans="3:8" ht="15" customHeight="1" x14ac:dyDescent="0.45">
      <c r="C54" s="66"/>
      <c r="D54" s="66"/>
      <c r="E54" s="66"/>
      <c r="F54" s="66"/>
      <c r="G54" s="66"/>
      <c r="H54" s="66"/>
    </row>
    <row r="55" spans="3:8" ht="15" customHeight="1" x14ac:dyDescent="0.45">
      <c r="C55" s="66"/>
      <c r="D55" s="66"/>
      <c r="E55" s="66"/>
      <c r="F55" s="66"/>
      <c r="G55" s="66"/>
      <c r="H55" s="66"/>
    </row>
    <row r="56" spans="3:8" ht="15" customHeight="1" x14ac:dyDescent="0.45">
      <c r="C56" s="66"/>
      <c r="D56" s="66"/>
      <c r="E56" s="66"/>
      <c r="F56" s="66"/>
      <c r="G56" s="66"/>
      <c r="H56" s="66"/>
    </row>
    <row r="58" spans="3:8" ht="15" customHeight="1" x14ac:dyDescent="0.45">
      <c r="C58" s="68"/>
      <c r="D58" s="68"/>
      <c r="E58" s="68"/>
      <c r="F58" s="68"/>
      <c r="G58" s="68"/>
      <c r="H58" s="68"/>
    </row>
    <row r="62" spans="3:8" ht="15" customHeight="1" x14ac:dyDescent="0.45"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2017-06-06T17:04:40Z</dcterms:modified>
</cp:coreProperties>
</file>