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DCF Valuation/"/>
    </mc:Choice>
  </mc:AlternateContent>
  <xr:revisionPtr revIDLastSave="0" documentId="13_ncr:1_{12F1D5CF-A32F-1646-875A-2344DF53F4E1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C22" i="2"/>
  <c r="C21" i="2"/>
  <c r="C20" i="2"/>
  <c r="E17" i="2"/>
  <c r="F17" i="2"/>
  <c r="G17" i="2"/>
  <c r="H17" i="2"/>
  <c r="E18" i="2"/>
  <c r="F18" i="2"/>
  <c r="G18" i="2"/>
  <c r="H18" i="2"/>
  <c r="D18" i="2"/>
  <c r="D17" i="2"/>
  <c r="A7" i="1"/>
  <c r="E8" i="2" l="1"/>
  <c r="F8" i="2" l="1"/>
  <c r="G8" i="2" l="1"/>
  <c r="H8" i="2" l="1"/>
  <c r="A1" i="6" l="1"/>
</calcChain>
</file>

<file path=xl/sharedStrings.xml><?xml version="1.0" encoding="utf-8"?>
<sst xmlns="http://schemas.openxmlformats.org/spreadsheetml/2006/main" count="52" uniqueCount="47">
  <si>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</si>
  <si>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</si>
  <si>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</si>
  <si>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</si>
  <si>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</si>
  <si>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</si>
  <si>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</si>
  <si>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</si>
  <si>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</si>
  <si>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</si>
  <si>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</si>
  <si>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</si>
  <si>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</si>
  <si>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</si>
  <si>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</si>
  <si>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</si>
  <si>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</si>
  <si>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</si>
  <si>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</si>
  <si>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</si>
  <si>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</si>
  <si>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</si>
  <si>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</si>
  <si>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Workout 1</t>
  </si>
  <si>
    <t>Terminal value</t>
  </si>
  <si>
    <t>Cash</t>
  </si>
  <si>
    <t>Debt</t>
  </si>
  <si>
    <t>Shares outstanding</t>
  </si>
  <si>
    <t>Balance sheet</t>
  </si>
  <si>
    <t>Year</t>
  </si>
  <si>
    <t>Equity value</t>
  </si>
  <si>
    <t>Implied share value</t>
  </si>
  <si>
    <t>Current</t>
  </si>
  <si>
    <t>Sum of present value of free cash flows</t>
  </si>
  <si>
    <t>Present value of terminal value</t>
  </si>
  <si>
    <t>Enterprise value</t>
  </si>
  <si>
    <t>Calculating FCF</t>
  </si>
  <si>
    <t>Discounting FCF</t>
  </si>
  <si>
    <t>Calculating terminal values</t>
  </si>
  <si>
    <t>Calculate the implied share value of the following company. Assume the cash flows fall at the end of the year.</t>
  </si>
  <si>
    <t>Calculating implied growth and multiples</t>
  </si>
  <si>
    <t>Deriving implied equity value</t>
  </si>
  <si>
    <t>Present value of free cash flows</t>
  </si>
  <si>
    <t>Free cash flow</t>
  </si>
  <si>
    <t>Discount rate</t>
  </si>
  <si>
    <t>End</t>
  </si>
  <si>
    <t>Discount factor 1/(1+WACC)^n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</si>
</sst>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_);\(#,##0.0\)"/>
    <numFmt numFmtId="174" formatCode="#,##0.0\ \x_);\(#,##0.0\ \x\)"/>
    <numFmt numFmtId="176" formatCode="#,##0.000_);\(#,##0.000\);0.00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4" fontId="33" fillId="0" borderId="0" applyFont="0" applyFill="0" applyBorder="0" applyAlignment="0" applyProtection="0"/>
    <xf numFmtId="173" fontId="34" fillId="0" borderId="0" applyNumberFormat="0" applyFill="0" applyAlignment="0" applyProtection="0"/>
  </cellStyleXfs>
  <cellXfs count="84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4" fillId="0" borderId="0" xfId="50" applyNumberFormat="1" applyFill="1">
      <alignment horizontal="left" vertical="center"/>
    </xf>
    <xf numFmtId="172" fontId="30" fillId="0" borderId="0" xfId="58" applyNumberFormat="1" applyFill="1"/>
    <xf numFmtId="172" fontId="0" fillId="0" borderId="0" xfId="0" applyNumberFormat="1"/>
    <xf numFmtId="170" fontId="30" fillId="37" borderId="11" xfId="61" applyNumberFormat="1">
      <protection locked="0"/>
    </xf>
    <xf numFmtId="172" fontId="0" fillId="0" borderId="0" xfId="0" applyNumberFormat="1" applyFont="1" applyFill="1" applyBorder="1" applyAlignment="1" applyProtection="1"/>
    <xf numFmtId="172" fontId="0" fillId="0" borderId="0" xfId="58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  <xf numFmtId="176" fontId="0" fillId="0" borderId="0" xfId="0" applyNumberFormat="1" applyFont="1" applyFill="1" applyBorder="1" applyAlignment="1" applyProtection="1"/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mes" xfId="65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2">
      <c r="A2" s="74" t="s">
        <v>22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5" t="s">
        <v>13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2">
      <c r="A7" s="75" t="str">
        <f ca="1">"© "&amp;YEAR(TODAY())&amp;" Financial Edge Training"</f>
        <v>© 2022 Financial Edge Training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6"/>
      <c r="H9" s="76"/>
      <c r="I9" s="76"/>
      <c r="J9" s="76"/>
      <c r="K9" s="28"/>
    </row>
    <row r="10" spans="1:14" s="23" customFormat="1" ht="15" customHeight="1" x14ac:dyDescent="0.2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1640625" customWidth="1"/>
    <col min="4" max="4" width="2.83203125" customWidth="1"/>
    <col min="5" max="7" width="1.33203125" customWidth="1"/>
    <col min="8" max="8" width="2.83203125" customWidth="1"/>
    <col min="9" max="9" width="42.832031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36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 t="s">
        <v>9</v>
      </c>
      <c r="O5" s="80"/>
      <c r="P5" s="80"/>
      <c r="Q5" s="80"/>
      <c r="R5" s="45"/>
    </row>
    <row r="6" spans="1:18" s="2" customFormat="1" ht="15" customHeight="1" x14ac:dyDescent="0.2">
      <c r="A6" s="3"/>
      <c r="B6" s="8" t="s">
        <v>1</v>
      </c>
      <c r="C6" s="18" t="s">
        <v>37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">
      <c r="A7" s="18"/>
      <c r="B7" s="8" t="s">
        <v>1</v>
      </c>
      <c r="C7" s="18" t="s">
        <v>38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 t="s">
        <v>10</v>
      </c>
      <c r="O7" s="80"/>
      <c r="P7" s="80"/>
      <c r="Q7" s="80"/>
      <c r="R7" s="45"/>
    </row>
    <row r="8" spans="1:18" s="2" customFormat="1" ht="15" customHeight="1" x14ac:dyDescent="0.2">
      <c r="A8" s="18"/>
      <c r="B8" s="8" t="s">
        <v>1</v>
      </c>
      <c r="C8" s="18" t="s">
        <v>41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 t="s">
        <v>11</v>
      </c>
      <c r="O8" s="80"/>
      <c r="P8" s="80"/>
      <c r="Q8" s="80"/>
      <c r="R8" s="45"/>
    </row>
    <row r="9" spans="1:18" s="2" customFormat="1" ht="15" customHeight="1" x14ac:dyDescent="0.2">
      <c r="A9" s="43"/>
      <c r="B9" s="8" t="s">
        <v>1</v>
      </c>
      <c r="C9" s="18" t="s">
        <v>40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 t="s">
        <v>12</v>
      </c>
      <c r="O9" s="80"/>
      <c r="P9" s="80"/>
      <c r="Q9" s="80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8" t="s">
        <v>19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N13" s="1"/>
      <c r="O13" s="77" t="s">
        <v>14</v>
      </c>
      <c r="P13" s="77"/>
      <c r="Q13" s="77"/>
      <c r="R13" s="62"/>
    </row>
    <row r="14" spans="1:18" s="2" customFormat="1" ht="15" customHeight="1" x14ac:dyDescent="0.2">
      <c r="A14" s="60"/>
      <c r="B14" s="79" t="s">
        <v>20</v>
      </c>
      <c r="C14" s="79"/>
      <c r="D14" s="79" t="s">
        <v>21</v>
      </c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tabSelected="1" topLeftCell="A2" zoomScale="112" zoomScaleNormal="100" workbookViewId="0">
      <selection activeCell="H14" sqref="H14"/>
    </sheetView>
  </sheetViews>
  <sheetFormatPr baseColWidth="10" defaultColWidth="9.1640625" defaultRowHeight="15" customHeight="1" x14ac:dyDescent="0.2"/>
  <cols>
    <col min="1" max="1" width="1.33203125" style="15" customWidth="1"/>
    <col min="2" max="2" width="41.83203125" style="16" customWidth="1"/>
    <col min="3" max="10" width="11" customWidth="1"/>
    <col min="11" max="12" width="9.1640625" customWidth="1"/>
  </cols>
  <sheetData>
    <row r="1" spans="1:10" s="50" customFormat="1" ht="45" customHeight="1" x14ac:dyDescent="0.35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2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">
      <c r="A3" s="15" t="s">
        <v>23</v>
      </c>
      <c r="C3" s="68"/>
      <c r="D3" s="68"/>
      <c r="E3" s="68"/>
      <c r="F3" s="68"/>
      <c r="G3" s="68"/>
      <c r="H3" s="68"/>
      <c r="I3" s="68"/>
      <c r="J3" s="68"/>
    </row>
    <row r="4" spans="1:10" ht="15" customHeight="1" x14ac:dyDescent="0.2">
      <c r="B4" s="16" t="s">
        <v>39</v>
      </c>
      <c r="C4" s="68"/>
      <c r="D4" s="68"/>
      <c r="E4" s="68"/>
      <c r="F4" s="68"/>
      <c r="G4" s="68"/>
      <c r="H4" s="68"/>
      <c r="I4" s="68"/>
      <c r="J4" s="68"/>
    </row>
    <row r="5" spans="1:10" ht="15" customHeight="1" x14ac:dyDescent="0.2">
      <c r="C5" s="68"/>
      <c r="D5" s="68"/>
      <c r="E5" s="68"/>
      <c r="F5" s="68"/>
      <c r="G5" s="68"/>
      <c r="H5" s="68"/>
      <c r="I5" s="68"/>
      <c r="J5" s="68"/>
    </row>
    <row r="6" spans="1:10" ht="15" customHeight="1" x14ac:dyDescent="0.2">
      <c r="B6" s="16" t="s">
        <v>44</v>
      </c>
      <c r="C6" s="67">
        <v>7.0000000000000007E-2</v>
      </c>
      <c r="D6" s="68"/>
      <c r="E6" s="68"/>
      <c r="F6" s="68"/>
      <c r="G6" s="68"/>
      <c r="H6" s="68"/>
      <c r="I6" s="68"/>
      <c r="J6" s="68"/>
    </row>
    <row r="7" spans="1:10" ht="15" customHeight="1" x14ac:dyDescent="0.2">
      <c r="C7" s="68"/>
      <c r="D7" s="68"/>
      <c r="E7" s="68"/>
      <c r="F7" s="68"/>
      <c r="G7" s="68"/>
      <c r="H7" s="68"/>
      <c r="I7" s="68"/>
      <c r="J7" s="68"/>
    </row>
    <row r="8" spans="1:10" ht="15" customHeight="1" x14ac:dyDescent="0.2">
      <c r="A8" s="64"/>
      <c r="B8" s="16" t="s">
        <v>29</v>
      </c>
      <c r="C8" t="s">
        <v>32</v>
      </c>
      <c r="D8" s="66">
        <v>1</v>
      </c>
      <c r="E8" s="66">
        <f>D8+1</f>
        <v>2</v>
      </c>
      <c r="F8" s="66">
        <f t="shared" ref="F8:H8" si="0">E8+1</f>
        <v>3</v>
      </c>
      <c r="G8" s="66">
        <f t="shared" si="0"/>
        <v>4</v>
      </c>
      <c r="H8" s="66">
        <f t="shared" si="0"/>
        <v>5</v>
      </c>
      <c r="I8" s="68"/>
      <c r="J8" s="68"/>
    </row>
    <row r="9" spans="1:10" ht="15" customHeight="1" x14ac:dyDescent="0.2">
      <c r="B9" s="16" t="s">
        <v>43</v>
      </c>
      <c r="C9" s="68"/>
      <c r="D9" s="65">
        <v>100</v>
      </c>
      <c r="E9" s="65">
        <v>110</v>
      </c>
      <c r="F9" s="65">
        <v>120</v>
      </c>
      <c r="G9" s="65">
        <v>130</v>
      </c>
      <c r="H9" s="65">
        <v>135</v>
      </c>
      <c r="I9" s="68"/>
      <c r="J9" s="68"/>
    </row>
    <row r="10" spans="1:10" ht="15" customHeight="1" x14ac:dyDescent="0.2">
      <c r="B10" s="16" t="s">
        <v>24</v>
      </c>
      <c r="C10" s="68"/>
      <c r="D10" s="69"/>
      <c r="E10" s="69"/>
      <c r="F10" s="69"/>
      <c r="G10" s="69"/>
      <c r="H10" s="65">
        <v>800</v>
      </c>
      <c r="I10" s="68"/>
      <c r="J10" s="68"/>
    </row>
    <row r="11" spans="1:10" ht="15" customHeight="1" x14ac:dyDescent="0.2">
      <c r="C11" s="68"/>
      <c r="D11" s="68"/>
      <c r="E11" s="68"/>
      <c r="F11" s="68"/>
      <c r="G11" s="68"/>
      <c r="H11" s="68"/>
      <c r="I11" s="68"/>
      <c r="J11" s="68"/>
    </row>
    <row r="12" spans="1:10" ht="15" customHeight="1" x14ac:dyDescent="0.2">
      <c r="B12" s="16" t="s">
        <v>28</v>
      </c>
      <c r="C12" s="68"/>
      <c r="D12" s="68"/>
      <c r="E12" s="68"/>
      <c r="F12" s="68"/>
      <c r="G12" s="68"/>
      <c r="H12" s="68"/>
      <c r="I12" s="68"/>
      <c r="J12" s="68"/>
    </row>
    <row r="13" spans="1:10" ht="15" customHeight="1" x14ac:dyDescent="0.2">
      <c r="B13" s="16" t="s">
        <v>25</v>
      </c>
      <c r="C13" s="65">
        <v>50</v>
      </c>
      <c r="D13" s="68"/>
      <c r="E13" s="68"/>
      <c r="F13" s="68"/>
      <c r="G13" s="68"/>
      <c r="H13" s="68"/>
      <c r="I13" s="68"/>
      <c r="J13" s="68"/>
    </row>
    <row r="14" spans="1:10" ht="15" customHeight="1" x14ac:dyDescent="0.2">
      <c r="B14" s="16" t="s">
        <v>26</v>
      </c>
      <c r="C14" s="65">
        <v>300</v>
      </c>
      <c r="D14" s="68"/>
      <c r="E14" s="68"/>
      <c r="F14" s="68"/>
      <c r="G14" s="68"/>
      <c r="H14" s="68"/>
      <c r="I14" s="68"/>
      <c r="J14" s="68"/>
    </row>
    <row r="15" spans="1:10" ht="15" customHeight="1" x14ac:dyDescent="0.2">
      <c r="B15" s="16" t="s">
        <v>27</v>
      </c>
      <c r="C15" s="65">
        <v>100</v>
      </c>
      <c r="D15" s="68"/>
      <c r="E15" s="68"/>
      <c r="F15" s="68"/>
      <c r="G15" s="68"/>
      <c r="H15" s="68"/>
      <c r="I15" s="68"/>
      <c r="J15" s="68"/>
    </row>
    <row r="16" spans="1:10" ht="15" customHeight="1" x14ac:dyDescent="0.2">
      <c r="C16" s="68"/>
      <c r="D16" s="68"/>
      <c r="E16" s="68"/>
      <c r="F16" s="68"/>
      <c r="G16" s="68"/>
      <c r="H16" s="68"/>
      <c r="I16" s="68"/>
      <c r="J16" s="68"/>
    </row>
    <row r="17" spans="1:10" ht="15" customHeight="1" x14ac:dyDescent="0.2">
      <c r="B17" s="16" t="s">
        <v>46</v>
      </c>
      <c r="D17" s="83">
        <f xml:space="preserve"> 1 / (1+$C$6)^D8</f>
        <v>0.93457943925233644</v>
      </c>
      <c r="E17" s="83">
        <f t="shared" ref="E17:H17" si="1" xml:space="preserve"> 1 / (1+$C$6)^E8</f>
        <v>0.87343872827321156</v>
      </c>
      <c r="F17" s="83">
        <f t="shared" si="1"/>
        <v>0.81629787689085187</v>
      </c>
      <c r="G17" s="83">
        <f t="shared" si="1"/>
        <v>0.7628952120475252</v>
      </c>
      <c r="H17" s="83">
        <f t="shared" si="1"/>
        <v>0.71298617948366838</v>
      </c>
      <c r="I17" s="68"/>
      <c r="J17" s="68"/>
    </row>
    <row r="18" spans="1:10" ht="15" customHeight="1" x14ac:dyDescent="0.2">
      <c r="B18" s="16" t="s">
        <v>42</v>
      </c>
      <c r="C18" s="68"/>
      <c r="D18" s="70">
        <f>D17*D9</f>
        <v>93.45794392523365</v>
      </c>
      <c r="E18" s="70">
        <f t="shared" ref="E18:H18" si="2">E17*E9</f>
        <v>96.078260110053279</v>
      </c>
      <c r="F18" s="70">
        <f t="shared" si="2"/>
        <v>97.955745226902224</v>
      </c>
      <c r="G18" s="70">
        <f t="shared" si="2"/>
        <v>99.176377566178274</v>
      </c>
      <c r="H18" s="70">
        <f t="shared" si="2"/>
        <v>96.253134230295231</v>
      </c>
      <c r="I18" s="68"/>
      <c r="J18" s="68"/>
    </row>
    <row r="19" spans="1:10" ht="15" customHeight="1" x14ac:dyDescent="0.2">
      <c r="C19" s="68"/>
      <c r="D19" s="70"/>
      <c r="E19" s="70"/>
      <c r="F19" s="70"/>
      <c r="G19" s="70"/>
      <c r="H19" s="70"/>
      <c r="I19" s="68"/>
      <c r="J19" s="68"/>
    </row>
    <row r="20" spans="1:10" ht="15" customHeight="1" x14ac:dyDescent="0.2">
      <c r="B20" s="16" t="s">
        <v>33</v>
      </c>
      <c r="C20" s="68">
        <f>SUM(D18:H18)</f>
        <v>482.92146105866266</v>
      </c>
      <c r="D20" s="70"/>
      <c r="E20" s="70"/>
      <c r="F20" s="70"/>
      <c r="G20" s="70"/>
      <c r="H20" s="70"/>
      <c r="I20" s="68"/>
      <c r="J20" s="68"/>
    </row>
    <row r="21" spans="1:10" ht="15" customHeight="1" x14ac:dyDescent="0.2">
      <c r="B21" s="16" t="s">
        <v>34</v>
      </c>
      <c r="C21" s="68">
        <f>H10*H17</f>
        <v>570.38894358693472</v>
      </c>
      <c r="D21" s="70"/>
      <c r="E21" s="70"/>
      <c r="F21" s="70"/>
      <c r="G21" s="70"/>
      <c r="H21" s="70"/>
      <c r="I21" s="68"/>
      <c r="J21" s="68"/>
    </row>
    <row r="22" spans="1:10" ht="15" customHeight="1" x14ac:dyDescent="0.2">
      <c r="B22" s="16" t="s">
        <v>35</v>
      </c>
      <c r="C22" s="68">
        <f>C21+C20</f>
        <v>1053.3104046455974</v>
      </c>
      <c r="D22" s="70"/>
      <c r="E22" s="70"/>
      <c r="F22" s="70"/>
      <c r="G22" s="70"/>
      <c r="H22" s="70"/>
      <c r="I22" s="68"/>
      <c r="J22" s="68"/>
    </row>
    <row r="23" spans="1:10" ht="15" customHeight="1" x14ac:dyDescent="0.2">
      <c r="C23" s="68"/>
      <c r="D23" s="70"/>
      <c r="E23" s="70"/>
      <c r="F23" s="70"/>
      <c r="G23" s="70"/>
      <c r="H23" s="70"/>
      <c r="I23" s="68"/>
      <c r="J23" s="68"/>
    </row>
    <row r="24" spans="1:10" ht="15" customHeight="1" x14ac:dyDescent="0.2">
      <c r="B24" s="16" t="s">
        <v>30</v>
      </c>
      <c r="C24" s="68">
        <f>C22+C13-C14</f>
        <v>803.31040464559737</v>
      </c>
      <c r="D24" s="70"/>
      <c r="E24" s="70"/>
      <c r="F24" s="70"/>
      <c r="G24" s="70"/>
      <c r="H24" s="70"/>
      <c r="I24" s="68"/>
      <c r="J24" s="68"/>
    </row>
    <row r="25" spans="1:10" ht="15" customHeight="1" x14ac:dyDescent="0.2">
      <c r="B25" s="16" t="s">
        <v>31</v>
      </c>
      <c r="C25" s="68">
        <f>C24/C15</f>
        <v>8.0331040464559731</v>
      </c>
      <c r="D25" s="70"/>
      <c r="E25" s="70"/>
      <c r="F25" s="70"/>
      <c r="G25" s="70"/>
      <c r="H25" s="70"/>
      <c r="I25" s="68"/>
      <c r="J25" s="68"/>
    </row>
    <row r="26" spans="1:10" ht="15" customHeight="1" x14ac:dyDescent="0.2">
      <c r="C26" s="68"/>
      <c r="D26" s="70"/>
      <c r="E26" s="70"/>
      <c r="F26" s="70"/>
      <c r="G26" s="70"/>
      <c r="H26" s="70"/>
      <c r="I26" s="68"/>
      <c r="J26" s="68"/>
    </row>
    <row r="27" spans="1:10" ht="15" customHeight="1" x14ac:dyDescent="0.2">
      <c r="A27" s="15" t="s">
        <v>45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2022-01-10T14:20:06Z</dcterms:modified>
</cp:coreProperties>
</file>