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1 Equity to EV Bridge\13 EV and Equity Multiples Homework - Final\"/>
    </mc:Choice>
  </mc:AlternateContent>
  <bookViews>
    <workbookView xWindow="0" yWindow="0" windowWidth="23040" windowHeight="9276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39" i="2" l="1"/>
  <c r="C20" i="2" l="1"/>
  <c r="C19" i="2"/>
  <c r="C18" i="2"/>
  <c r="C38" i="2"/>
  <c r="C40" i="2"/>
  <c r="A1" i="6" l="1"/>
</calcChain>
</file>

<file path=xl/sharedStrings.xml><?xml version="1.0" encoding="utf-8"?>
<sst xmlns="http://schemas.openxmlformats.org/spreadsheetml/2006/main" count="64" uniqueCount="45">
  <si>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</si>
  <si>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</si>
  <si>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</si>
  <si>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</si>
  <si>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</si>
  <si>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</si>
  <si>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</si>
  <si>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</si>
  <si>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</si>
  <si>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</si>
  <si>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</si>
  <si>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</si>
  <si>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</si>
  <si>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</si>
  <si>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</si>
  <si>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</si>
  <si>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</si>
  <si>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Valuation Fundamentals</t>
  </si>
  <si>
    <t>NA</t>
  </si>
  <si>
    <t>Equity Value</t>
  </si>
  <si>
    <t>Number of Shares</t>
  </si>
  <si>
    <t>EV</t>
  </si>
  <si>
    <t>P/E</t>
  </si>
  <si>
    <t>EV/EBITDA</t>
  </si>
  <si>
    <t>Depreciation</t>
  </si>
  <si>
    <t>Amortization</t>
  </si>
  <si>
    <t>Share price</t>
  </si>
  <si>
    <t>EV to Equity bridge</t>
  </si>
  <si>
    <t>Equity to Enterprise Value Bridge</t>
  </si>
  <si>
    <t>Shares outstanding</t>
  </si>
  <si>
    <t>Short term debt</t>
  </si>
  <si>
    <t>Long term debt</t>
  </si>
  <si>
    <t>Cash and cash equivalents</t>
  </si>
  <si>
    <t>Financial assets</t>
  </si>
  <si>
    <t>Preferred stock value</t>
  </si>
  <si>
    <t>EPS</t>
  </si>
  <si>
    <t>Operating profit</t>
  </si>
  <si>
    <t>PE</t>
  </si>
  <si>
    <t>EBIT multiple</t>
  </si>
  <si>
    <t>EBITDA multiple</t>
  </si>
  <si>
    <t>Using the following information about Hook Inc, calculate the EBIT, EBITDA and PE multiples.</t>
  </si>
  <si>
    <t>Non recurring gain in operating profit</t>
  </si>
  <si>
    <t>Using the following information about Tuskar Inc, calculate the EBIT, EBITDA and PE multiples.</t>
  </si>
  <si>
    <t>Financial income below operating profit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</si>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</sst>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</cellStyleXfs>
  <cellXfs count="82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0" fillId="0" borderId="0" xfId="58" applyNumberFormat="1" applyFill="1"/>
    <xf numFmtId="171" fontId="30" fillId="0" borderId="0" xfId="58" applyNumberFormat="1" applyFill="1"/>
    <xf numFmtId="167" fontId="0" fillId="0" borderId="0" xfId="56" applyFont="1"/>
    <xf numFmtId="9" fontId="0" fillId="0" borderId="0" xfId="0" applyNumberFormat="1"/>
    <xf numFmtId="166" fontId="3" fillId="0" borderId="0" xfId="54" applyFill="1">
      <alignment vertical="top"/>
    </xf>
    <xf numFmtId="167" fontId="0" fillId="0" borderId="0" xfId="56" applyFont="1" applyFill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4" fillId="5" borderId="0" xfId="0" applyFont="1" applyFill="1" applyBorder="1" applyAlignment="1">
      <alignment horizontal="left" vertical="center"/>
    </xf>
    <xf numFmtId="170" fontId="4" fillId="5" borderId="0" xfId="50" applyNumberFormat="1" applyFill="1" applyAlignment="1">
      <alignment horizontal="left" vertical="center"/>
    </xf>
    <xf numFmtId="170" fontId="0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165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22" customFormat="1" ht="75" customHeight="1" x14ac:dyDescent="0.3">
      <c r="A2" s="73" t="s">
        <v>16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2"/>
      <c r="D4" s="72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4" t="s">
        <v>10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s="23" customFormat="1" ht="15" customHeight="1" x14ac:dyDescent="0.3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23" customFormat="1" ht="15" customHeight="1" x14ac:dyDescent="0.3">
      <c r="A7" s="74" t="str">
        <f ca="1">"© "&amp;YEAR(TODAY())&amp;" Financial Edge Training"</f>
        <v>© 2017 Financial Edge Training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5"/>
      <c r="H9" s="75"/>
      <c r="I9" s="75"/>
      <c r="J9" s="75"/>
      <c r="K9" s="28"/>
    </row>
    <row r="10" spans="1:14" s="23" customFormat="1" ht="15" customHeight="1" x14ac:dyDescent="0.3">
      <c r="B10" s="24"/>
      <c r="C10" s="24"/>
      <c r="F10" s="28"/>
      <c r="G10" s="75"/>
      <c r="H10" s="75"/>
      <c r="I10" s="75"/>
      <c r="J10" s="75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1"/>
      <c r="H12" s="71"/>
      <c r="I12" s="71"/>
      <c r="J12" s="71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1"/>
      <c r="H13" s="71"/>
      <c r="I13" s="71"/>
      <c r="J13" s="71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1"/>
      <c r="H14" s="71"/>
      <c r="I14" s="71"/>
      <c r="J14" s="71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1"/>
      <c r="H16" s="71"/>
      <c r="I16" s="71"/>
      <c r="J16" s="71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 t="s">
        <v>18</v>
      </c>
      <c r="O5" s="79"/>
      <c r="P5" s="79"/>
      <c r="Q5" s="79"/>
      <c r="R5" s="45"/>
    </row>
    <row r="6" spans="1:18" s="2" customFormat="1" ht="15" customHeight="1" x14ac:dyDescent="0.3">
      <c r="A6" s="3"/>
      <c r="B6" s="8" t="s">
        <v>1</v>
      </c>
      <c r="C6" s="18" t="s">
        <v>20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3">
      <c r="A7" s="18"/>
      <c r="B7" s="8" t="s">
        <v>1</v>
      </c>
      <c r="C7" s="18" t="s">
        <v>21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9"/>
      <c r="O7" s="79"/>
      <c r="P7" s="79"/>
      <c r="Q7" s="79"/>
      <c r="R7" s="45"/>
    </row>
    <row r="8" spans="1:18" s="2" customFormat="1" ht="15" customHeight="1" x14ac:dyDescent="0.3">
      <c r="A8" s="18"/>
      <c r="B8" s="8" t="s">
        <v>1</v>
      </c>
      <c r="C8" s="18" t="s">
        <v>22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/>
      <c r="O8" s="79"/>
      <c r="P8" s="79"/>
      <c r="Q8" s="79"/>
      <c r="R8" s="45"/>
    </row>
    <row r="9" spans="1:18" s="2" customFormat="1" ht="15" customHeight="1" x14ac:dyDescent="0.3">
      <c r="A9" s="43"/>
      <c r="B9" s="8" t="s">
        <v>1</v>
      </c>
      <c r="C9" s="43" t="s">
        <v>23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9</v>
      </c>
      <c r="O9" s="79"/>
      <c r="P9" s="79"/>
      <c r="Q9" s="79"/>
      <c r="R9" s="45"/>
    </row>
    <row r="10" spans="1:18" s="2" customFormat="1" ht="15" customHeight="1" x14ac:dyDescent="0.3">
      <c r="A10" s="44"/>
      <c r="B10" s="8" t="s">
        <v>1</v>
      </c>
      <c r="C10" s="44" t="s">
        <v>27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7" t="s">
        <v>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6" t="s">
        <v>11</v>
      </c>
      <c r="P13" s="76"/>
      <c r="Q13" s="76"/>
      <c r="R13" s="62"/>
    </row>
    <row r="14" spans="1:18" s="2" customFormat="1" ht="15" customHeight="1" x14ac:dyDescent="0.3">
      <c r="A14" s="6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12</v>
      </c>
      <c r="Q15" s="22"/>
      <c r="R15" s="60"/>
    </row>
    <row r="16" spans="1:18" s="2" customFormat="1" ht="15" customHeight="1" x14ac:dyDescent="0.3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13</v>
      </c>
      <c r="Q16" s="22"/>
      <c r="R16" s="60"/>
    </row>
    <row r="17" spans="1:18" s="2" customFormat="1" ht="15" customHeight="1" x14ac:dyDescent="0.3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14</v>
      </c>
      <c r="Q17" s="22"/>
      <c r="R17" s="60"/>
    </row>
    <row r="18" spans="1:18" s="2" customFormat="1" ht="15" customHeight="1" x14ac:dyDescent="0.3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4" width="11" customWidth="1"/>
    <col min="5" max="6" width="11.77734375" customWidth="1"/>
    <col min="7" max="7" width="11" customWidth="1"/>
    <col min="8" max="9" width="15.77734375" customWidth="1"/>
    <col min="10" max="10" width="11" customWidth="1"/>
    <col min="11" max="11" width="29.77734375" customWidth="1"/>
    <col min="12" max="12" width="9.21875" customWidth="1"/>
  </cols>
  <sheetData>
    <row r="1" spans="1:10" s="50" customFormat="1" ht="45" customHeight="1" x14ac:dyDescent="0.55000000000000004">
      <c r="A1" s="5" t="s">
        <v>28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44</v>
      </c>
    </row>
    <row r="4" spans="1:10" ht="15" customHeight="1" x14ac:dyDescent="0.3">
      <c r="B4" s="16" t="s">
        <v>40</v>
      </c>
    </row>
    <row r="6" spans="1:10" ht="15" customHeight="1" x14ac:dyDescent="0.3">
      <c r="B6" s="16" t="s">
        <v>26</v>
      </c>
      <c r="C6" s="65">
        <v>32.049999999999997</v>
      </c>
    </row>
    <row r="7" spans="1:10" ht="15" customHeight="1" x14ac:dyDescent="0.3">
      <c r="B7" s="16" t="s">
        <v>29</v>
      </c>
      <c r="C7" s="64">
        <v>597802.5</v>
      </c>
    </row>
    <row r="8" spans="1:10" ht="15" customHeight="1" x14ac:dyDescent="0.3">
      <c r="B8" s="16" t="s">
        <v>34</v>
      </c>
      <c r="C8" s="64">
        <v>27094.7</v>
      </c>
    </row>
    <row r="9" spans="1:10" ht="15" customHeight="1" x14ac:dyDescent="0.3">
      <c r="B9" s="16" t="s">
        <v>30</v>
      </c>
      <c r="C9" s="64">
        <v>21276.3</v>
      </c>
    </row>
    <row r="10" spans="1:10" ht="15" customHeight="1" x14ac:dyDescent="0.3">
      <c r="B10" s="16" t="s">
        <v>31</v>
      </c>
      <c r="C10" s="64">
        <v>227736.4</v>
      </c>
    </row>
    <row r="11" spans="1:10" ht="15" customHeight="1" x14ac:dyDescent="0.3">
      <c r="B11" s="16" t="s">
        <v>32</v>
      </c>
      <c r="C11" s="64">
        <v>16630.8</v>
      </c>
    </row>
    <row r="12" spans="1:10" ht="15" customHeight="1" x14ac:dyDescent="0.3">
      <c r="B12" s="16" t="s">
        <v>35</v>
      </c>
      <c r="C12" s="65">
        <v>1.4999999999999998</v>
      </c>
    </row>
    <row r="13" spans="1:10" ht="15" customHeight="1" x14ac:dyDescent="0.3">
      <c r="B13" s="16" t="s">
        <v>36</v>
      </c>
      <c r="C13" s="64">
        <v>1193748</v>
      </c>
    </row>
    <row r="14" spans="1:10" ht="15" customHeight="1" x14ac:dyDescent="0.3">
      <c r="B14" s="16" t="s">
        <v>41</v>
      </c>
      <c r="C14" s="64">
        <v>34800</v>
      </c>
    </row>
    <row r="15" spans="1:10" ht="15" customHeight="1" x14ac:dyDescent="0.3">
      <c r="B15" s="16" t="s">
        <v>24</v>
      </c>
      <c r="C15" s="64">
        <v>32368.400000000001</v>
      </c>
    </row>
    <row r="16" spans="1:10" ht="15" customHeight="1" x14ac:dyDescent="0.3">
      <c r="B16" s="16" t="s">
        <v>25</v>
      </c>
      <c r="C16" s="64">
        <v>18947.400000000001</v>
      </c>
    </row>
    <row r="18" spans="1:3" ht="15" customHeight="1" x14ac:dyDescent="0.3">
      <c r="B18" s="16" t="s">
        <v>37</v>
      </c>
      <c r="C18" s="66">
        <f>C6/C12</f>
        <v>21.366666666666667</v>
      </c>
    </row>
    <row r="19" spans="1:3" ht="15" customHeight="1" x14ac:dyDescent="0.3">
      <c r="B19" s="16" t="s">
        <v>38</v>
      </c>
      <c r="C19" s="66">
        <f>((C6*C7)+C8+C9+C10-C11)/(C13-C14)</f>
        <v>16.755753256401494</v>
      </c>
    </row>
    <row r="20" spans="1:3" ht="15" customHeight="1" x14ac:dyDescent="0.3">
      <c r="B20" s="16" t="s">
        <v>39</v>
      </c>
      <c r="C20" s="66">
        <f>((C6*C7)+C8+C9+C10-C11)/(C13-C14+C15+C16)</f>
        <v>16.04530080549381</v>
      </c>
    </row>
    <row r="22" spans="1:3" ht="15" customHeight="1" x14ac:dyDescent="0.3">
      <c r="A22" s="15" t="s">
        <v>44</v>
      </c>
    </row>
    <row r="23" spans="1:3" ht="15" customHeight="1" x14ac:dyDescent="0.3">
      <c r="B23" s="16" t="s">
        <v>42</v>
      </c>
    </row>
    <row r="25" spans="1:3" ht="15" customHeight="1" x14ac:dyDescent="0.3">
      <c r="B25" s="16" t="s">
        <v>26</v>
      </c>
      <c r="C25" s="65">
        <v>26.87</v>
      </c>
    </row>
    <row r="26" spans="1:3" ht="15" customHeight="1" x14ac:dyDescent="0.3">
      <c r="B26" s="16" t="s">
        <v>29</v>
      </c>
      <c r="C26" s="64">
        <v>577143.30000000005</v>
      </c>
    </row>
    <row r="27" spans="1:3" ht="15" customHeight="1" x14ac:dyDescent="0.3">
      <c r="B27" s="16" t="s">
        <v>34</v>
      </c>
      <c r="C27" s="64">
        <v>35223.1</v>
      </c>
    </row>
    <row r="28" spans="1:3" ht="15" customHeight="1" x14ac:dyDescent="0.3">
      <c r="B28" s="16" t="s">
        <v>30</v>
      </c>
      <c r="C28" s="64">
        <v>27659.200000000001</v>
      </c>
    </row>
    <row r="29" spans="1:3" ht="15" customHeight="1" x14ac:dyDescent="0.3">
      <c r="B29" s="16" t="s">
        <v>31</v>
      </c>
      <c r="C29" s="64">
        <v>296057.3</v>
      </c>
    </row>
    <row r="30" spans="1:3" ht="15" customHeight="1" x14ac:dyDescent="0.3">
      <c r="B30" s="16" t="s">
        <v>32</v>
      </c>
      <c r="C30" s="64">
        <v>21620.1</v>
      </c>
    </row>
    <row r="31" spans="1:3" ht="15" customHeight="1" x14ac:dyDescent="0.3">
      <c r="B31" s="16" t="s">
        <v>33</v>
      </c>
      <c r="C31" s="64">
        <v>4034868.24</v>
      </c>
    </row>
    <row r="32" spans="1:3" ht="15" customHeight="1" x14ac:dyDescent="0.3">
      <c r="B32" s="16" t="s">
        <v>35</v>
      </c>
      <c r="C32" s="65">
        <v>2.0499999999999998</v>
      </c>
    </row>
    <row r="33" spans="2:5" ht="15" customHeight="1" x14ac:dyDescent="0.3">
      <c r="B33" s="16" t="s">
        <v>36</v>
      </c>
      <c r="C33" s="64">
        <v>1551872.4</v>
      </c>
      <c r="E33" s="67"/>
    </row>
    <row r="34" spans="2:5" ht="15" customHeight="1" x14ac:dyDescent="0.3">
      <c r="B34" s="68" t="s">
        <v>43</v>
      </c>
      <c r="C34" s="64">
        <v>60523.0236</v>
      </c>
    </row>
    <row r="35" spans="2:5" ht="15" customHeight="1" x14ac:dyDescent="0.3">
      <c r="B35" s="16" t="s">
        <v>24</v>
      </c>
      <c r="C35" s="64">
        <v>22078.9</v>
      </c>
    </row>
    <row r="36" spans="2:5" ht="15" customHeight="1" x14ac:dyDescent="0.3">
      <c r="B36" s="16" t="s">
        <v>25</v>
      </c>
      <c r="C36" s="64">
        <v>14631.6</v>
      </c>
    </row>
    <row r="38" spans="2:5" ht="15" customHeight="1" x14ac:dyDescent="0.3">
      <c r="B38" s="16" t="s">
        <v>37</v>
      </c>
      <c r="C38" s="66">
        <f>C25/C32</f>
        <v>13.107317073170734</v>
      </c>
    </row>
    <row r="39" spans="2:5" ht="15" customHeight="1" x14ac:dyDescent="0.3">
      <c r="B39" s="16" t="s">
        <v>38</v>
      </c>
      <c r="C39" s="69">
        <f>((C25*C26)+C27+C28+C29-C30-C31)/(C33)</f>
        <v>7.6103497497603563</v>
      </c>
    </row>
    <row r="40" spans="2:5" ht="15" customHeight="1" x14ac:dyDescent="0.3">
      <c r="B40" s="16" t="s">
        <v>39</v>
      </c>
      <c r="C40" s="69">
        <f>((C25*C26)+C27+C28+C29-C30-C31)/(C33+C35+C36)</f>
        <v>7.4344824755447156</v>
      </c>
    </row>
  </sheetData>
  <pageMargins left="0.70866141732283472" right="0.70866141732283472" top="0.74803149606299213" bottom="0.74803149606299213" header="0.31496062992125984" footer="0.31496062992125984"/>
  <pageSetup paperSize="9" scale="55" fitToHeight="4" orientation="portrait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2016-05-30T11:50:13Z</cp:lastPrinted>
  <dcterms:created xsi:type="dcterms:W3CDTF">2016-02-03T14:06:14Z</dcterms:created>
  <dcterms:modified xsi:type="dcterms:W3CDTF">2017-06-27T10:52:16Z</dcterms:modified>
</cp:coreProperties>
</file>