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Valuer\1 Equity to EV Bridge\Materials Used\14 EV and Equity Multiples Similar Co Workout\"/>
    </mc:Choice>
  </mc:AlternateContent>
  <bookViews>
    <workbookView xWindow="0" yWindow="0" windowWidth="20520" windowHeight="10965"/>
  </bookViews>
  <sheets>
    <sheet name="Welcome" sheetId="1" r:id="rId1"/>
    <sheet name="Info" sheetId="6" r:id="rId2"/>
    <sheet name="Workout" sheetId="2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9" i="2" l="1"/>
  <c r="C13" i="2" s="1"/>
  <c r="C16" i="2" s="1"/>
  <c r="D16" i="2" s="1"/>
  <c r="D13" i="2" s="1"/>
  <c r="D9" i="2" s="1"/>
  <c r="D7" i="2" s="1"/>
  <c r="A1" i="6" l="1"/>
</calcChain>
</file>

<file path=xl/sharedStrings.xml><?xml version="1.0" encoding="utf-8"?>
<sst xmlns="http://schemas.openxmlformats.org/spreadsheetml/2006/main" count="46" uniqueCount="39">
  <si>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</si>
  <si>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</si>
  <si>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</si>
  <si>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</si>
  <si>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</si>
  <si>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</si>
  <si>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</si>
  <si>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</si>
  <si>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</si>
  <si>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</si>
  <si>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</si>
  <si>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</si>
  <si>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</si>
  <si>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</si>
  <si>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</si>
  <si>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</si>
  <si>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Valuation</t>
  </si>
  <si>
    <t>Valuation Fundamentals</t>
  </si>
  <si>
    <t>NA</t>
  </si>
  <si>
    <t>Equity Value</t>
  </si>
  <si>
    <t>Number of Shares</t>
  </si>
  <si>
    <t>EV</t>
  </si>
  <si>
    <t>P/E</t>
  </si>
  <si>
    <t>EV/EBITDA</t>
  </si>
  <si>
    <t>Cash</t>
  </si>
  <si>
    <t>EBITDA</t>
  </si>
  <si>
    <t>Share price</t>
  </si>
  <si>
    <t>EV to Equity bridge</t>
  </si>
  <si>
    <t>Equity to Enterprise Value Bridge</t>
  </si>
  <si>
    <t>Shares outstanding</t>
  </si>
  <si>
    <t>Cash equivalents</t>
  </si>
  <si>
    <t>Debt</t>
  </si>
  <si>
    <t>Market capitalization</t>
  </si>
  <si>
    <t>End</t>
  </si>
  <si>
    <t>Peacock Inc</t>
  </si>
  <si>
    <t>Juno Ltd</t>
  </si>
  <si>
    <t>Workout</t>
  </si>
  <si>
    <t xml:space="preserve">Calculate the implied share price for Juno Ltd, a private business, </t>
  </si>
  <si>
    <t>using the information about Peacock Inc, a close comparable.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</si>
</sst>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0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5" fontId="30" fillId="0" borderId="0" xfId="58" applyNumberFormat="1" applyFill="1"/>
    <xf numFmtId="175" fontId="0" fillId="0" borderId="0" xfId="0" applyNumberFormat="1"/>
    <xf numFmtId="171" fontId="0" fillId="0" borderId="0" xfId="56" applyFont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1992187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s="22" customFormat="1" ht="75" customHeight="1" x14ac:dyDescent="0.45">
      <c r="A2" s="71" t="s">
        <v>16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70"/>
      <c r="D4" s="70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2" t="s">
        <v>10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</row>
    <row r="6" spans="1:14" s="23" customFormat="1" ht="15" customHeight="1" x14ac:dyDescent="0.45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</row>
    <row r="7" spans="1:14" s="23" customFormat="1" ht="15" customHeight="1" x14ac:dyDescent="0.45">
      <c r="A7" s="72" t="str">
        <f ca="1">"© "&amp;YEAR(TODAY())&amp;" Financial Edge Training"</f>
        <v>© 2017 Financial Edge Training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3"/>
      <c r="H9" s="73"/>
      <c r="I9" s="73"/>
      <c r="J9" s="73"/>
      <c r="K9" s="28"/>
    </row>
    <row r="10" spans="1:14" s="23" customFormat="1" ht="15" customHeight="1" x14ac:dyDescent="0.45">
      <c r="B10" s="24"/>
      <c r="C10" s="24"/>
      <c r="F10" s="28"/>
      <c r="G10" s="73"/>
      <c r="H10" s="73"/>
      <c r="I10" s="73"/>
      <c r="J10" s="73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69"/>
      <c r="H12" s="69"/>
      <c r="I12" s="69"/>
      <c r="J12" s="69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69"/>
      <c r="H13" s="69"/>
      <c r="I13" s="69"/>
      <c r="J13" s="69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69"/>
      <c r="H14" s="69"/>
      <c r="I14" s="69"/>
      <c r="J14" s="69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69"/>
      <c r="H16" s="69"/>
      <c r="I16" s="69"/>
      <c r="J16" s="69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328125" defaultRowHeight="14.25" x14ac:dyDescent="0.45"/>
  <cols>
    <col min="1" max="1" width="1.46484375" customWidth="1"/>
    <col min="2" max="2" width="2.86328125" customWidth="1"/>
    <col min="3" max="3" width="13.19921875" customWidth="1"/>
    <col min="4" max="4" width="2.86328125" customWidth="1"/>
    <col min="5" max="7" width="1.46484375" customWidth="1"/>
    <col min="8" max="8" width="2.86328125" customWidth="1"/>
    <col min="9" max="9" width="42.796875" customWidth="1"/>
    <col min="10" max="11" width="1.46484375" customWidth="1"/>
    <col min="12" max="12" width="15.53125" bestFit="1" customWidth="1"/>
    <col min="13" max="14" width="1.46484375" customWidth="1"/>
    <col min="15" max="15" width="2.86328125" customWidth="1"/>
    <col min="16" max="16" width="32.53125" customWidth="1"/>
    <col min="17" max="17" width="2.86328125" customWidth="1"/>
    <col min="18" max="18" width="1.46484375" customWidth="1"/>
    <col min="23" max="23" width="17.796875" bestFit="1" customWidth="1"/>
  </cols>
  <sheetData>
    <row r="1" spans="1:18" s="36" customFormat="1" ht="45" customHeight="1" x14ac:dyDescent="0.85">
      <c r="A1" s="13" t="str">
        <f>Welcome!A2</f>
        <v>Valuation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17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74" t="s">
        <v>0</v>
      </c>
      <c r="C4" s="74"/>
      <c r="D4" s="74"/>
      <c r="E4" s="74"/>
      <c r="F4" s="74"/>
      <c r="G4" s="74"/>
      <c r="H4" s="74"/>
      <c r="I4" s="74"/>
      <c r="K4" s="1"/>
      <c r="L4" s="74" t="s">
        <v>2</v>
      </c>
      <c r="M4" s="74"/>
      <c r="N4" s="74"/>
      <c r="O4" s="74"/>
      <c r="P4" s="74"/>
      <c r="Q4" s="45"/>
      <c r="R4" s="45"/>
    </row>
    <row r="5" spans="1:18" s="2" customFormat="1" ht="15" customHeight="1" x14ac:dyDescent="0.45">
      <c r="A5" s="17"/>
      <c r="B5" s="8" t="s">
        <v>1</v>
      </c>
      <c r="C5" s="59" t="s">
        <v>19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7" t="s">
        <v>18</v>
      </c>
      <c r="O5" s="77"/>
      <c r="P5" s="77"/>
      <c r="Q5" s="77"/>
      <c r="R5" s="45"/>
    </row>
    <row r="6" spans="1:18" s="2" customFormat="1" ht="15" customHeight="1" x14ac:dyDescent="0.45">
      <c r="A6" s="3"/>
      <c r="B6" s="8" t="s">
        <v>1</v>
      </c>
      <c r="C6" s="18" t="s">
        <v>20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8">
        <v>42369</v>
      </c>
      <c r="O6" s="78"/>
      <c r="P6" s="78"/>
      <c r="Q6" s="78"/>
      <c r="R6" s="45"/>
    </row>
    <row r="7" spans="1:18" s="2" customFormat="1" ht="15" customHeight="1" x14ac:dyDescent="0.45">
      <c r="A7" s="18"/>
      <c r="B7" s="8" t="s">
        <v>1</v>
      </c>
      <c r="C7" s="18" t="s">
        <v>21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7"/>
      <c r="O7" s="77"/>
      <c r="P7" s="77"/>
      <c r="Q7" s="77"/>
      <c r="R7" s="45"/>
    </row>
    <row r="8" spans="1:18" s="2" customFormat="1" ht="15" customHeight="1" x14ac:dyDescent="0.45">
      <c r="A8" s="18"/>
      <c r="B8" s="8" t="s">
        <v>1</v>
      </c>
      <c r="C8" s="18" t="s">
        <v>22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7"/>
      <c r="O8" s="77"/>
      <c r="P8" s="77"/>
      <c r="Q8" s="77"/>
      <c r="R8" s="45"/>
    </row>
    <row r="9" spans="1:18" s="2" customFormat="1" ht="15" customHeight="1" x14ac:dyDescent="0.45">
      <c r="A9" s="43"/>
      <c r="B9" s="8" t="s">
        <v>1</v>
      </c>
      <c r="C9" s="43" t="s">
        <v>23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7" t="s">
        <v>9</v>
      </c>
      <c r="O9" s="77"/>
      <c r="P9" s="77"/>
      <c r="Q9" s="77"/>
      <c r="R9" s="45"/>
    </row>
    <row r="10" spans="1:18" s="2" customFormat="1" ht="15" customHeight="1" x14ac:dyDescent="0.45">
      <c r="A10" s="44"/>
      <c r="B10" s="8" t="s">
        <v>1</v>
      </c>
      <c r="C10" s="44" t="s">
        <v>27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79">
        <v>0</v>
      </c>
      <c r="O10" s="79"/>
      <c r="P10" s="79"/>
      <c r="Q10" s="79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75" t="s">
        <v>15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N13" s="1"/>
      <c r="O13" s="74" t="s">
        <v>11</v>
      </c>
      <c r="P13" s="74"/>
      <c r="Q13" s="74"/>
      <c r="R13" s="62"/>
    </row>
    <row r="14" spans="1:18" s="2" customFormat="1" ht="15" customHeight="1" x14ac:dyDescent="0.45">
      <c r="A14" s="60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N15" s="3"/>
      <c r="O15" s="27"/>
      <c r="P15" s="56" t="s">
        <v>12</v>
      </c>
      <c r="Q15" s="22"/>
      <c r="R15" s="60"/>
    </row>
    <row r="16" spans="1:18" s="2" customFormat="1" ht="15" customHeight="1" x14ac:dyDescent="0.45">
      <c r="A16" s="60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N16" s="18"/>
      <c r="O16" s="27"/>
      <c r="P16" s="38" t="s">
        <v>13</v>
      </c>
      <c r="Q16" s="22"/>
      <c r="R16" s="60"/>
    </row>
    <row r="17" spans="1:18" s="2" customFormat="1" ht="15" customHeight="1" x14ac:dyDescent="0.45">
      <c r="A17" s="60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N17" s="18"/>
      <c r="O17" s="27"/>
      <c r="P17" t="s">
        <v>14</v>
      </c>
      <c r="Q17" s="22"/>
      <c r="R17" s="60"/>
    </row>
    <row r="18" spans="1:18" s="2" customFormat="1" ht="15" customHeight="1" x14ac:dyDescent="0.45">
      <c r="A18" s="44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zoomScaleNormal="100" workbookViewId="0"/>
  </sheetViews>
  <sheetFormatPr defaultColWidth="9.1328125" defaultRowHeight="15" customHeight="1" x14ac:dyDescent="0.45"/>
  <cols>
    <col min="1" max="1" width="1.46484375" style="15" customWidth="1"/>
    <col min="2" max="2" width="41.796875" style="16" customWidth="1"/>
    <col min="3" max="4" width="11" customWidth="1"/>
    <col min="5" max="6" width="11.796875" customWidth="1"/>
    <col min="7" max="7" width="11" customWidth="1"/>
    <col min="8" max="9" width="15.796875" customWidth="1"/>
    <col min="10" max="10" width="11" customWidth="1"/>
    <col min="11" max="11" width="29.796875" customWidth="1"/>
    <col min="12" max="12" width="9.19921875" customWidth="1"/>
  </cols>
  <sheetData>
    <row r="1" spans="1:10" s="50" customFormat="1" ht="45" customHeight="1" x14ac:dyDescent="0.85">
      <c r="A1" s="5" t="s">
        <v>28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6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45">
      <c r="A3" s="15" t="s">
        <v>36</v>
      </c>
    </row>
    <row r="4" spans="1:10" ht="15" customHeight="1" x14ac:dyDescent="0.45">
      <c r="B4" s="16" t="s">
        <v>37</v>
      </c>
    </row>
    <row r="5" spans="1:10" ht="15" customHeight="1" x14ac:dyDescent="0.45">
      <c r="B5" s="16" t="s">
        <v>38</v>
      </c>
    </row>
    <row r="6" spans="1:10" ht="15" customHeight="1" x14ac:dyDescent="0.45">
      <c r="C6" s="16" t="s">
        <v>34</v>
      </c>
      <c r="D6" s="16" t="s">
        <v>35</v>
      </c>
    </row>
    <row r="7" spans="1:10" ht="15" customHeight="1" x14ac:dyDescent="0.45">
      <c r="B7" s="16" t="s">
        <v>26</v>
      </c>
      <c r="C7" s="65">
        <v>12</v>
      </c>
      <c r="D7" s="66">
        <f>D9/D8</f>
        <v>10</v>
      </c>
    </row>
    <row r="8" spans="1:10" ht="15" customHeight="1" x14ac:dyDescent="0.45">
      <c r="B8" s="16" t="s">
        <v>29</v>
      </c>
      <c r="C8" s="64">
        <v>100</v>
      </c>
      <c r="D8" s="64">
        <v>59</v>
      </c>
    </row>
    <row r="9" spans="1:10" ht="15" customHeight="1" x14ac:dyDescent="0.45">
      <c r="B9" s="16" t="s">
        <v>32</v>
      </c>
      <c r="C9">
        <f>C7*C8</f>
        <v>1200</v>
      </c>
      <c r="D9">
        <f>D13+D12+D11-D10</f>
        <v>590</v>
      </c>
    </row>
    <row r="10" spans="1:10" ht="15" customHeight="1" x14ac:dyDescent="0.45">
      <c r="B10" s="16" t="s">
        <v>31</v>
      </c>
      <c r="C10" s="64">
        <v>300</v>
      </c>
      <c r="D10" s="64">
        <v>100</v>
      </c>
    </row>
    <row r="11" spans="1:10" ht="15" customHeight="1" x14ac:dyDescent="0.45">
      <c r="B11" s="16" t="s">
        <v>24</v>
      </c>
      <c r="C11" s="64">
        <v>45</v>
      </c>
      <c r="D11" s="64">
        <v>20</v>
      </c>
    </row>
    <row r="12" spans="1:10" ht="15" customHeight="1" x14ac:dyDescent="0.45">
      <c r="B12" s="16" t="s">
        <v>30</v>
      </c>
      <c r="C12" s="64">
        <v>25</v>
      </c>
      <c r="D12" s="64">
        <v>10</v>
      </c>
    </row>
    <row r="13" spans="1:10" ht="15" customHeight="1" x14ac:dyDescent="0.45">
      <c r="B13" s="16" t="s">
        <v>21</v>
      </c>
      <c r="C13">
        <f>C9+C10-C11-C12</f>
        <v>1430</v>
      </c>
      <c r="D13">
        <f>D15*D16</f>
        <v>660</v>
      </c>
    </row>
    <row r="15" spans="1:10" ht="15" customHeight="1" x14ac:dyDescent="0.45">
      <c r="B15" s="16" t="s">
        <v>25</v>
      </c>
      <c r="C15" s="64">
        <v>130</v>
      </c>
      <c r="D15" s="64">
        <v>60</v>
      </c>
    </row>
    <row r="16" spans="1:10" ht="15" customHeight="1" x14ac:dyDescent="0.45">
      <c r="B16" s="16" t="s">
        <v>23</v>
      </c>
      <c r="C16" s="67">
        <f>C13/C15</f>
        <v>11</v>
      </c>
      <c r="D16" s="67">
        <f>C16</f>
        <v>11</v>
      </c>
    </row>
    <row r="18" spans="1:1" ht="15" customHeight="1" x14ac:dyDescent="0.45">
      <c r="A18" s="15" t="s">
        <v>33</v>
      </c>
    </row>
  </sheetData>
  <pageMargins left="0.70866141732283472" right="0.70866141732283472" top="0.74803149606299213" bottom="0.74803149606299213" header="0.31496062992125984" footer="0.31496062992125984"/>
  <pageSetup paperSize="9" scale="55" fitToHeight="4" orientation="portrait" r:id="rId1"/>
  <headerFooter>
    <oddHeader xml:space="preserve">&amp;R&amp;10&amp;F 
&amp;A
</oddHeader>
    <oddFooter>&amp;L&amp;10© 2016&amp;C&amp;10Page &amp;P of &amp;N&amp;R&amp;G</oddFooter>
  </headerFooter>
  <rowBreaks count="1" manualBreakCount="1">
    <brk id="2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Financial Edge</cp:lastModifiedBy>
  <cp:lastPrinted>2016-05-30T11:50:13Z</cp:lastPrinted>
  <dcterms:created xsi:type="dcterms:W3CDTF">2016-02-03T14:06:14Z</dcterms:created>
  <dcterms:modified xsi:type="dcterms:W3CDTF">2017-05-17T08:42:07Z</dcterms:modified>
</cp:coreProperties>
</file>