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1 Equity to EV Bridge\Materials Used\7 Enterprise Value Bridge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39" i="2" l="1"/>
  <c r="C26" i="2" l="1"/>
  <c r="C13" i="2"/>
  <c r="A1" i="6" l="1"/>
</calcChain>
</file>

<file path=xl/sharedStrings.xml><?xml version="1.0" encoding="utf-8"?>
<sst xmlns="http://schemas.openxmlformats.org/spreadsheetml/2006/main" count="61" uniqueCount="47">
  <si>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</si>
  <si>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</si>
  <si>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</si>
  <si>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</si>
  <si>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</si>
  <si>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</si>
  <si>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</si>
  <si>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</si>
  <si>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</si>
  <si>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</si>
  <si>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</si>
  <si>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</si>
  <si>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</si>
  <si>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</si>
  <si>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</si>
  <si>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</si>
  <si>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</si>
  <si>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Valuation Fundamentals</t>
  </si>
  <si>
    <t>NA</t>
  </si>
  <si>
    <t>Equity Value</t>
  </si>
  <si>
    <t>Number of Shares</t>
  </si>
  <si>
    <t>EV</t>
  </si>
  <si>
    <t>P/E</t>
  </si>
  <si>
    <t>EV/EBITDA</t>
  </si>
  <si>
    <t>Cash</t>
  </si>
  <si>
    <t>Enterprise value</t>
  </si>
  <si>
    <t>Share price</t>
  </si>
  <si>
    <t>EV to Equity bridge</t>
  </si>
  <si>
    <t>Implied share price</t>
  </si>
  <si>
    <t>Equity to Enterprise Value Bridge</t>
  </si>
  <si>
    <t>Shares outstanding</t>
  </si>
  <si>
    <t>Short term debt</t>
  </si>
  <si>
    <t>Long term debt</t>
  </si>
  <si>
    <t>Cash equivalents</t>
  </si>
  <si>
    <t>Cash and cash equivalents</t>
  </si>
  <si>
    <t>Noncontrolling interests</t>
  </si>
  <si>
    <t>Non core assets</t>
  </si>
  <si>
    <t>Enterprise value (from DCF)</t>
  </si>
  <si>
    <t>Financial assets</t>
  </si>
  <si>
    <t>Preferred stock value</t>
  </si>
  <si>
    <t>Using the following information about Rosslare Plc, calculate enterprise value.</t>
  </si>
  <si>
    <t>Using the following information about Balinesker Inc, calculate enterprise value.</t>
  </si>
  <si>
    <t>End</t>
  </si>
  <si>
    <t>Using the following information about Screen Plc, calculate the implied share price.</t>
  </si>
  <si>
    <t>Workout A</t>
  </si>
  <si>
    <t>Workout B</t>
  </si>
  <si>
    <t>Workout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</si>
</sst>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  <numFmt numFmtId="171" formatCode="#,##0.00_);\(#,##0.00\);0.0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</cellStyleXfs>
  <cellXfs count="79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0" fillId="0" borderId="0" xfId="58" applyNumberFormat="1" applyFill="1"/>
    <xf numFmtId="171" fontId="30" fillId="0" borderId="0" xfId="58" applyNumberFormat="1" applyFill="1"/>
    <xf numFmtId="171" fontId="0" fillId="0" borderId="0" xfId="0" applyNumberFormat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4" fillId="5" borderId="0" xfId="0" applyFont="1" applyFill="1" applyBorder="1" applyAlignment="1">
      <alignment horizontal="left" vertical="center"/>
    </xf>
    <xf numFmtId="170" fontId="4" fillId="5" borderId="0" xfId="50" applyNumberFormat="1" applyFill="1" applyAlignment="1">
      <alignment horizontal="left" vertical="center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165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45">
      <c r="A2" s="70" t="s">
        <v>16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1" t="s">
        <v>10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4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45">
      <c r="A7" s="71" t="str">
        <f ca="1">"© "&amp;YEAR(TODAY())&amp;" Financial Edge Training"</f>
        <v>© 2017 Financial Edge Training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2"/>
      <c r="H9" s="72"/>
      <c r="I9" s="72"/>
      <c r="J9" s="72"/>
      <c r="K9" s="28"/>
    </row>
    <row r="10" spans="1:14" s="23" customFormat="1" ht="15" customHeight="1" x14ac:dyDescent="0.4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19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18</v>
      </c>
      <c r="O5" s="76"/>
      <c r="P5" s="76"/>
      <c r="Q5" s="76"/>
      <c r="R5" s="45"/>
    </row>
    <row r="6" spans="1:18" s="2" customFormat="1" ht="15" customHeight="1" x14ac:dyDescent="0.45">
      <c r="A6" s="3"/>
      <c r="B6" s="8" t="s">
        <v>1</v>
      </c>
      <c r="C6" s="18" t="s">
        <v>20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45">
      <c r="A7" s="18"/>
      <c r="B7" s="8" t="s">
        <v>1</v>
      </c>
      <c r="C7" s="18" t="s">
        <v>21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45">
      <c r="A8" s="18"/>
      <c r="B8" s="8" t="s">
        <v>1</v>
      </c>
      <c r="C8" s="18" t="s">
        <v>22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45">
      <c r="A9" s="43"/>
      <c r="B9" s="8" t="s">
        <v>1</v>
      </c>
      <c r="C9" s="43" t="s">
        <v>23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9</v>
      </c>
      <c r="O9" s="76"/>
      <c r="P9" s="76"/>
      <c r="Q9" s="76"/>
      <c r="R9" s="45"/>
    </row>
    <row r="10" spans="1:18" s="2" customFormat="1" ht="15" customHeight="1" x14ac:dyDescent="0.45">
      <c r="A10" s="44"/>
      <c r="B10" s="8" t="s">
        <v>1</v>
      </c>
      <c r="C10" s="44" t="s">
        <v>27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5" t="s">
        <v>15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11</v>
      </c>
      <c r="P13" s="74"/>
      <c r="Q13" s="74"/>
      <c r="R13" s="62"/>
    </row>
    <row r="14" spans="1:18" s="2" customFormat="1" ht="15" customHeight="1" x14ac:dyDescent="0.45">
      <c r="A14" s="60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4" width="11" customWidth="1"/>
    <col min="5" max="6" width="11.796875" customWidth="1"/>
    <col min="7" max="7" width="11" customWidth="1"/>
    <col min="8" max="9" width="15.796875" customWidth="1"/>
    <col min="10" max="10" width="11" customWidth="1"/>
    <col min="11" max="11" width="29.796875" customWidth="1"/>
    <col min="12" max="12" width="9.19921875" customWidth="1"/>
  </cols>
  <sheetData>
    <row r="1" spans="1:10" s="50" customFormat="1" ht="45" customHeight="1" x14ac:dyDescent="0.85">
      <c r="A1" s="5" t="s">
        <v>29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44</v>
      </c>
    </row>
    <row r="4" spans="1:10" ht="15" customHeight="1" x14ac:dyDescent="0.45">
      <c r="B4" s="16" t="s">
        <v>40</v>
      </c>
    </row>
    <row r="6" spans="1:10" ht="15" customHeight="1" x14ac:dyDescent="0.45">
      <c r="B6" s="16" t="s">
        <v>26</v>
      </c>
      <c r="C6" s="65">
        <v>18.75</v>
      </c>
    </row>
    <row r="7" spans="1:10" ht="15" customHeight="1" x14ac:dyDescent="0.45">
      <c r="B7" s="16" t="s">
        <v>30</v>
      </c>
      <c r="C7" s="64">
        <v>67433</v>
      </c>
    </row>
    <row r="8" spans="1:10" ht="15" customHeight="1" x14ac:dyDescent="0.45">
      <c r="B8" s="16" t="s">
        <v>31</v>
      </c>
      <c r="C8" s="65">
        <v>2400</v>
      </c>
    </row>
    <row r="9" spans="1:10" ht="15" customHeight="1" x14ac:dyDescent="0.45">
      <c r="B9" s="16" t="s">
        <v>32</v>
      </c>
      <c r="C9" s="65">
        <v>25689</v>
      </c>
    </row>
    <row r="10" spans="1:10" ht="15" customHeight="1" x14ac:dyDescent="0.45">
      <c r="B10" s="16" t="s">
        <v>24</v>
      </c>
      <c r="C10" s="65">
        <v>1876</v>
      </c>
    </row>
    <row r="11" spans="1:10" ht="15" customHeight="1" x14ac:dyDescent="0.45">
      <c r="B11" s="16" t="s">
        <v>33</v>
      </c>
      <c r="C11" s="65">
        <v>445</v>
      </c>
    </row>
    <row r="13" spans="1:10" ht="15" customHeight="1" x14ac:dyDescent="0.45">
      <c r="B13" s="16" t="s">
        <v>25</v>
      </c>
      <c r="C13">
        <f>C6*C7+C8+C9-C10-C11</f>
        <v>1290136.75</v>
      </c>
    </row>
    <row r="15" spans="1:10" ht="15" customHeight="1" x14ac:dyDescent="0.45">
      <c r="A15" s="15" t="s">
        <v>45</v>
      </c>
    </row>
    <row r="16" spans="1:10" ht="15" customHeight="1" x14ac:dyDescent="0.45">
      <c r="B16" s="16" t="s">
        <v>41</v>
      </c>
    </row>
    <row r="18" spans="1:5" ht="15" customHeight="1" x14ac:dyDescent="0.45">
      <c r="B18" s="16" t="s">
        <v>26</v>
      </c>
      <c r="C18" s="65">
        <v>18.71</v>
      </c>
    </row>
    <row r="19" spans="1:5" ht="15" customHeight="1" x14ac:dyDescent="0.45">
      <c r="B19" s="16" t="s">
        <v>30</v>
      </c>
      <c r="C19" s="64">
        <v>13256.8</v>
      </c>
    </row>
    <row r="20" spans="1:5" ht="15" customHeight="1" x14ac:dyDescent="0.45">
      <c r="B20" s="16" t="s">
        <v>35</v>
      </c>
      <c r="C20" s="64">
        <v>4680</v>
      </c>
    </row>
    <row r="21" spans="1:5" ht="15" customHeight="1" x14ac:dyDescent="0.45">
      <c r="B21" s="16" t="s">
        <v>31</v>
      </c>
      <c r="C21" s="64">
        <v>3675.0000000000005</v>
      </c>
    </row>
    <row r="22" spans="1:5" ht="15" customHeight="1" x14ac:dyDescent="0.45">
      <c r="B22" s="16" t="s">
        <v>32</v>
      </c>
      <c r="C22" s="64">
        <v>39336.300000000003</v>
      </c>
    </row>
    <row r="23" spans="1:5" ht="15" customHeight="1" x14ac:dyDescent="0.45">
      <c r="B23" s="16" t="s">
        <v>34</v>
      </c>
      <c r="C23" s="64">
        <v>2872.6</v>
      </c>
    </row>
    <row r="24" spans="1:5" ht="15" customHeight="1" x14ac:dyDescent="0.45">
      <c r="B24" s="16" t="s">
        <v>36</v>
      </c>
      <c r="C24" s="64">
        <v>681.4</v>
      </c>
    </row>
    <row r="26" spans="1:5" ht="15" customHeight="1" x14ac:dyDescent="0.45">
      <c r="B26" s="16" t="s">
        <v>25</v>
      </c>
      <c r="C26">
        <f>C18*C19+C20+C21+C22-C23-C24</f>
        <v>292172.02799999999</v>
      </c>
    </row>
    <row r="28" spans="1:5" ht="15" customHeight="1" x14ac:dyDescent="0.45">
      <c r="A28" s="15" t="s">
        <v>46</v>
      </c>
    </row>
    <row r="29" spans="1:5" ht="15" customHeight="1" x14ac:dyDescent="0.45">
      <c r="B29" s="16" t="s">
        <v>43</v>
      </c>
    </row>
    <row r="31" spans="1:5" ht="15" customHeight="1" x14ac:dyDescent="0.45">
      <c r="B31" s="16" t="s">
        <v>37</v>
      </c>
      <c r="C31" s="64">
        <v>1412235.3</v>
      </c>
      <c r="E31" s="66"/>
    </row>
    <row r="32" spans="1:5" ht="15" customHeight="1" x14ac:dyDescent="0.45">
      <c r="B32" s="16" t="s">
        <v>30</v>
      </c>
      <c r="C32" s="64">
        <v>98701.375</v>
      </c>
    </row>
    <row r="33" spans="1:6" ht="15" customHeight="1" x14ac:dyDescent="0.45">
      <c r="B33" s="16" t="s">
        <v>39</v>
      </c>
      <c r="C33" s="64">
        <v>3578.8</v>
      </c>
    </row>
    <row r="34" spans="1:6" ht="15" customHeight="1" x14ac:dyDescent="0.45">
      <c r="B34" s="16" t="s">
        <v>31</v>
      </c>
      <c r="C34" s="64">
        <v>2810.3</v>
      </c>
    </row>
    <row r="35" spans="1:6" ht="15" customHeight="1" x14ac:dyDescent="0.45">
      <c r="B35" s="16" t="s">
        <v>32</v>
      </c>
      <c r="C35" s="64">
        <v>30080.7</v>
      </c>
    </row>
    <row r="36" spans="1:6" ht="15" customHeight="1" x14ac:dyDescent="0.45">
      <c r="B36" s="16" t="s">
        <v>34</v>
      </c>
      <c r="C36" s="64">
        <v>2196.6999999999998</v>
      </c>
    </row>
    <row r="37" spans="1:6" ht="15" customHeight="1" x14ac:dyDescent="0.45">
      <c r="B37" s="16" t="s">
        <v>38</v>
      </c>
      <c r="C37" s="64">
        <v>521.1</v>
      </c>
    </row>
    <row r="39" spans="1:6" ht="15" customHeight="1" x14ac:dyDescent="0.45">
      <c r="B39" s="16" t="s">
        <v>28</v>
      </c>
      <c r="C39" s="66">
        <f>(C31+C36+C37-C33-C34-C35)/C32</f>
        <v>13.966201585337592</v>
      </c>
    </row>
    <row r="40" spans="1:6" ht="15" customHeight="1" x14ac:dyDescent="0.45">
      <c r="F40" s="66"/>
    </row>
    <row r="41" spans="1:6" ht="15" customHeight="1" x14ac:dyDescent="0.45">
      <c r="A41" s="15" t="s">
        <v>42</v>
      </c>
    </row>
  </sheetData>
  <pageMargins left="0.70866141732283472" right="0.70866141732283472" top="0.74803149606299213" bottom="0.74803149606299213" header="0.31496062992125984" footer="0.31496062992125984"/>
  <pageSetup paperSize="9" scale="55" fitToHeight="4" orientation="portrait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2016-05-30T11:50:13Z</cp:lastPrinted>
  <dcterms:created xsi:type="dcterms:W3CDTF">2016-02-03T14:06:14Z</dcterms:created>
  <dcterms:modified xsi:type="dcterms:W3CDTF">2017-05-16T13:01:06Z</dcterms:modified>
</cp:coreProperties>
</file>