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2 Trading Comparables\Materials Used\10 Value - Dilution Workout 2\"/>
    </mc:Choice>
  </mc:AlternateContent>
  <bookViews>
    <workbookView xWindow="0" yWindow="0" windowWidth="28800" windowHeight="13208"/>
  </bookViews>
  <sheets>
    <sheet name="Welcome" sheetId="1" r:id="rId1"/>
    <sheet name="Info" sheetId="6" r:id="rId2"/>
    <sheet name="Valuation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25" i="2" l="1"/>
  <c r="C22" i="2" l="1"/>
  <c r="C26" i="2" s="1"/>
  <c r="C27" i="2" s="1"/>
  <c r="A1" i="6" l="1"/>
</calcChain>
</file>

<file path=xl/sharedStrings.xml><?xml version="1.0" encoding="utf-8"?>
<sst xmlns="http://schemas.openxmlformats.org/spreadsheetml/2006/main" count="46" uniqueCount="41">
  <si>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</si>
  <si>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</si>
  <si>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</si>
  <si>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</si>
  <si>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</si>
  <si>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</si>
  <si>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</si>
  <si>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</si>
  <si>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</si>
  <si>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</si>
  <si>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</si>
  <si>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</si>
  <si>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</si>
  <si>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</si>
  <si>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</si>
  <si>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</si>
  <si>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Valuation</t>
  </si>
  <si>
    <t>NA</t>
  </si>
  <si>
    <t>Share price</t>
  </si>
  <si>
    <t>End</t>
  </si>
  <si>
    <t>Trading Comparables Valuation</t>
  </si>
  <si>
    <t>Diluted equity value</t>
  </si>
  <si>
    <t>Basic shares outstanding MM</t>
  </si>
  <si>
    <t>The footnote for stock options shows the following:</t>
  </si>
  <si>
    <t>Latest year</t>
  </si>
  <si>
    <t>Earliest year</t>
  </si>
  <si>
    <t>Number of stock options MM</t>
  </si>
  <si>
    <t>Strike price</t>
  </si>
  <si>
    <t>Diluted shares outstanding MM</t>
  </si>
  <si>
    <t>Using the following information, calculate the diluted equity value.</t>
  </si>
  <si>
    <t>Net new shares from options MM</t>
  </si>
  <si>
    <t>Mattel</t>
  </si>
  <si>
    <t>Establishing comparables set</t>
  </si>
  <si>
    <t>Value calculations</t>
  </si>
  <si>
    <t>Earnings calculations</t>
  </si>
  <si>
    <t>Tab 1</t>
  </si>
  <si>
    <t>Tab 2</t>
  </si>
  <si>
    <t>Tab 3</t>
  </si>
  <si>
    <t>Comps</t>
  </si>
  <si>
    <t>Earnings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</si>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</sst>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0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30" fillId="0" borderId="0" xfId="58" applyNumberFormat="1" applyFill="1"/>
    <xf numFmtId="171" fontId="0" fillId="0" borderId="0" xfId="56" applyFont="1"/>
    <xf numFmtId="176" fontId="0" fillId="0" borderId="0" xfId="0" applyNumberForma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6659</xdr:colOff>
      <xdr:row>9</xdr:row>
      <xdr:rowOff>34294</xdr:rowOff>
    </xdr:from>
    <xdr:to>
      <xdr:col>5</xdr:col>
      <xdr:colOff>611639</xdr:colOff>
      <xdr:row>20</xdr:row>
      <xdr:rowOff>19291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19" y="12035794"/>
          <a:ext cx="6480000" cy="2080497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332031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s="22" customFormat="1" ht="75" customHeight="1" x14ac:dyDescent="0.45">
      <c r="A2" s="71" t="s">
        <v>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0"/>
      <c r="D4" s="70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2" t="s">
        <v>10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</row>
    <row r="6" spans="1:14" s="23" customFormat="1" ht="15" customHeight="1" x14ac:dyDescent="0.45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</row>
    <row r="7" spans="1:14" s="23" customFormat="1" ht="15" customHeight="1" x14ac:dyDescent="0.45">
      <c r="A7" s="72" t="str">
        <f ca="1">"© "&amp;YEAR(TODAY())&amp;" Financial Edge Training"</f>
        <v>© 2017 Financial Edge Training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3"/>
      <c r="H9" s="73"/>
      <c r="I9" s="73"/>
      <c r="J9" s="73"/>
      <c r="K9" s="28"/>
    </row>
    <row r="10" spans="1:14" s="23" customFormat="1" ht="15" customHeight="1" x14ac:dyDescent="0.45">
      <c r="B10" s="24"/>
      <c r="C10" s="24"/>
      <c r="F10" s="28"/>
      <c r="G10" s="73"/>
      <c r="H10" s="73"/>
      <c r="I10" s="73"/>
      <c r="J10" s="73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69"/>
      <c r="H12" s="69"/>
      <c r="I12" s="69"/>
      <c r="J12" s="69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69"/>
      <c r="H13" s="69"/>
      <c r="I13" s="69"/>
      <c r="J13" s="69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69"/>
      <c r="H14" s="69"/>
      <c r="I14" s="69"/>
      <c r="J14" s="69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69"/>
      <c r="H16" s="69"/>
      <c r="I16" s="69"/>
      <c r="J16" s="69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33203125" customWidth="1"/>
    <col min="4" max="4" width="2.86328125" customWidth="1"/>
    <col min="5" max="7" width="1.46484375" customWidth="1"/>
    <col min="8" max="8" width="2.86328125" customWidth="1"/>
    <col min="9" max="9" width="42.664062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6640625" bestFit="1" customWidth="1"/>
  </cols>
  <sheetData>
    <row r="1" spans="1:18" s="36" customFormat="1" ht="45" customHeight="1" x14ac:dyDescent="0.85">
      <c r="A1" s="13" t="str">
        <f>Welcome!A2</f>
        <v>Trading Comparables Valuation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20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5" t="s">
        <v>0</v>
      </c>
      <c r="C4" s="75"/>
      <c r="D4" s="75"/>
      <c r="E4" s="75"/>
      <c r="F4" s="75"/>
      <c r="G4" s="75"/>
      <c r="H4" s="75"/>
      <c r="I4" s="75"/>
      <c r="K4" s="1"/>
      <c r="L4" s="75" t="s">
        <v>2</v>
      </c>
      <c r="M4" s="75"/>
      <c r="N4" s="75"/>
      <c r="O4" s="75"/>
      <c r="P4" s="75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32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7" t="s">
        <v>17</v>
      </c>
      <c r="O5" s="77"/>
      <c r="P5" s="77"/>
      <c r="Q5" s="77"/>
      <c r="R5" s="45"/>
    </row>
    <row r="6" spans="1:18" s="2" customFormat="1" ht="15" customHeight="1" x14ac:dyDescent="0.45">
      <c r="A6" s="3"/>
      <c r="B6" s="8" t="s">
        <v>1</v>
      </c>
      <c r="C6" s="18" t="s">
        <v>33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8">
        <v>42369</v>
      </c>
      <c r="O6" s="78"/>
      <c r="P6" s="78"/>
      <c r="Q6" s="78"/>
      <c r="R6" s="45"/>
    </row>
    <row r="7" spans="1:18" s="2" customFormat="1" ht="15" customHeight="1" x14ac:dyDescent="0.45">
      <c r="A7" s="18"/>
      <c r="B7" s="8" t="s">
        <v>1</v>
      </c>
      <c r="C7" s="18" t="s">
        <v>34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7"/>
      <c r="O7" s="77"/>
      <c r="P7" s="77"/>
      <c r="Q7" s="77"/>
      <c r="R7" s="45"/>
    </row>
    <row r="8" spans="1:18" s="2" customFormat="1" ht="15" customHeight="1" x14ac:dyDescent="0.4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7"/>
      <c r="O8" s="77"/>
      <c r="P8" s="77"/>
      <c r="Q8" s="77"/>
      <c r="R8" s="45"/>
    </row>
    <row r="9" spans="1:18" s="2" customFormat="1" ht="15" customHeight="1" x14ac:dyDescent="0.45">
      <c r="A9" s="43"/>
      <c r="B9" s="8"/>
      <c r="C9" s="43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7" t="s">
        <v>9</v>
      </c>
      <c r="O9" s="77"/>
      <c r="P9" s="77"/>
      <c r="Q9" s="77"/>
      <c r="R9" s="45"/>
    </row>
    <row r="10" spans="1:18" s="2" customFormat="1" ht="15" customHeight="1" x14ac:dyDescent="0.45">
      <c r="A10" s="44"/>
      <c r="B10" s="8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9">
        <v>0</v>
      </c>
      <c r="O10" s="79"/>
      <c r="P10" s="79"/>
      <c r="Q10" s="79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76" t="s">
        <v>15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N13" s="1"/>
      <c r="O13" s="75" t="s">
        <v>11</v>
      </c>
      <c r="P13" s="75"/>
      <c r="Q13" s="75"/>
      <c r="R13" s="62"/>
    </row>
    <row r="14" spans="1:18" s="2" customFormat="1" ht="15" customHeight="1" x14ac:dyDescent="0.45">
      <c r="A14" s="60"/>
      <c r="B14" s="74" t="s">
        <v>35</v>
      </c>
      <c r="C14" s="74"/>
      <c r="D14" s="74" t="s">
        <v>38</v>
      </c>
      <c r="E14" s="74"/>
      <c r="F14" s="74"/>
      <c r="G14" s="74"/>
      <c r="H14" s="74"/>
      <c r="I14" s="74"/>
      <c r="J14" s="74"/>
      <c r="K14" s="74"/>
      <c r="L14" s="74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4" t="s">
        <v>36</v>
      </c>
      <c r="C15" s="74"/>
      <c r="D15" s="74" t="s">
        <v>16</v>
      </c>
      <c r="E15" s="74"/>
      <c r="F15" s="74"/>
      <c r="G15" s="74"/>
      <c r="H15" s="74"/>
      <c r="I15" s="74"/>
      <c r="J15" s="74"/>
      <c r="K15" s="74"/>
      <c r="L15" s="74"/>
      <c r="N15" s="3"/>
      <c r="O15" s="27"/>
      <c r="P15" s="56" t="s">
        <v>12</v>
      </c>
      <c r="Q15" s="22"/>
      <c r="R15" s="60"/>
    </row>
    <row r="16" spans="1:18" s="2" customFormat="1" ht="15" customHeight="1" x14ac:dyDescent="0.45">
      <c r="A16" s="60"/>
      <c r="B16" s="74" t="s">
        <v>37</v>
      </c>
      <c r="C16" s="74"/>
      <c r="D16" s="74" t="s">
        <v>39</v>
      </c>
      <c r="E16" s="74"/>
      <c r="F16" s="74"/>
      <c r="G16" s="74"/>
      <c r="H16" s="74"/>
      <c r="I16" s="74"/>
      <c r="J16" s="74"/>
      <c r="K16" s="74"/>
      <c r="L16" s="74"/>
      <c r="N16" s="18"/>
      <c r="O16" s="27"/>
      <c r="P16" s="38" t="s">
        <v>13</v>
      </c>
      <c r="Q16" s="22"/>
      <c r="R16" s="60"/>
    </row>
    <row r="17" spans="1:18" s="2" customFormat="1" ht="15" customHeight="1" x14ac:dyDescent="0.45">
      <c r="A17" s="60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N17" s="18"/>
      <c r="O17" s="27"/>
      <c r="P17" t="s">
        <v>14</v>
      </c>
      <c r="Q17" s="22"/>
      <c r="R17" s="60"/>
    </row>
    <row r="18" spans="1:18" s="2" customFormat="1" ht="15" customHeight="1" x14ac:dyDescent="0.45">
      <c r="A18" s="4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Normal="100" workbookViewId="0"/>
  </sheetViews>
  <sheetFormatPr defaultColWidth="9.1328125" defaultRowHeight="15" customHeight="1" x14ac:dyDescent="0.45"/>
  <cols>
    <col min="1" max="1" width="1.46484375" style="15" customWidth="1"/>
    <col min="2" max="2" width="52.6640625" style="16" customWidth="1"/>
    <col min="3" max="7" width="11" customWidth="1"/>
    <col min="8" max="9" width="15.6640625" customWidth="1"/>
    <col min="10" max="10" width="11" customWidth="1"/>
    <col min="11" max="11" width="29.6640625" customWidth="1"/>
    <col min="12" max="12" width="9.33203125" customWidth="1"/>
  </cols>
  <sheetData>
    <row r="1" spans="1:10" s="50" customFormat="1" ht="45" customHeight="1" x14ac:dyDescent="0.85">
      <c r="A1" s="5" t="s">
        <v>20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40</v>
      </c>
    </row>
    <row r="4" spans="1:10" ht="15" customHeight="1" x14ac:dyDescent="0.45">
      <c r="B4" s="16" t="s">
        <v>29</v>
      </c>
      <c r="E4" t="s">
        <v>31</v>
      </c>
    </row>
    <row r="6" spans="1:10" ht="15" customHeight="1" x14ac:dyDescent="0.45">
      <c r="B6" s="16" t="s">
        <v>18</v>
      </c>
      <c r="C6" s="65">
        <v>31.17</v>
      </c>
    </row>
    <row r="7" spans="1:10" ht="15" customHeight="1" x14ac:dyDescent="0.45">
      <c r="B7" s="16" t="s">
        <v>22</v>
      </c>
      <c r="C7" s="64">
        <v>338.25402100000002</v>
      </c>
    </row>
    <row r="8" spans="1:10" ht="15" customHeight="1" x14ac:dyDescent="0.45">
      <c r="B8" s="16" t="s">
        <v>23</v>
      </c>
      <c r="C8" s="64"/>
    </row>
    <row r="9" spans="1:10" ht="15" customHeight="1" x14ac:dyDescent="0.45">
      <c r="C9" s="16" t="s">
        <v>24</v>
      </c>
      <c r="D9" s="16"/>
      <c r="E9" s="16"/>
      <c r="F9" s="16" t="s">
        <v>25</v>
      </c>
    </row>
    <row r="10" spans="1:10" ht="15" customHeight="1" x14ac:dyDescent="0.45">
      <c r="C10" s="65"/>
    </row>
    <row r="11" spans="1:10" ht="15" customHeight="1" x14ac:dyDescent="0.45">
      <c r="C11" s="65"/>
    </row>
    <row r="12" spans="1:10" ht="15" customHeight="1" x14ac:dyDescent="0.45">
      <c r="C12" s="65"/>
    </row>
    <row r="13" spans="1:10" ht="15" customHeight="1" x14ac:dyDescent="0.45">
      <c r="C13" s="65"/>
    </row>
    <row r="14" spans="1:10" ht="15" customHeight="1" x14ac:dyDescent="0.45">
      <c r="C14" s="65"/>
    </row>
    <row r="15" spans="1:10" ht="15" customHeight="1" x14ac:dyDescent="0.45">
      <c r="C15" s="65"/>
    </row>
    <row r="16" spans="1:10" ht="15" customHeight="1" x14ac:dyDescent="0.45">
      <c r="C16" s="65"/>
    </row>
    <row r="17" spans="1:7" ht="15" customHeight="1" x14ac:dyDescent="0.45">
      <c r="C17" s="65"/>
    </row>
    <row r="22" spans="1:7" ht="15" customHeight="1" x14ac:dyDescent="0.45">
      <c r="B22" s="16" t="s">
        <v>22</v>
      </c>
      <c r="C22">
        <f>C7</f>
        <v>338.25402100000002</v>
      </c>
    </row>
    <row r="23" spans="1:7" ht="15" customHeight="1" x14ac:dyDescent="0.45">
      <c r="B23" s="16" t="s">
        <v>26</v>
      </c>
      <c r="C23" s="64">
        <v>10.523</v>
      </c>
    </row>
    <row r="24" spans="1:7" ht="15" customHeight="1" x14ac:dyDescent="0.45">
      <c r="B24" s="16" t="s">
        <v>27</v>
      </c>
      <c r="C24" s="65">
        <v>30.77</v>
      </c>
    </row>
    <row r="25" spans="1:7" ht="15" customHeight="1" x14ac:dyDescent="0.45">
      <c r="B25" s="16" t="s">
        <v>30</v>
      </c>
      <c r="C25">
        <f>(C6-C24)/C6*C23</f>
        <v>0.13504010266281752</v>
      </c>
    </row>
    <row r="26" spans="1:7" ht="15" customHeight="1" x14ac:dyDescent="0.45">
      <c r="B26" s="16" t="s">
        <v>28</v>
      </c>
      <c r="C26">
        <f>C25+C22</f>
        <v>338.38906110266282</v>
      </c>
    </row>
    <row r="27" spans="1:7" ht="15" customHeight="1" x14ac:dyDescent="0.45">
      <c r="B27" s="16" t="s">
        <v>21</v>
      </c>
      <c r="C27">
        <f>C26*C6</f>
        <v>10547.58703457</v>
      </c>
    </row>
    <row r="29" spans="1:7" ht="15" customHeight="1" x14ac:dyDescent="0.45">
      <c r="A29" s="15" t="s">
        <v>19</v>
      </c>
      <c r="C29" s="67"/>
      <c r="D29" s="67"/>
      <c r="E29" s="67"/>
      <c r="F29" s="67"/>
      <c r="G29" s="67"/>
    </row>
    <row r="33" spans="3:7" ht="15" customHeight="1" x14ac:dyDescent="0.45">
      <c r="C33" s="66"/>
      <c r="D33" s="66"/>
      <c r="E33" s="66"/>
      <c r="F33" s="66"/>
      <c r="G33" s="66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rowBreaks count="1" manualBreakCount="1">
    <brk id="2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Financial Edge</cp:lastModifiedBy>
  <cp:lastPrinted>2016-05-01T20:56:51Z</cp:lastPrinted>
  <dcterms:created xsi:type="dcterms:W3CDTF">2016-02-03T14:06:14Z</dcterms:created>
  <dcterms:modified xsi:type="dcterms:W3CDTF">2017-05-16T13:15:22Z</dcterms:modified>
</cp:coreProperties>
</file>