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Valuer\2 Trading Comparables\16 Value - Equity EV Bridge Workout 2 - Final\"/>
    </mc:Choice>
  </mc:AlternateContent>
  <bookViews>
    <workbookView xWindow="0" yWindow="0" windowWidth="28800" windowHeight="13212"/>
  </bookViews>
  <sheets>
    <sheet name="Welcome" sheetId="1" r:id="rId1"/>
    <sheet name="Info" sheetId="6" r:id="rId2"/>
    <sheet name="Valuation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49" i="2" l="1"/>
  <c r="C55" i="2" s="1"/>
  <c r="B49" i="2"/>
  <c r="A1" i="6" l="1"/>
</calcChain>
</file>

<file path=xl/sharedStrings.xml><?xml version="1.0" encoding="utf-8"?>
<sst xmlns="http://schemas.openxmlformats.org/spreadsheetml/2006/main" count="48" uniqueCount="41">
  <si>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</si>
  <si>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</si>
  <si>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</si>
  <si>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</si>
  <si>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</si>
  <si>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</si>
  <si>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</si>
  <si>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</si>
  <si>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</si>
  <si>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</si>
  <si>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</si>
  <si>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</si>
  <si>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</si>
  <si>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</si>
  <si>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</si>
  <si>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</si>
  <si>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Valuation</t>
  </si>
  <si>
    <t>NA</t>
  </si>
  <si>
    <t>Enterprise value</t>
  </si>
  <si>
    <t>Short term debt</t>
  </si>
  <si>
    <t>Long term debt</t>
  </si>
  <si>
    <t>Cash and cash equivalents</t>
  </si>
  <si>
    <t>End</t>
  </si>
  <si>
    <t>Trading Comparables Valuation</t>
  </si>
  <si>
    <t>Latest year</t>
  </si>
  <si>
    <t>Earliest year</t>
  </si>
  <si>
    <t>Total diluted equity value MM</t>
  </si>
  <si>
    <t>Calculate enterprise value using the information below.</t>
  </si>
  <si>
    <t>Marketable securities</t>
  </si>
  <si>
    <t>Financial statement information below in millions</t>
  </si>
  <si>
    <t>Establishing comparables set</t>
  </si>
  <si>
    <t>Value calculations</t>
  </si>
  <si>
    <t>Earnings calculations</t>
  </si>
  <si>
    <t>Tab 1</t>
  </si>
  <si>
    <t>Tab 2</t>
  </si>
  <si>
    <t>Tab 3</t>
  </si>
  <si>
    <t>Comps</t>
  </si>
  <si>
    <t>Earnings</t>
  </si>
  <si>
    <t>x</t>
  </si>
  <si>
    <t>Non marketable securities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</si>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</sst>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1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30" fillId="0" borderId="0" xfId="58" applyNumberFormat="1" applyFill="1"/>
    <xf numFmtId="171" fontId="0" fillId="0" borderId="0" xfId="56" applyFont="1"/>
    <xf numFmtId="9" fontId="0" fillId="0" borderId="0" xfId="0" applyNumberFormat="1"/>
    <xf numFmtId="176" fontId="0" fillId="0" borderId="0" xfId="0" applyNumberForma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38103</xdr:colOff>
      <xdr:row>7</xdr:row>
      <xdr:rowOff>52386</xdr:rowOff>
    </xdr:from>
    <xdr:to>
      <xdr:col>6</xdr:col>
      <xdr:colOff>39715</xdr:colOff>
      <xdr:row>46</xdr:row>
      <xdr:rowOff>108735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8" y="76252386"/>
          <a:ext cx="6912000" cy="748584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09375" defaultRowHeight="14.4" x14ac:dyDescent="0.3"/>
  <cols>
    <col min="1" max="1" width="9.88671875" style="32" customWidth="1"/>
    <col min="2" max="13" width="9.33203125" style="32" customWidth="1"/>
    <col min="14" max="14" width="9.88671875" style="32" customWidth="1"/>
    <col min="15" max="26" width="9.109375" style="32" customWidth="1"/>
    <col min="27" max="16384" width="9.109375" style="32"/>
  </cols>
  <sheetData>
    <row r="1" spans="1:14" s="36" customFormat="1" ht="189.75" customHeight="1" x14ac:dyDescent="0.55000000000000004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22" customFormat="1" ht="75" customHeight="1" x14ac:dyDescent="0.3">
      <c r="A2" s="72" t="s">
        <v>23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s="23" customFormat="1" ht="7.5" customHeight="1" x14ac:dyDescent="0.3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3">
      <c r="A4" s="39"/>
      <c r="B4" s="40"/>
      <c r="C4" s="71"/>
      <c r="D4" s="71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3">
      <c r="A5" s="73" t="s">
        <v>10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1:14" s="23" customFormat="1" ht="15" customHeight="1" x14ac:dyDescent="0.3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</row>
    <row r="7" spans="1:14" s="23" customFormat="1" ht="15" customHeight="1" x14ac:dyDescent="0.3">
      <c r="A7" s="73" t="str">
        <f ca="1">"© "&amp;YEAR(TODAY())&amp;" Financial Edge Training"</f>
        <v>© 2017 Financial Edge Training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s="23" customFormat="1" ht="15" customHeight="1" thickBot="1" x14ac:dyDescent="0.3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3">
      <c r="F9" s="28"/>
      <c r="G9" s="74"/>
      <c r="H9" s="74"/>
      <c r="I9" s="74"/>
      <c r="J9" s="74"/>
      <c r="K9" s="28"/>
    </row>
    <row r="10" spans="1:14" s="23" customFormat="1" ht="15" customHeight="1" x14ac:dyDescent="0.3">
      <c r="B10" s="24"/>
      <c r="C10" s="24"/>
      <c r="F10" s="28"/>
      <c r="G10" s="74"/>
      <c r="H10" s="74"/>
      <c r="I10" s="74"/>
      <c r="J10" s="74"/>
      <c r="K10" s="28"/>
    </row>
    <row r="11" spans="1:14" s="23" customFormat="1" ht="15" customHeight="1" x14ac:dyDescent="0.3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3">
      <c r="A12" s="26"/>
      <c r="B12" s="20"/>
      <c r="C12" s="20"/>
      <c r="D12" s="29"/>
      <c r="F12" s="25"/>
      <c r="G12" s="70"/>
      <c r="H12" s="70"/>
      <c r="I12" s="70"/>
      <c r="J12" s="70"/>
      <c r="K12" s="25"/>
    </row>
    <row r="13" spans="1:14" s="23" customFormat="1" ht="15" customHeight="1" x14ac:dyDescent="0.3">
      <c r="A13" s="19"/>
      <c r="B13" s="20"/>
      <c r="C13" s="20"/>
      <c r="D13" s="30"/>
      <c r="F13" s="25"/>
      <c r="G13" s="70"/>
      <c r="H13" s="70"/>
      <c r="I13" s="70"/>
      <c r="J13" s="70"/>
      <c r="K13" s="25"/>
    </row>
    <row r="14" spans="1:14" s="23" customFormat="1" ht="15" customHeight="1" x14ac:dyDescent="0.3">
      <c r="A14" s="22"/>
      <c r="B14" s="20"/>
      <c r="C14" s="20"/>
      <c r="D14" s="30"/>
      <c r="F14" s="25"/>
      <c r="G14" s="70"/>
      <c r="H14" s="70"/>
      <c r="I14" s="70"/>
      <c r="J14" s="70"/>
      <c r="K14" s="25"/>
    </row>
    <row r="15" spans="1:14" s="23" customFormat="1" ht="15" customHeight="1" x14ac:dyDescent="0.3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3">
      <c r="A16" s="22"/>
      <c r="B16" s="20"/>
      <c r="C16" s="20"/>
      <c r="D16" s="31"/>
      <c r="F16" s="25"/>
      <c r="G16" s="70"/>
      <c r="H16" s="70"/>
      <c r="I16" s="70"/>
      <c r="J16" s="70"/>
      <c r="K16" s="25"/>
    </row>
    <row r="17" spans="1:12" s="23" customFormat="1" ht="15" customHeight="1" x14ac:dyDescent="0.3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09375" defaultRowHeight="14.4" x14ac:dyDescent="0.3"/>
  <cols>
    <col min="1" max="1" width="1.44140625" customWidth="1"/>
    <col min="2" max="2" width="2.88671875" customWidth="1"/>
    <col min="3" max="3" width="13.33203125" customWidth="1"/>
    <col min="4" max="4" width="2.88671875" customWidth="1"/>
    <col min="5" max="7" width="1.44140625" customWidth="1"/>
    <col min="8" max="8" width="2.88671875" customWidth="1"/>
    <col min="9" max="9" width="42.6640625" customWidth="1"/>
    <col min="10" max="11" width="1.44140625" customWidth="1"/>
    <col min="12" max="12" width="15.5546875" bestFit="1" customWidth="1"/>
    <col min="13" max="14" width="1.44140625" customWidth="1"/>
    <col min="15" max="15" width="2.88671875" customWidth="1"/>
    <col min="16" max="16" width="32.5546875" customWidth="1"/>
    <col min="17" max="17" width="2.88671875" customWidth="1"/>
    <col min="18" max="18" width="1.44140625" customWidth="1"/>
    <col min="23" max="23" width="17.6640625" bestFit="1" customWidth="1"/>
  </cols>
  <sheetData>
    <row r="1" spans="1:18" s="36" customFormat="1" ht="45" customHeight="1" x14ac:dyDescent="0.55000000000000004">
      <c r="A1" s="13" t="str">
        <f>Welcome!A2</f>
        <v>Trading Comparables Valuation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4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3"/>
    <row r="4" spans="1:18" s="2" customFormat="1" ht="22.5" customHeight="1" x14ac:dyDescent="0.3">
      <c r="A4" s="1"/>
      <c r="B4" s="76" t="s">
        <v>0</v>
      </c>
      <c r="C4" s="76"/>
      <c r="D4" s="76"/>
      <c r="E4" s="76"/>
      <c r="F4" s="76"/>
      <c r="G4" s="76"/>
      <c r="H4" s="76"/>
      <c r="I4" s="76"/>
      <c r="K4" s="1"/>
      <c r="L4" s="76" t="s">
        <v>2</v>
      </c>
      <c r="M4" s="76"/>
      <c r="N4" s="76"/>
      <c r="O4" s="76"/>
      <c r="P4" s="76"/>
      <c r="Q4" s="45"/>
      <c r="R4" s="45"/>
    </row>
    <row r="5" spans="1:18" s="2" customFormat="1" ht="15" customHeight="1" x14ac:dyDescent="0.3">
      <c r="A5" s="17"/>
      <c r="B5" s="8" t="s">
        <v>1</v>
      </c>
      <c r="C5" s="59" t="s">
        <v>30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8" t="s">
        <v>17</v>
      </c>
      <c r="O5" s="78"/>
      <c r="P5" s="78"/>
      <c r="Q5" s="78"/>
      <c r="R5" s="45"/>
    </row>
    <row r="6" spans="1:18" s="2" customFormat="1" ht="15" customHeight="1" x14ac:dyDescent="0.3">
      <c r="A6" s="3"/>
      <c r="B6" s="8" t="s">
        <v>1</v>
      </c>
      <c r="C6" s="18" t="s">
        <v>31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79">
        <v>42369</v>
      </c>
      <c r="O6" s="79"/>
      <c r="P6" s="79"/>
      <c r="Q6" s="79"/>
      <c r="R6" s="45"/>
    </row>
    <row r="7" spans="1:18" s="2" customFormat="1" ht="15" customHeight="1" x14ac:dyDescent="0.3">
      <c r="A7" s="18"/>
      <c r="B7" s="8" t="s">
        <v>1</v>
      </c>
      <c r="C7" s="18" t="s">
        <v>32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78"/>
      <c r="O7" s="78"/>
      <c r="P7" s="78"/>
      <c r="Q7" s="78"/>
      <c r="R7" s="45"/>
    </row>
    <row r="8" spans="1:18" s="2" customFormat="1" ht="15" customHeight="1" x14ac:dyDescent="0.3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8"/>
      <c r="O8" s="78"/>
      <c r="P8" s="78"/>
      <c r="Q8" s="78"/>
      <c r="R8" s="45"/>
    </row>
    <row r="9" spans="1:18" s="2" customFormat="1" ht="15" customHeight="1" x14ac:dyDescent="0.3">
      <c r="A9" s="43"/>
      <c r="B9" s="8"/>
      <c r="C9" s="43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8" t="s">
        <v>9</v>
      </c>
      <c r="O9" s="78"/>
      <c r="P9" s="78"/>
      <c r="Q9" s="78"/>
      <c r="R9" s="45"/>
    </row>
    <row r="10" spans="1:18" s="2" customFormat="1" ht="15" customHeight="1" x14ac:dyDescent="0.3">
      <c r="A10" s="44"/>
      <c r="B10" s="8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0">
        <v>0</v>
      </c>
      <c r="O10" s="80"/>
      <c r="P10" s="80"/>
      <c r="Q10" s="80"/>
      <c r="R10" s="51"/>
    </row>
    <row r="11" spans="1:18" s="2" customFormat="1" ht="15" customHeight="1" thickBot="1" x14ac:dyDescent="0.3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3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3">
      <c r="A13" s="59"/>
      <c r="B13" s="77" t="s">
        <v>15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N13" s="1"/>
      <c r="O13" s="76" t="s">
        <v>11</v>
      </c>
      <c r="P13" s="76"/>
      <c r="Q13" s="76"/>
      <c r="R13" s="62"/>
    </row>
    <row r="14" spans="1:18" s="2" customFormat="1" ht="15" customHeight="1" x14ac:dyDescent="0.3">
      <c r="A14" s="60"/>
      <c r="B14" s="75" t="s">
        <v>33</v>
      </c>
      <c r="C14" s="75"/>
      <c r="D14" s="75" t="s">
        <v>36</v>
      </c>
      <c r="E14" s="75"/>
      <c r="F14" s="75"/>
      <c r="G14" s="75"/>
      <c r="H14" s="75"/>
      <c r="I14" s="75"/>
      <c r="J14" s="75"/>
      <c r="K14" s="75"/>
      <c r="L14" s="75"/>
      <c r="N14" s="17"/>
      <c r="O14" s="27"/>
      <c r="P14" s="22"/>
      <c r="Q14" s="22"/>
      <c r="R14" s="60"/>
    </row>
    <row r="15" spans="1:18" s="2" customFormat="1" ht="15" customHeight="1" x14ac:dyDescent="0.3">
      <c r="A15" s="60"/>
      <c r="B15" s="75" t="s">
        <v>34</v>
      </c>
      <c r="C15" s="75"/>
      <c r="D15" s="75" t="s">
        <v>16</v>
      </c>
      <c r="E15" s="75"/>
      <c r="F15" s="75"/>
      <c r="G15" s="75"/>
      <c r="H15" s="75"/>
      <c r="I15" s="75"/>
      <c r="J15" s="75"/>
      <c r="K15" s="75"/>
      <c r="L15" s="75"/>
      <c r="N15" s="3"/>
      <c r="O15" s="27"/>
      <c r="P15" s="56" t="s">
        <v>12</v>
      </c>
      <c r="Q15" s="22"/>
      <c r="R15" s="60"/>
    </row>
    <row r="16" spans="1:18" s="2" customFormat="1" ht="15" customHeight="1" x14ac:dyDescent="0.3">
      <c r="A16" s="60"/>
      <c r="B16" s="75" t="s">
        <v>35</v>
      </c>
      <c r="C16" s="75"/>
      <c r="D16" s="75" t="s">
        <v>37</v>
      </c>
      <c r="E16" s="75"/>
      <c r="F16" s="75"/>
      <c r="G16" s="75"/>
      <c r="H16" s="75"/>
      <c r="I16" s="75"/>
      <c r="J16" s="75"/>
      <c r="K16" s="75"/>
      <c r="L16" s="75"/>
      <c r="N16" s="18"/>
      <c r="O16" s="27"/>
      <c r="P16" s="38" t="s">
        <v>13</v>
      </c>
      <c r="Q16" s="22"/>
      <c r="R16" s="60"/>
    </row>
    <row r="17" spans="1:18" s="2" customFormat="1" ht="15" customHeight="1" x14ac:dyDescent="0.3">
      <c r="A17" s="60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N17" s="18"/>
      <c r="O17" s="27"/>
      <c r="P17" t="s">
        <v>14</v>
      </c>
      <c r="Q17" s="22"/>
      <c r="R17" s="60"/>
    </row>
    <row r="18" spans="1:18" s="2" customFormat="1" ht="15" customHeight="1" x14ac:dyDescent="0.3">
      <c r="A18" s="4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N18" s="44"/>
      <c r="O18" s="57"/>
      <c r="P18" s="57"/>
      <c r="Q18" s="57"/>
      <c r="R18" s="44"/>
    </row>
    <row r="19" spans="1:18" ht="15" thickBot="1" x14ac:dyDescent="0.3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3">
      <c r="Q20" s="58"/>
      <c r="R20" s="35"/>
    </row>
    <row r="21" spans="1:18" x14ac:dyDescent="0.3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3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3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3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3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3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D15:L15"/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/>
  </sheetViews>
  <sheetFormatPr defaultColWidth="9.109375" defaultRowHeight="15" customHeight="1" x14ac:dyDescent="0.3"/>
  <cols>
    <col min="1" max="1" width="1.44140625" style="15" customWidth="1"/>
    <col min="2" max="2" width="52.6640625" style="16" customWidth="1"/>
    <col min="3" max="7" width="11" customWidth="1"/>
    <col min="8" max="9" width="15.6640625" customWidth="1"/>
    <col min="10" max="10" width="11" customWidth="1"/>
    <col min="11" max="11" width="29.6640625" customWidth="1"/>
    <col min="12" max="12" width="9.33203125" customWidth="1"/>
  </cols>
  <sheetData>
    <row r="1" spans="1:10" s="50" customFormat="1" ht="45" customHeight="1" x14ac:dyDescent="0.55000000000000004">
      <c r="A1" s="5" t="s">
        <v>23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4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3">
      <c r="A3" s="15" t="s">
        <v>40</v>
      </c>
    </row>
    <row r="4" spans="1:10" ht="15" customHeight="1" x14ac:dyDescent="0.3">
      <c r="B4" s="16" t="s">
        <v>27</v>
      </c>
      <c r="C4" s="66"/>
    </row>
    <row r="5" spans="1:10" ht="15" customHeight="1" x14ac:dyDescent="0.3">
      <c r="C5" s="66"/>
    </row>
    <row r="6" spans="1:10" ht="15" customHeight="1" x14ac:dyDescent="0.3">
      <c r="B6" s="16" t="s">
        <v>26</v>
      </c>
      <c r="C6" s="65">
        <v>540060.46234395006</v>
      </c>
    </row>
    <row r="7" spans="1:10" ht="15" customHeight="1" x14ac:dyDescent="0.3">
      <c r="B7" s="16" t="s">
        <v>29</v>
      </c>
      <c r="E7" t="s">
        <v>25</v>
      </c>
      <c r="F7" t="s">
        <v>24</v>
      </c>
    </row>
    <row r="10" spans="1:10" ht="15" customHeight="1" x14ac:dyDescent="0.3">
      <c r="G10" t="s">
        <v>38</v>
      </c>
    </row>
    <row r="11" spans="1:10" ht="15" customHeight="1" x14ac:dyDescent="0.3">
      <c r="C11" s="65"/>
      <c r="G11" t="s">
        <v>38</v>
      </c>
    </row>
    <row r="12" spans="1:10" ht="15" customHeight="1" x14ac:dyDescent="0.3">
      <c r="C12" s="64"/>
    </row>
    <row r="13" spans="1:10" ht="15" customHeight="1" x14ac:dyDescent="0.3">
      <c r="C13" s="64"/>
    </row>
    <row r="14" spans="1:10" ht="15" customHeight="1" x14ac:dyDescent="0.3">
      <c r="C14" s="64"/>
    </row>
    <row r="15" spans="1:10" ht="15" customHeight="1" x14ac:dyDescent="0.3">
      <c r="C15" s="64"/>
    </row>
    <row r="16" spans="1:10" ht="15" customHeight="1" x14ac:dyDescent="0.3">
      <c r="C16" s="64"/>
    </row>
    <row r="17" spans="3:7" ht="15" customHeight="1" x14ac:dyDescent="0.3">
      <c r="C17" s="65"/>
    </row>
    <row r="18" spans="3:7" ht="15" customHeight="1" x14ac:dyDescent="0.3">
      <c r="C18" s="64"/>
    </row>
    <row r="19" spans="3:7" ht="15" customHeight="1" x14ac:dyDescent="0.3">
      <c r="C19" s="64"/>
    </row>
    <row r="20" spans="3:7" ht="15" customHeight="1" x14ac:dyDescent="0.3">
      <c r="C20" s="64"/>
    </row>
    <row r="21" spans="3:7" ht="15" customHeight="1" x14ac:dyDescent="0.3">
      <c r="C21" s="64"/>
    </row>
    <row r="23" spans="3:7" ht="15" customHeight="1" x14ac:dyDescent="0.3">
      <c r="C23" s="66"/>
    </row>
    <row r="24" spans="3:7" ht="15" customHeight="1" x14ac:dyDescent="0.3">
      <c r="C24" s="66"/>
    </row>
    <row r="25" spans="3:7" ht="15" customHeight="1" x14ac:dyDescent="0.3">
      <c r="C25" s="66"/>
    </row>
    <row r="26" spans="3:7" ht="15" customHeight="1" x14ac:dyDescent="0.3">
      <c r="G26" t="s">
        <v>38</v>
      </c>
    </row>
    <row r="30" spans="3:7" ht="15" customHeight="1" x14ac:dyDescent="0.3">
      <c r="C30" s="65"/>
    </row>
    <row r="31" spans="3:7" ht="15" customHeight="1" x14ac:dyDescent="0.3">
      <c r="C31" s="64"/>
    </row>
    <row r="32" spans="3:7" ht="15" customHeight="1" x14ac:dyDescent="0.3">
      <c r="C32" s="64"/>
      <c r="G32" t="s">
        <v>38</v>
      </c>
    </row>
    <row r="33" spans="3:5" ht="15" customHeight="1" x14ac:dyDescent="0.3">
      <c r="C33" s="64"/>
    </row>
    <row r="34" spans="3:5" ht="15" customHeight="1" x14ac:dyDescent="0.3">
      <c r="C34" s="64"/>
    </row>
    <row r="35" spans="3:5" ht="15" customHeight="1" x14ac:dyDescent="0.3">
      <c r="C35" s="64"/>
    </row>
    <row r="36" spans="3:5" ht="15" customHeight="1" x14ac:dyDescent="0.3">
      <c r="C36" s="64"/>
    </row>
    <row r="37" spans="3:5" ht="15" customHeight="1" x14ac:dyDescent="0.3">
      <c r="C37" s="65"/>
    </row>
    <row r="38" spans="3:5" ht="15" customHeight="1" x14ac:dyDescent="0.3">
      <c r="C38" s="64"/>
      <c r="E38" s="67"/>
    </row>
    <row r="39" spans="3:5" ht="15" customHeight="1" x14ac:dyDescent="0.3">
      <c r="C39" s="64"/>
    </row>
    <row r="40" spans="3:5" ht="15" customHeight="1" x14ac:dyDescent="0.3">
      <c r="C40" s="64"/>
    </row>
    <row r="41" spans="3:5" ht="15" customHeight="1" x14ac:dyDescent="0.3">
      <c r="C41" s="64"/>
    </row>
    <row r="43" spans="3:5" ht="15" customHeight="1" x14ac:dyDescent="0.3">
      <c r="C43" s="66"/>
    </row>
    <row r="44" spans="3:5" ht="15" customHeight="1" x14ac:dyDescent="0.3">
      <c r="C44" s="66"/>
    </row>
    <row r="45" spans="3:5" ht="15" customHeight="1" x14ac:dyDescent="0.3">
      <c r="C45" s="66"/>
    </row>
    <row r="49" spans="1:11" ht="15" customHeight="1" x14ac:dyDescent="0.3">
      <c r="B49" s="16" t="str">
        <f>B6</f>
        <v>Total diluted equity value MM</v>
      </c>
      <c r="C49">
        <f>C6</f>
        <v>540060.46234395006</v>
      </c>
    </row>
    <row r="50" spans="1:11" ht="15" customHeight="1" x14ac:dyDescent="0.3">
      <c r="B50" s="16" t="s">
        <v>19</v>
      </c>
      <c r="C50" s="64">
        <v>3225</v>
      </c>
    </row>
    <row r="51" spans="1:11" ht="15" customHeight="1" x14ac:dyDescent="0.3">
      <c r="B51" s="16" t="s">
        <v>20</v>
      </c>
      <c r="C51" s="64">
        <v>1995</v>
      </c>
    </row>
    <row r="52" spans="1:11" ht="15" customHeight="1" x14ac:dyDescent="0.3">
      <c r="B52" s="16" t="s">
        <v>21</v>
      </c>
      <c r="C52" s="64">
        <v>16549</v>
      </c>
    </row>
    <row r="53" spans="1:11" ht="15" customHeight="1" x14ac:dyDescent="0.3">
      <c r="B53" s="16" t="s">
        <v>28</v>
      </c>
      <c r="C53" s="64">
        <v>56517</v>
      </c>
    </row>
    <row r="54" spans="1:11" ht="15" customHeight="1" x14ac:dyDescent="0.3">
      <c r="B54" s="16" t="s">
        <v>39</v>
      </c>
      <c r="C54" s="64">
        <v>5183</v>
      </c>
    </row>
    <row r="55" spans="1:11" ht="15" customHeight="1" x14ac:dyDescent="0.3">
      <c r="B55" s="16" t="s">
        <v>18</v>
      </c>
      <c r="C55">
        <f>SUM(C49:C51)-SUM(C52:C54)</f>
        <v>467031.46234395006</v>
      </c>
      <c r="I55" s="32"/>
      <c r="J55" s="32"/>
      <c r="K55" s="32"/>
    </row>
    <row r="56" spans="1:11" ht="15" customHeight="1" x14ac:dyDescent="0.3">
      <c r="C56" s="64"/>
      <c r="I56" s="32"/>
      <c r="J56" s="32"/>
      <c r="K56" s="32"/>
    </row>
    <row r="57" spans="1:11" ht="15" customHeight="1" x14ac:dyDescent="0.3">
      <c r="A57" s="15" t="s">
        <v>22</v>
      </c>
      <c r="C57" s="68"/>
      <c r="D57" s="68"/>
      <c r="E57" s="68"/>
      <c r="F57" s="68"/>
      <c r="G57" s="68"/>
    </row>
    <row r="61" spans="1:11" ht="15" customHeight="1" x14ac:dyDescent="0.3">
      <c r="C61" s="66"/>
      <c r="D61" s="66"/>
      <c r="E61" s="66"/>
      <c r="F61" s="66"/>
      <c r="G61" s="66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rowBreaks count="1" manualBreakCount="1">
    <brk id="46" max="1638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2016-05-01T20:56:51Z</cp:lastPrinted>
  <dcterms:created xsi:type="dcterms:W3CDTF">2016-02-03T14:06:14Z</dcterms:created>
  <dcterms:modified xsi:type="dcterms:W3CDTF">2017-06-27T11:00:47Z</dcterms:modified>
</cp:coreProperties>
</file>