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4 WACC Analysis\Materials Used\13 CAPM - Leveraging Beta Homework\"/>
    </mc:Choice>
  </mc:AlternateContent>
  <bookViews>
    <workbookView xWindow="0" yWindow="0" windowWidth="20520" windowHeight="9083"/>
  </bookViews>
  <sheets>
    <sheet name="Welcome" sheetId="1" r:id="rId1"/>
    <sheet name="Info" sheetId="6" r:id="rId2"/>
    <sheet name="Workout" sheetId="2" r:id="rId3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F20" i="2" l="1"/>
  <c r="F16" i="2"/>
  <c r="F21" i="2" l="1"/>
  <c r="F17" i="2"/>
  <c r="F18" i="2" s="1"/>
  <c r="F22" i="2" l="1"/>
  <c r="A1" i="6" l="1"/>
</calcChain>
</file>

<file path=xl/sharedStrings.xml><?xml version="1.0" encoding="utf-8"?>
<sst xmlns="http://schemas.openxmlformats.org/spreadsheetml/2006/main" count="51" uniqueCount="45">
  <si>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</si>
  <si>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</si>
  <si>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</si>
  <si>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</si>
  <si>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</si>
  <si>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</si>
  <si>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</si>
  <si>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</si>
  <si>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</si>
  <si>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</si>
  <si>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</si>
  <si>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</si>
  <si>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</si>
  <si>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</si>
  <si>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</si>
  <si>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</si>
  <si>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</si>
  <si>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</si>
  <si>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</si>
  <si>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</si>
  <si>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</si>
  <si>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Tax rate</t>
  </si>
  <si>
    <t>WACC</t>
  </si>
  <si>
    <t>Calculating WACC</t>
  </si>
  <si>
    <t>Establish cost of debt</t>
  </si>
  <si>
    <t>Relever beta</t>
  </si>
  <si>
    <t>Establish cost of equity</t>
  </si>
  <si>
    <t>Calculate WACC for the below company.</t>
  </si>
  <si>
    <t>Cost of equity</t>
  </si>
  <si>
    <t>Cost of debt</t>
  </si>
  <si>
    <t>Market risk premium</t>
  </si>
  <si>
    <t>Levered Beta = Unlevered Beta *(1+(1-Tax rate)*(D/E))</t>
  </si>
  <si>
    <t>Unlevered Beta =Levered Beta /(1+(1-Tax rate)*(D/E))</t>
  </si>
  <si>
    <t>Risk free rate</t>
  </si>
  <si>
    <t>Unlevered Beta</t>
  </si>
  <si>
    <t>Fully diluted number of shares outstanding</t>
  </si>
  <si>
    <t>Current share price</t>
  </si>
  <si>
    <t>Book value of outstanding debt</t>
  </si>
  <si>
    <t>Market value of outstanding debt</t>
  </si>
  <si>
    <t>Market value equity</t>
  </si>
  <si>
    <t>Levered beta</t>
  </si>
  <si>
    <t>Market value of debt + equity</t>
  </si>
  <si>
    <t>Corporate bond spread over risk free rate for company with comparable credit rating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</si>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</sst>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0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2" fontId="30" fillId="0" borderId="0" xfId="57" applyFont="1" applyFill="1"/>
    <xf numFmtId="172" fontId="0" fillId="0" borderId="0" xfId="57" applyFont="1" applyFill="1"/>
    <xf numFmtId="174" fontId="0" fillId="0" borderId="0" xfId="0" quotePrefix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45">
      <c r="A2" s="71" t="s">
        <v>22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2" t="s">
        <v>13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4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45">
      <c r="A7" s="72" t="str">
        <f ca="1">"© "&amp;YEAR(TODAY())&amp;" Financial Edge Training"</f>
        <v>© 2017 Financial Edge Training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3"/>
      <c r="H9" s="73"/>
      <c r="I9" s="73"/>
      <c r="J9" s="73"/>
      <c r="K9" s="28"/>
    </row>
    <row r="10" spans="1:14" s="23" customFormat="1" ht="15" customHeight="1" x14ac:dyDescent="0.45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WACC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 t="s">
        <v>9</v>
      </c>
      <c r="O5" s="77"/>
      <c r="P5" s="77"/>
      <c r="Q5" s="77"/>
      <c r="R5" s="45"/>
    </row>
    <row r="6" spans="1:18" s="2" customFormat="1" ht="15" customHeight="1" x14ac:dyDescent="0.45">
      <c r="A6" s="3"/>
      <c r="B6" s="8" t="s">
        <v>1</v>
      </c>
      <c r="C6" s="18" t="s">
        <v>24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>
        <v>42369</v>
      </c>
      <c r="O6" s="78"/>
      <c r="P6" s="78"/>
      <c r="Q6" s="78"/>
      <c r="R6" s="45"/>
    </row>
    <row r="7" spans="1:18" s="2" customFormat="1" ht="15" customHeight="1" x14ac:dyDescent="0.45">
      <c r="A7" s="18"/>
      <c r="B7" s="8" t="s">
        <v>1</v>
      </c>
      <c r="C7" s="18" t="s">
        <v>26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 t="s">
        <v>10</v>
      </c>
      <c r="O7" s="77"/>
      <c r="P7" s="77"/>
      <c r="Q7" s="77"/>
      <c r="R7" s="45"/>
    </row>
    <row r="8" spans="1:18" s="2" customFormat="1" ht="15" customHeight="1" x14ac:dyDescent="0.45">
      <c r="A8" s="18"/>
      <c r="B8" s="8" t="s">
        <v>1</v>
      </c>
      <c r="C8" s="18" t="s">
        <v>25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 t="s">
        <v>11</v>
      </c>
      <c r="O8" s="77"/>
      <c r="P8" s="77"/>
      <c r="Q8" s="77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 t="s">
        <v>12</v>
      </c>
      <c r="O9" s="77"/>
      <c r="P9" s="77"/>
      <c r="Q9" s="77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>
        <v>0</v>
      </c>
      <c r="O10" s="79"/>
      <c r="P10" s="79"/>
      <c r="Q10" s="79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5" t="s">
        <v>19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14</v>
      </c>
      <c r="P13" s="74"/>
      <c r="Q13" s="74"/>
      <c r="R13" s="62"/>
    </row>
    <row r="14" spans="1:18" s="2" customFormat="1" ht="15" customHeight="1" x14ac:dyDescent="0.45">
      <c r="A14" s="60"/>
      <c r="B14" s="76" t="s">
        <v>44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15</v>
      </c>
      <c r="Q15" s="22"/>
      <c r="R15" s="60"/>
    </row>
    <row r="16" spans="1:18" s="2" customFormat="1" ht="15" customHeight="1" x14ac:dyDescent="0.45">
      <c r="A16" s="60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16</v>
      </c>
      <c r="Q16" s="22"/>
      <c r="R16" s="60"/>
    </row>
    <row r="17" spans="1:18" s="2" customFormat="1" ht="15" customHeight="1" x14ac:dyDescent="0.45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17</v>
      </c>
      <c r="Q17" s="22"/>
      <c r="R17" s="60"/>
    </row>
    <row r="18" spans="1:18" s="2" customFormat="1" ht="15" customHeight="1" x14ac:dyDescent="0.45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10" width="11" customWidth="1"/>
    <col min="11" max="12" width="9.19921875" customWidth="1"/>
  </cols>
  <sheetData>
    <row r="1" spans="1:10" s="50" customFormat="1" ht="45" customHeight="1" x14ac:dyDescent="0.85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44</v>
      </c>
      <c r="C3" s="66"/>
    </row>
    <row r="4" spans="1:10" ht="15" customHeight="1" x14ac:dyDescent="0.45">
      <c r="B4" s="16" t="s">
        <v>27</v>
      </c>
      <c r="C4" s="66"/>
    </row>
    <row r="5" spans="1:10" ht="15" customHeight="1" x14ac:dyDescent="0.45">
      <c r="C5" s="66"/>
    </row>
    <row r="6" spans="1:10" ht="15" customHeight="1" x14ac:dyDescent="0.45">
      <c r="B6" s="16" t="s">
        <v>34</v>
      </c>
      <c r="C6" s="66"/>
      <c r="F6" s="64">
        <v>1</v>
      </c>
    </row>
    <row r="7" spans="1:10" ht="15" customHeight="1" x14ac:dyDescent="0.45">
      <c r="B7" s="16" t="s">
        <v>33</v>
      </c>
      <c r="C7" s="66"/>
      <c r="F7" s="65">
        <v>3.5000000000000003E-2</v>
      </c>
    </row>
    <row r="8" spans="1:10" ht="15" customHeight="1" x14ac:dyDescent="0.45">
      <c r="B8" s="16" t="s">
        <v>30</v>
      </c>
      <c r="C8" s="66"/>
      <c r="F8" s="65">
        <v>0.04</v>
      </c>
    </row>
    <row r="9" spans="1:10" ht="15" customHeight="1" x14ac:dyDescent="0.45">
      <c r="B9" s="16" t="s">
        <v>42</v>
      </c>
      <c r="C9" s="66"/>
      <c r="F9" s="65">
        <v>0.02</v>
      </c>
    </row>
    <row r="10" spans="1:10" ht="15" customHeight="1" x14ac:dyDescent="0.45">
      <c r="B10" s="16" t="s">
        <v>35</v>
      </c>
      <c r="C10" s="66"/>
      <c r="F10" s="64">
        <v>1250</v>
      </c>
    </row>
    <row r="11" spans="1:10" ht="15" customHeight="1" x14ac:dyDescent="0.45">
      <c r="B11" s="16" t="s">
        <v>36</v>
      </c>
      <c r="C11" s="66"/>
      <c r="F11" s="64">
        <v>1.55</v>
      </c>
    </row>
    <row r="12" spans="1:10" ht="15" customHeight="1" x14ac:dyDescent="0.45">
      <c r="B12" s="16" t="s">
        <v>37</v>
      </c>
      <c r="C12" s="66"/>
      <c r="F12" s="64">
        <v>800</v>
      </c>
    </row>
    <row r="13" spans="1:10" ht="15" customHeight="1" x14ac:dyDescent="0.45">
      <c r="B13" s="16" t="s">
        <v>38</v>
      </c>
      <c r="C13" s="66"/>
      <c r="F13" s="64">
        <v>825</v>
      </c>
    </row>
    <row r="14" spans="1:10" ht="15" customHeight="1" x14ac:dyDescent="0.45">
      <c r="B14" s="16" t="s">
        <v>21</v>
      </c>
      <c r="C14" s="66"/>
      <c r="F14" s="65">
        <v>0.35</v>
      </c>
    </row>
    <row r="15" spans="1:10" ht="15" customHeight="1" x14ac:dyDescent="0.45">
      <c r="C15" s="66"/>
    </row>
    <row r="16" spans="1:10" ht="15" customHeight="1" x14ac:dyDescent="0.45">
      <c r="B16" s="16" t="s">
        <v>39</v>
      </c>
      <c r="C16" s="66"/>
      <c r="F16">
        <f>F10*F11</f>
        <v>1937.5</v>
      </c>
      <c r="I16" s="67" t="s">
        <v>31</v>
      </c>
    </row>
    <row r="17" spans="1:9" ht="15" customHeight="1" x14ac:dyDescent="0.45">
      <c r="B17" s="16" t="s">
        <v>40</v>
      </c>
      <c r="C17" s="66"/>
      <c r="F17">
        <f>F6*(1+(1-F14)*(F13/F16))</f>
        <v>1.2767741935483872</v>
      </c>
      <c r="I17" s="67" t="s">
        <v>32</v>
      </c>
    </row>
    <row r="18" spans="1:9" ht="15" customHeight="1" x14ac:dyDescent="0.45">
      <c r="B18" s="16" t="s">
        <v>28</v>
      </c>
      <c r="C18" s="66"/>
      <c r="F18" s="66">
        <f>F7+F17*F8</f>
        <v>8.6070967741935483E-2</v>
      </c>
    </row>
    <row r="19" spans="1:9" ht="15" customHeight="1" x14ac:dyDescent="0.45">
      <c r="C19" s="66"/>
      <c r="F19" s="66"/>
    </row>
    <row r="20" spans="1:9" ht="15" customHeight="1" x14ac:dyDescent="0.45">
      <c r="B20" s="16" t="s">
        <v>29</v>
      </c>
      <c r="C20" s="66"/>
      <c r="F20" s="66">
        <f>F7+F9</f>
        <v>5.5000000000000007E-2</v>
      </c>
    </row>
    <row r="21" spans="1:9" ht="15" customHeight="1" x14ac:dyDescent="0.45">
      <c r="B21" s="16" t="s">
        <v>41</v>
      </c>
      <c r="C21" s="66"/>
      <c r="F21">
        <f>F16+F13</f>
        <v>2762.5</v>
      </c>
    </row>
    <row r="22" spans="1:9" ht="15" customHeight="1" x14ac:dyDescent="0.45">
      <c r="B22" s="16" t="s">
        <v>22</v>
      </c>
      <c r="C22" s="66"/>
      <c r="F22" s="66">
        <f>F16/F21*F18+F13/F21*F20*(1-F14)</f>
        <v>7.1042986425339363E-2</v>
      </c>
    </row>
    <row r="24" spans="1:9" ht="15" customHeight="1" x14ac:dyDescent="0.45">
      <c r="A24" s="15" t="s">
        <v>43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2017-05-19T13:42:56Z</dcterms:modified>
</cp:coreProperties>
</file>