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202300"/>
  <mc:AlternateContent xmlns:mc="http://schemas.openxmlformats.org/markup-compatibility/2006">
    <mc:Choice Requires="x15">
      <x15ac:absPath xmlns:x15ac="http://schemas.microsoft.com/office/spreadsheetml/2010/11/ac" url="D:\OneDrive - Đại học FPT- FPT University\Desktop\SWR-T\"/>
    </mc:Choice>
  </mc:AlternateContent>
  <xr:revisionPtr revIDLastSave="0" documentId="13_ncr:1_{1FBFE9A2-DE59-499B-83E8-658C4DA31A83}" xr6:coauthVersionLast="47" xr6:coauthVersionMax="47" xr10:uidLastSave="{00000000-0000-0000-0000-000000000000}"/>
  <bookViews>
    <workbookView xWindow="-98" yWindow="-98" windowWidth="21795" windowHeight="13695" activeTab="5" xr2:uid="{CD9A7C72-0FFD-4DCF-99F0-F260EF1FC4CD}"/>
  </bookViews>
  <sheets>
    <sheet name="Cover" sheetId="6" r:id="rId1"/>
    <sheet name="Guidleline" sheetId="5" r:id="rId2"/>
    <sheet name="Test Report" sheetId="4" r:id="rId3"/>
    <sheet name="FunctionList" sheetId="3" r:id="rId4"/>
    <sheet name="updatePassword" sheetId="9" r:id="rId5"/>
    <sheet name="login" sheetId="8" r:id="rId6"/>
    <sheet name="checkToken" sheetId="2" r:id="rId7"/>
    <sheet name="sendToken" sheetId="7" r:id="rId8"/>
    <sheet name="Defects Log" sheetId="1" r:id="rId9"/>
  </sheets>
  <definedNames>
    <definedName name="_xlnm._FilterDatabase" localSheetId="8" hidden="1">'Defects Log'!$A$3:$H$3</definedName>
    <definedName name="ACTION">#REF!</definedName>
    <definedName name="getBase" localSheetId="3">checkToken!$L$2</definedName>
    <definedName name="getBase">FunctionList!$D$11</definedName>
    <definedName name="_xlnm.Print_Area" localSheetId="6">checkToken!$A$1:$T$47</definedName>
    <definedName name="_xlnm.Print_Area" localSheetId="3">FunctionList!$A$1:$H$36</definedName>
    <definedName name="_xlnm.Print_Area" localSheetId="1">Guidleline!$A$1:$A$48</definedName>
    <definedName name="_xlnm.Print_Area" localSheetId="2">'Test Report'!$A$1:$I$41</definedName>
    <definedName name="Z_2C0D9096_8D85_462A_A9B5_0B488ADB4269_.wvu.Cols" localSheetId="6" hidden="1">checkToken!$E:$E</definedName>
    <definedName name="Z_2C0D9096_8D85_462A_A9B5_0B488ADB4269_.wvu.PrintArea" localSheetId="2" hidden="1">'Test Report'!$A:$I</definedName>
    <definedName name="Z_6F1DCD5D_5DAC_4817_BF40_2B66F6F593E6_.wvu.Cols" localSheetId="6" hidden="1">checkToken!$E:$E</definedName>
    <definedName name="Z_6F1DCD5D_5DAC_4817_BF40_2B66F6F593E6_.wvu.PrintArea" localSheetId="2" hidden="1">'Test Report'!$A:$I</definedName>
    <definedName name="Z_BE54E0AD_3725_4423_92D7_4F1C045BE1BC_.wvu.Cols" localSheetId="6" hidden="1">checkToken!$E:$E</definedName>
    <definedName name="Z_BE54E0AD_3725_4423_92D7_4F1C045BE1BC_.wvu.PrintArea" localSheetId="2" hidden="1">'Test Report'!$A:$I</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4" l="1"/>
  <c r="H15" i="4"/>
  <c r="G15" i="4"/>
  <c r="I13" i="4"/>
  <c r="G13" i="4"/>
  <c r="H12" i="4"/>
  <c r="G12" i="4"/>
  <c r="F15" i="4"/>
  <c r="F13" i="4"/>
  <c r="E15" i="4"/>
  <c r="E14" i="4"/>
  <c r="E13" i="4"/>
  <c r="E12" i="4"/>
  <c r="D15" i="4"/>
  <c r="D13" i="4"/>
  <c r="I12" i="4"/>
  <c r="F12" i="4"/>
  <c r="D12" i="4"/>
  <c r="C15" i="4"/>
  <c r="C13" i="4"/>
  <c r="C7" i="9"/>
  <c r="A7" i="9"/>
  <c r="C7" i="8"/>
  <c r="D14" i="4" s="1"/>
  <c r="A7" i="8"/>
  <c r="C14" i="4" s="1"/>
  <c r="C7" i="7"/>
  <c r="A7" i="7"/>
  <c r="C7" i="2"/>
  <c r="A7" i="2"/>
  <c r="C12" i="4" s="1"/>
  <c r="L7" i="2"/>
  <c r="L2" i="9"/>
  <c r="C2" i="9"/>
  <c r="O7" i="9"/>
  <c r="N7" i="9"/>
  <c r="M7" i="9"/>
  <c r="L7" i="9"/>
  <c r="C3" i="9"/>
  <c r="L3" i="9" s="1"/>
  <c r="L2" i="8"/>
  <c r="C2" i="8"/>
  <c r="O7" i="8"/>
  <c r="I14" i="4" s="1"/>
  <c r="N7" i="8"/>
  <c r="H14" i="4" s="1"/>
  <c r="M7" i="8"/>
  <c r="G14" i="4" s="1"/>
  <c r="L7" i="8"/>
  <c r="F14" i="4" s="1"/>
  <c r="C3" i="8"/>
  <c r="L3" i="8" s="1"/>
  <c r="C2" i="7"/>
  <c r="L2" i="7"/>
  <c r="O7" i="7"/>
  <c r="N7" i="7"/>
  <c r="M7" i="7"/>
  <c r="L7" i="7"/>
  <c r="C3" i="7"/>
  <c r="L3" i="7" s="1"/>
  <c r="L2" i="2"/>
  <c r="C2" i="2"/>
  <c r="C3" i="2"/>
  <c r="L3" i="2" s="1"/>
  <c r="F5" i="4"/>
  <c r="F4" i="4"/>
  <c r="B4" i="4"/>
  <c r="B5" i="4"/>
  <c r="J42" i="4"/>
  <c r="E4" i="3"/>
  <c r="E5" i="3"/>
  <c r="B6" i="6"/>
  <c r="B6" i="4"/>
  <c r="O7" i="2"/>
  <c r="N7" i="2"/>
  <c r="M7" i="2"/>
  <c r="E6" i="3" l="1"/>
  <c r="L4" i="7" s="1"/>
  <c r="I17" i="4"/>
  <c r="H17" i="4"/>
  <c r="G17" i="4"/>
  <c r="F17" i="4"/>
  <c r="E17" i="4"/>
  <c r="D17" i="4"/>
  <c r="C17" i="4"/>
  <c r="L4" i="8" l="1"/>
  <c r="L4" i="9"/>
  <c r="L4" i="2"/>
  <c r="D21" i="4"/>
  <c r="D22" i="4"/>
  <c r="D23" i="4"/>
  <c r="D19" i="4"/>
  <c r="D2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445248A0-0F87-4270-8C2B-B9B533CEA973}">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4A46697D-D03E-49A1-B1FB-494614391E70}">
      <text>
        <r>
          <rPr>
            <sz val="8"/>
            <color indexed="81"/>
            <rFont val="Tahoma"/>
            <family val="2"/>
          </rPr>
          <t xml:space="preserve">
Not mandatory
</t>
        </r>
      </text>
    </comment>
    <comment ref="C10" authorId="1" shapeId="0" xr:uid="{CCB334BE-20B9-4EFF-ADA9-4EAD0F8EDEB8}">
      <text>
        <r>
          <rPr>
            <sz val="8"/>
            <color indexed="81"/>
            <rFont val="Tahoma"/>
            <family val="2"/>
          </rPr>
          <t xml:space="preserve">
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E1FBFA72-B9D6-49FE-8CF6-AD2579912D8E}">
      <text>
        <r>
          <rPr>
            <sz val="8"/>
            <color indexed="81"/>
            <rFont val="Tahoma"/>
            <family val="2"/>
          </rPr>
          <t xml:space="preserve">
Not mandatory
</t>
        </r>
      </text>
    </comment>
    <comment ref="C10" authorId="1" shapeId="0" xr:uid="{14AB0972-E246-46D2-8FED-8A536D8A4D4D}">
      <text>
        <r>
          <rPr>
            <sz val="8"/>
            <color indexed="81"/>
            <rFont val="Tahoma"/>
            <family val="2"/>
          </rPr>
          <t xml:space="preserve">
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F606AD3C-C5D1-44E3-AAC2-D30F4700253C}">
      <text>
        <r>
          <rPr>
            <sz val="8"/>
            <color indexed="81"/>
            <rFont val="Tahoma"/>
            <family val="2"/>
          </rPr>
          <t xml:space="preserve">
Not mandatory
</t>
        </r>
      </text>
    </comment>
    <comment ref="C10" authorId="1" shapeId="0" xr:uid="{C00264BA-EE12-48A2-A85E-F9EB14AE50D9}">
      <text>
        <r>
          <rPr>
            <sz val="8"/>
            <color indexed="81"/>
            <rFont val="Tahoma"/>
            <family val="2"/>
          </rPr>
          <t xml:space="preserve">
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F4E92952-2328-4901-A912-90839DAB192B}">
      <text>
        <r>
          <rPr>
            <sz val="8"/>
            <color indexed="81"/>
            <rFont val="Tahoma"/>
            <family val="2"/>
          </rPr>
          <t xml:space="preserve">
Not mandatory
</t>
        </r>
      </text>
    </comment>
    <comment ref="C10" authorId="1" shapeId="0" xr:uid="{7E3EE549-4F15-4C3A-A9F8-374A2E5FF350}">
      <text>
        <r>
          <rPr>
            <sz val="8"/>
            <color indexed="81"/>
            <rFont val="Tahoma"/>
            <family val="2"/>
          </rPr>
          <t xml:space="preserve">
Not mandatory</t>
        </r>
      </text>
    </comment>
  </commentList>
</comments>
</file>

<file path=xl/sharedStrings.xml><?xml version="1.0" encoding="utf-8"?>
<sst xmlns="http://schemas.openxmlformats.org/spreadsheetml/2006/main" count="656" uniqueCount="219">
  <si>
    <t>Bug list</t>
  </si>
  <si>
    <t>Defect ID</t>
  </si>
  <si>
    <t>Module</t>
  </si>
  <si>
    <t>Description</t>
  </si>
  <si>
    <t>Type</t>
  </si>
  <si>
    <t>Severity</t>
  </si>
  <si>
    <t>Priority</t>
  </si>
  <si>
    <t>Status</t>
  </si>
  <si>
    <t>Created Date</t>
  </si>
  <si>
    <t>USCLN</t>
  </si>
  <si>
    <t>Serious</t>
  </si>
  <si>
    <t>High</t>
  </si>
  <si>
    <t>Not excute when a=0 and b =0</t>
  </si>
  <si>
    <t>Coding Logic</t>
  </si>
  <si>
    <t>Pending</t>
  </si>
  <si>
    <t>DI001</t>
  </si>
  <si>
    <t>Function Code: UC</t>
  </si>
  <si>
    <t>Function Name</t>
  </si>
  <si>
    <t>Created By</t>
  </si>
  <si>
    <t>Executed By</t>
  </si>
  <si>
    <t>Lines  of code</t>
  </si>
  <si>
    <t>Lack of test cases</t>
  </si>
  <si>
    <t>Test requirement</t>
  </si>
  <si>
    <t>&lt;Brief description about requirements which are tested in this function&gt;</t>
  </si>
  <si>
    <t>Passed</t>
  </si>
  <si>
    <t>Failed</t>
  </si>
  <si>
    <t>Untested</t>
  </si>
  <si>
    <t>N/A/B</t>
  </si>
  <si>
    <t>Total Test Cases</t>
  </si>
  <si>
    <t>TUC01</t>
  </si>
  <si>
    <t>TUC02</t>
  </si>
  <si>
    <t>TUC03</t>
  </si>
  <si>
    <t>TUC04</t>
  </si>
  <si>
    <t>TUC05</t>
  </si>
  <si>
    <t>Condition</t>
  </si>
  <si>
    <t xml:space="preserve">Precondition </t>
    <phoneticPr fontId="13" type="noConversion"/>
  </si>
  <si>
    <t>O</t>
  </si>
  <si>
    <t>Confirm</t>
  </si>
  <si>
    <t>Return</t>
    <phoneticPr fontId="13" type="noConversion"/>
  </si>
  <si>
    <t>Exception</t>
    <phoneticPr fontId="13" type="noConversion"/>
  </si>
  <si>
    <t>Result</t>
  </si>
  <si>
    <t>Type(N : Normal, A : Abnormal, B : Boundary)</t>
  </si>
  <si>
    <t>N</t>
  </si>
  <si>
    <t>A</t>
  </si>
  <si>
    <t>Passed/Failed</t>
  </si>
  <si>
    <t>Executed Date</t>
  </si>
  <si>
    <t>Pre-Condition</t>
  </si>
  <si>
    <t>Sheet Name</t>
  </si>
  <si>
    <t xml:space="preserve"> Function Code(Optional)</t>
  </si>
  <si>
    <t>Class Name</t>
  </si>
  <si>
    <t>Requirement
Name</t>
  </si>
  <si>
    <t>No</t>
  </si>
  <si>
    <t>&lt;List enviroment requires in this system
1. Server
2. Database
3. Web Browser
...
&gt;</t>
  </si>
  <si>
    <t>Test Environment Setup Description</t>
  </si>
  <si>
    <t xml:space="preserve">Normal number of Test cases/KLOC </t>
  </si>
  <si>
    <t>Project Code</t>
  </si>
  <si>
    <t>Project Name</t>
  </si>
  <si>
    <t>UNIT TEST CASE LIST</t>
  </si>
  <si>
    <t>UNIT TEST REPORT</t>
  </si>
  <si>
    <t>Creator</t>
  </si>
  <si>
    <t>Reviewer/Approver</t>
  </si>
  <si>
    <t>Document Code</t>
  </si>
  <si>
    <t>Issue Date</t>
  </si>
  <si>
    <t>Notes</t>
  </si>
  <si>
    <t>Function code</t>
  </si>
  <si>
    <t>B</t>
  </si>
  <si>
    <t>Sub total</t>
  </si>
  <si>
    <t>Test coverage</t>
  </si>
  <si>
    <t>%</t>
  </si>
  <si>
    <t>Test successful coverage</t>
  </si>
  <si>
    <t>Normal case</t>
  </si>
  <si>
    <t>Abnormal case</t>
  </si>
  <si>
    <t>Boundary case</t>
  </si>
  <si>
    <t>Guideline to make and understand Unit Test Case</t>
  </si>
  <si>
    <t>1. Overview</t>
  </si>
  <si>
    <t xml:space="preserve"> - In the template, Unit test cases are based on functions. Each sheet presents test cases for one function.</t>
  </si>
  <si>
    <r>
      <t xml:space="preserve"> - </t>
    </r>
    <r>
      <rPr>
        <b/>
        <sz val="10"/>
        <rFont val="Tahoma"/>
        <family val="2"/>
      </rPr>
      <t>Cover</t>
    </r>
    <r>
      <rPr>
        <sz val="10"/>
        <rFont val="Tahoma"/>
        <family val="2"/>
      </rPr>
      <t>: General information of the project and Unit Test cases</t>
    </r>
  </si>
  <si>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</si>
  <si>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</si>
  <si>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</si>
  <si>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Note:  Should check the formula of "Sub Total" if you add more functions</t>
  </si>
  <si>
    <t>2. Content in Test function sheet</t>
  </si>
  <si>
    <t>2.1 Combination of test cases.</t>
  </si>
  <si>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</si>
  <si>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</si>
  <si>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</si>
  <si>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 xml:space="preserve"> 2.2 Condition and confirmation of Test cases.</t>
  </si>
  <si>
    <t xml:space="preserve"> Each test case is the combination of condition and confirmation.</t>
  </si>
  <si>
    <t>a. Condition: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</si>
  <si>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</si>
  <si>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</si>
  <si>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</si>
  <si>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</si>
  <si>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Boundary values are limited values that contain upper and lower values.</t>
  </si>
  <si>
    <t xml:space="preserve">                . Abnormal values are non-expected values. And normally it processes exception cases.   </t>
  </si>
  <si>
    <t xml:space="preserve"> </t>
  </si>
  <si>
    <t xml:space="preserve">        - For examples:</t>
  </si>
  <si>
    <t xml:space="preserve">            Input value belongs to 5&lt;= input &lt;=10.</t>
  </si>
  <si>
    <t xml:space="preserve">               . 6,7,8,9 are normal values.</t>
  </si>
  <si>
    <t xml:space="preserve">               . 5, 10 are boundary values.</t>
  </si>
  <si>
    <t xml:space="preserve">               . -1, 11,... are abnormal values.   </t>
  </si>
  <si>
    <t xml:space="preserve">b. Confirmation: </t>
  </si>
  <si>
    <t xml:space="preserve">        - It is combination of expected result to check output of each function. 
          If the results are the same with confirmation, the test case is passed, other case it is failed. </t>
  </si>
  <si>
    <t xml:space="preserve">        - Confirmation can include:</t>
  </si>
  <si>
    <t xml:space="preserve">                + Output result of the function.</t>
  </si>
  <si>
    <t xml:space="preserve">                + Output log messages in log file.</t>
  </si>
  <si>
    <t xml:space="preserve">                + Output screen message...</t>
  </si>
  <si>
    <t>c. Type of test cases and result:</t>
  </si>
  <si>
    <t xml:space="preserve">        - Type of test case: It includes normal, boundary and abnormal test cases. User selects the type based on the type of input data.</t>
  </si>
  <si>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</si>
  <si>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t xml:space="preserve"> 2.3. Other items:</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</si>
  <si>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</si>
  <si>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</si>
  <si>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</si>
  <si>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</si>
  <si>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</si>
  <si>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</si>
  <si>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t xml:space="preserve">         </t>
  </si>
  <si>
    <t>UNIT TEST CASE</t>
  </si>
  <si>
    <t>Version</t>
  </si>
  <si>
    <t>Record of change</t>
  </si>
  <si>
    <t>Effective Date</t>
  </si>
  <si>
    <t>Change Item</t>
  </si>
  <si>
    <t>*A,D,M</t>
  </si>
  <si>
    <t>Change description</t>
  </si>
  <si>
    <t>Reference</t>
  </si>
  <si>
    <t>Nguyễn Công Mạnh</t>
  </si>
  <si>
    <t>Chu Thị Minh Huệ</t>
  </si>
  <si>
    <t>HE186093</t>
  </si>
  <si>
    <t>Release 1 include 7 modules</t>
  </si>
  <si>
    <t>F01</t>
  </si>
  <si>
    <t>F02</t>
  </si>
  <si>
    <t>F03</t>
  </si>
  <si>
    <t>F04</t>
  </si>
  <si>
    <t>null</t>
  </si>
  <si>
    <t>P</t>
  </si>
  <si>
    <t>TUC06</t>
  </si>
  <si>
    <t>TUC07</t>
  </si>
  <si>
    <t>TUC08</t>
  </si>
  <si>
    <t>HomeSharing</t>
  </si>
  <si>
    <t>""</t>
  </si>
  <si>
    <t>email</t>
  </si>
  <si>
    <t>TokenServiceImpl</t>
  </si>
  <si>
    <t>checkToken</t>
  </si>
  <si>
    <t xml:space="preserve">false </t>
  </si>
  <si>
    <t>Token(1, "123456", LocalDateTime.now(), false) có trong cơ sở dữ liệu</t>
  </si>
  <si>
    <t>Token(1, "123456", LocalDateTime.now(), false) không có trong cơ sở dữ liệu</t>
  </si>
  <si>
    <t>token code</t>
  </si>
  <si>
    <t>userId</t>
  </si>
  <si>
    <t>time</t>
  </si>
  <si>
    <t>LocalDateTime.now()</t>
  </si>
  <si>
    <t>LocalDateTime.now().minusMinutes(2)</t>
  </si>
  <si>
    <t>Token(1, "123456", LocalDateTime.now(), true) có trong cơ sở dữ liệu</t>
  </si>
  <si>
    <t>pdateTokenVerification(anyInt()) throws SQLException</t>
  </si>
  <si>
    <t>SQLException</t>
  </si>
  <si>
    <t>findToken(anyInt()) throws SQLException</t>
  </si>
  <si>
    <t>findToken(anyInt()) throws RuntimeException</t>
  </si>
  <si>
    <t>RuntimeException</t>
  </si>
  <si>
    <t>sendToken</t>
  </si>
  <si>
    <t>GeneralException</t>
  </si>
  <si>
    <t>user@gmail.com</t>
  </si>
  <si>
    <t>updateToken(anyInt(), anyString(), any(LocalDateTime.class)) throws SQLException</t>
  </si>
  <si>
    <t>findToken(1) return null</t>
  </si>
  <si>
    <t>insertToken(any(Token.class) throws SQLException</t>
  </si>
  <si>
    <t>Call method</t>
  </si>
  <si>
    <t>insertToken(any(Token.class) is called 1 time</t>
  </si>
  <si>
    <t>updateToken(userId, tokenCode, requestedTime) call 1 time</t>
  </si>
  <si>
    <t>SendingEmail.sendMail(email, subject, content) call 1 time</t>
  </si>
  <si>
    <t>sendMail() throws GeneralException</t>
  </si>
  <si>
    <t>UserServiceImpl</t>
  </si>
  <si>
    <t>login</t>
  </si>
  <si>
    <t>password</t>
  </si>
  <si>
    <t>findToken(1) -&gt; token -&gt; isVerify = true</t>
  </si>
  <si>
    <t>findToken(1) -&gt; token -&gt; isVerify = false</t>
  </si>
  <si>
    <t>User(1, john.doe@example.com, password123, active) exist in database with role = 3</t>
  </si>
  <si>
    <t>john.doe@example.com</t>
  </si>
  <si>
    <t>password123</t>
  </si>
  <si>
    <t>success</t>
  </si>
  <si>
    <t>not-verify</t>
  </si>
  <si>
    <t>sendToken("john.doe@example.com", 1) is called 1 time</t>
  </si>
  <si>
    <t>sendToken("john.doe@example.com", 1) is called success and no exception</t>
  </si>
  <si>
    <t>User(1, john.doe@example.com, password123, active) is not exist in database</t>
  </si>
  <si>
    <t>Email hoặc mật khẩu không đúng</t>
  </si>
  <si>
    <t>User(1, john.doe@example.com, null, active) exist in database with role = 3</t>
  </si>
  <si>
    <t>Tài khoản này chưa có mật khẩu, vui lòng đăng nhập bằng Google và cập nhật mật khẩu.</t>
  </si>
  <si>
    <t>wrongpassword</t>
  </si>
  <si>
    <t>User(1, john.doe@example.com, password123, inactive) exist in database with role = 3</t>
  </si>
  <si>
    <t>Tài khoản này đã bị khóa</t>
  </si>
  <si>
    <t>findUserByEmail(email)) throws new SQLException("Database error")</t>
  </si>
  <si>
    <t>findToken(user.getId())) throws new SQLException("Database error")</t>
  </si>
  <si>
    <t>TUC09</t>
  </si>
  <si>
    <t>TUC10</t>
  </si>
  <si>
    <t>sendToken(email, user.getId()) Throw(new GeneralException("Token error"))</t>
  </si>
  <si>
    <t>updatePassword</t>
  </si>
  <si>
    <t>hadPass</t>
  </si>
  <si>
    <t>OldPass</t>
  </si>
  <si>
    <t>oldPass</t>
  </si>
  <si>
    <t>newPass</t>
  </si>
  <si>
    <t>user.getHashedPassword() == null; when(userDao.getUserById(1)).thenReturn(user);</t>
  </si>
  <si>
    <t>user.getHashedPassword() == ""; when(userDao.getUserById(1)).thenReturn(user);</t>
  </si>
  <si>
    <t>user.getHashedPassword() == "12345678"; when(userDao.getUserById(1)).thenReturn(user);</t>
  </si>
  <si>
    <t>user.getHashedPassword() == "oldPass"; when(userDao.getUserById(1)).thenReturn(user);</t>
  </si>
  <si>
    <t>resetPassword(string, int) throws GeneralException</t>
  </si>
  <si>
    <t>getUserById( int) throws GeneralException</t>
  </si>
  <si>
    <t>TUC11</t>
  </si>
  <si>
    <t>create test</t>
  </si>
  <si>
    <t>1.0</t>
  </si>
  <si>
    <t>functionList</t>
  </si>
  <si>
    <t>create test case for some function: checkToken, sendToken, login, updatePassword</t>
  </si>
  <si>
    <t>execute test</t>
  </si>
  <si>
    <t>execute test case for some function: checkToken, sendToken, login, updatePassword</t>
  </si>
  <si>
    <t>sendToken("john.doe@example.com", 1) is never called</t>
  </si>
  <si>
    <t>findToken(1) -&gt; token -&gt; null</t>
  </si>
  <si>
    <t>Địa chỉ email không hợp lệ</t>
  </si>
  <si>
    <t>TUC12</t>
  </si>
  <si>
    <t>TUC13</t>
  </si>
  <si>
    <t>TUC14</t>
  </si>
  <si>
    <t>invad-in. in me</t>
  </si>
  <si>
    <t>Remember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</si>
</sst>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mm/dd"/>
    <numFmt numFmtId="166" formatCode="d\-mmm\-yy;@"/>
  </numFmts>
  <fonts count="39">
    <font>
      <sz val="10"/>
      <name val="Arial"/>
      <family val="2"/>
    </font>
    <font>
      <b/>
      <sz val="12"/>
      <name val="Arial"/>
      <family val="2"/>
    </font>
    <font>
      <b/>
      <sz val="10"/>
      <color indexed="9"/>
      <name val="Tahoma"/>
      <family val="2"/>
    </font>
    <font>
      <sz val="11"/>
      <name val="ＭＳ Ｐゴシック"/>
      <charset val="128"/>
    </font>
    <font>
      <sz val="10"/>
      <name val="Tahoma"/>
      <family val="2"/>
    </font>
    <font>
      <i/>
      <sz val="10"/>
      <color indexed="17"/>
      <name val="Tahoma"/>
      <family val="2"/>
    </font>
    <font>
      <sz val="10"/>
      <color indexed="8"/>
      <name val="Tahoma"/>
      <family val="2"/>
    </font>
    <font>
      <sz val="11"/>
      <name val="ＭＳ Ｐゴシック"/>
      <family val="3"/>
      <charset val="128"/>
    </font>
    <font>
      <sz val="8"/>
      <name val="Tahoma"/>
      <family val="2"/>
    </font>
    <font>
      <b/>
      <sz val="8"/>
      <name val="Tahoma"/>
      <family val="2"/>
    </font>
    <font>
      <i/>
      <sz val="8"/>
      <name val="Tahoma"/>
      <family val="2"/>
    </font>
    <font>
      <sz val="8"/>
      <name val="ＭＳ Ｐゴシック"/>
      <family val="3"/>
      <charset val="128"/>
    </font>
    <font>
      <sz val="8"/>
      <color indexed="9"/>
      <name val="Tahoma"/>
      <family val="2"/>
    </font>
    <font>
      <b/>
      <sz val="8"/>
      <color indexed="9"/>
      <name val="Tahoma"/>
      <family val="2"/>
    </font>
    <font>
      <b/>
      <sz val="12"/>
      <name val="Courier New"/>
      <family val="3"/>
    </font>
    <font>
      <sz val="8"/>
      <name val="Courier New"/>
      <family val="3"/>
    </font>
    <font>
      <sz val="8"/>
      <color indexed="17"/>
      <name val="Tahoma"/>
      <family val="2"/>
    </font>
    <font>
      <sz val="8"/>
      <color indexed="81"/>
      <name val="Tahoma"/>
      <family val="2"/>
    </font>
    <font>
      <u/>
      <sz val="11"/>
      <color indexed="12"/>
      <name val="ＭＳ Ｐゴシック"/>
      <family val="3"/>
      <charset val="128"/>
    </font>
    <font>
      <u/>
      <sz val="10"/>
      <color indexed="12"/>
      <name val="Tahoma"/>
      <family val="2"/>
    </font>
    <font>
      <b/>
      <sz val="10"/>
      <name val="Tahoma"/>
      <family val="2"/>
    </font>
    <font>
      <b/>
      <sz val="10"/>
      <color indexed="60"/>
      <name val="Tahoma"/>
      <family val="2"/>
    </font>
    <font>
      <i/>
      <sz val="10"/>
      <name val="Tahoma"/>
      <family val="2"/>
    </font>
    <font>
      <b/>
      <sz val="10"/>
      <color indexed="10"/>
      <name val="Tahoma"/>
      <family val="2"/>
    </font>
    <font>
      <b/>
      <sz val="10"/>
      <color indexed="8"/>
      <name val="Tahoma"/>
      <family val="2"/>
    </font>
    <font>
      <b/>
      <sz val="20"/>
      <color indexed="8"/>
      <name val="Tahoma"/>
      <family val="2"/>
    </font>
    <font>
      <u/>
      <sz val="11"/>
      <color indexed="12"/>
      <name val="Tahoma"/>
      <family val="2"/>
    </font>
    <font>
      <sz val="10"/>
      <color indexed="9"/>
      <name val="Tahoma"/>
      <family val="2"/>
    </font>
    <font>
      <b/>
      <sz val="11"/>
      <color indexed="9"/>
      <name val="Tahoma"/>
      <family val="2"/>
    </font>
    <font>
      <b/>
      <sz val="18"/>
      <name val="Tahoma"/>
      <family val="2"/>
    </font>
    <font>
      <b/>
      <sz val="11"/>
      <name val="Tahoma"/>
      <family val="2"/>
    </font>
    <font>
      <b/>
      <sz val="12"/>
      <name val="Tahoma"/>
      <family val="2"/>
    </font>
    <font>
      <b/>
      <sz val="14"/>
      <name val="Tahoma"/>
      <family val="2"/>
    </font>
    <font>
      <sz val="11"/>
      <name val="Tahoma"/>
      <family val="2"/>
    </font>
    <font>
      <i/>
      <sz val="11"/>
      <name val="Tahoma"/>
      <family val="2"/>
    </font>
    <font>
      <sz val="10.5"/>
      <name val="Tahoma"/>
      <family val="2"/>
    </font>
    <font>
      <b/>
      <sz val="26"/>
      <color indexed="10"/>
      <name val="Tahoma"/>
      <family val="2"/>
    </font>
    <font>
      <b/>
      <sz val="8"/>
      <color indexed="81"/>
      <name val="Tahoma"/>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26"/>
      </patternFill>
    </fill>
    <fill>
      <patternFill patternType="solid">
        <fgColor indexed="9"/>
        <bgColor indexed="64"/>
      </patternFill>
    </fill>
    <fill>
      <patternFill patternType="solid">
        <fgColor indexed="52"/>
        <bgColor indexed="64"/>
      </patternFill>
    </fill>
    <fill>
      <patternFill patternType="solid">
        <fgColor indexed="62"/>
        <bgColor indexed="56"/>
      </patternFill>
    </fill>
    <fill>
      <patternFill patternType="solid">
        <fgColor indexed="18"/>
        <bgColor indexed="32"/>
      </patternFill>
    </fill>
    <fill>
      <patternFill patternType="solid">
        <fgColor indexed="42"/>
        <bgColor indexed="64"/>
      </patternFill>
    </fill>
  </fills>
  <borders count="6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8"/>
      </right>
      <top/>
      <bottom style="thin">
        <color indexed="8"/>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style="medium">
        <color indexed="9"/>
      </top>
      <bottom/>
      <diagonal/>
    </border>
    <border>
      <left/>
      <right/>
      <top style="thin">
        <color indexed="64"/>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hair">
        <color indexed="8"/>
      </right>
      <top style="thin">
        <color indexed="8"/>
      </top>
      <bottom style="hair">
        <color indexed="8"/>
      </bottom>
      <diagonal/>
    </border>
    <border>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style="hair">
        <color indexed="8"/>
      </right>
      <top/>
      <bottom style="hair">
        <color indexed="8"/>
      </bottom>
      <diagonal/>
    </border>
  </borders>
  <cellStyleXfs count="7">
    <xf numFmtId="0" fontId="0" fillId="0" borderId="0" applyNumberFormat="0" applyFont="0" applyFill="0" applyBorder="0" applyAlignment="0" applyProtection="0"/>
    <xf numFmtId="0" fontId="3" fillId="0" borderId="0"/>
    <xf numFmtId="0" fontId="7" fillId="0" borderId="0"/>
    <xf numFmtId="0" fontId="7" fillId="0" borderId="0"/>
    <xf numFmtId="0" fontId="7" fillId="0" borderId="0">
      <alignment vertical="center"/>
    </xf>
    <xf numFmtId="0" fontId="18" fillId="0" borderId="0" applyNumberFormat="0" applyFill="0" applyBorder="0" applyAlignment="0" applyProtection="0"/>
    <xf numFmtId="0" fontId="7" fillId="0" borderId="0"/>
  </cellStyleXfs>
  <cellXfs count="269">
    <xf numFmtId="0" fontId="0" fillId="0" borderId="0" xfId="0"/>
    <xf numFmtId="0" fontId="1" fillId="0" borderId="0" xfId="0" applyNumberFormat="1" applyFont="1" applyFill="1" applyBorder="1" applyAlignment="1">
      <alignment vertical="center" wrapText="1"/>
    </xf>
    <xf numFmtId="0" fontId="0" fillId="0" borderId="0" xfId="0" applyNumberFormat="1" applyFont="1" applyFill="1" applyBorder="1" applyAlignment="1">
      <alignment vertical="top" wrapText="1"/>
    </xf>
    <xf numFmtId="0" fontId="1" fillId="0" borderId="1" xfId="0" applyNumberFormat="1" applyFont="1" applyFill="1" applyBorder="1" applyAlignment="1">
      <alignment vertical="center" wrapText="1"/>
    </xf>
    <xf numFmtId="0" fontId="2" fillId="2" borderId="2" xfId="0" applyNumberFormat="1" applyFont="1" applyFill="1" applyBorder="1" applyAlignment="1">
      <alignment horizontal="center" vertical="center" wrapText="1"/>
    </xf>
    <xf numFmtId="0" fontId="4" fillId="3" borderId="3" xfId="1" applyFont="1" applyFill="1" applyBorder="1" applyAlignment="1">
      <alignment vertical="top" wrapText="1"/>
    </xf>
    <xf numFmtId="0" fontId="4" fillId="3" borderId="4" xfId="1" applyFont="1" applyFill="1" applyBorder="1" applyAlignment="1">
      <alignment vertical="top" wrapText="1"/>
    </xf>
    <xf numFmtId="0" fontId="5" fillId="3" borderId="4" xfId="1" applyFont="1" applyFill="1" applyBorder="1" applyAlignment="1">
      <alignment vertical="top" wrapText="1"/>
    </xf>
    <xf numFmtId="0" fontId="5" fillId="3" borderId="4" xfId="0" applyFont="1" applyFill="1" applyBorder="1" applyAlignment="1">
      <alignment horizontal="left" vertical="top" wrapText="1"/>
    </xf>
    <xf numFmtId="0" fontId="4" fillId="3" borderId="5" xfId="1" applyFont="1" applyFill="1" applyBorder="1" applyAlignment="1">
      <alignment vertical="top" wrapText="1"/>
    </xf>
    <xf numFmtId="0" fontId="4" fillId="3" borderId="2" xfId="1" applyFont="1" applyFill="1" applyBorder="1" applyAlignment="1">
      <alignment vertical="top" wrapText="1"/>
    </xf>
    <xf numFmtId="0" fontId="5" fillId="3" borderId="2" xfId="1" applyFont="1" applyFill="1" applyBorder="1" applyAlignment="1">
      <alignment vertical="top" wrapText="1"/>
    </xf>
    <xf numFmtId="0" fontId="5" fillId="3" borderId="2" xfId="0" applyFont="1" applyFill="1" applyBorder="1" applyAlignment="1">
      <alignment horizontal="left" vertical="top" wrapText="1"/>
    </xf>
    <xf numFmtId="0" fontId="4" fillId="3" borderId="6" xfId="1" applyFont="1" applyFill="1" applyBorder="1" applyAlignment="1">
      <alignment vertical="top" wrapText="1"/>
    </xf>
    <xf numFmtId="0" fontId="0" fillId="0" borderId="7" xfId="0" applyNumberFormat="1" applyFont="1" applyFill="1" applyBorder="1" applyAlignment="1">
      <alignment vertical="top" wrapText="1"/>
    </xf>
    <xf numFmtId="0" fontId="5" fillId="3" borderId="8" xfId="0" applyFont="1" applyFill="1" applyBorder="1" applyAlignment="1">
      <alignment horizontal="left" vertical="top" wrapText="1"/>
    </xf>
    <xf numFmtId="164" fontId="0" fillId="0" borderId="7" xfId="0" applyNumberFormat="1" applyFont="1" applyFill="1" applyBorder="1" applyAlignment="1">
      <alignment vertical="top" wrapText="1"/>
    </xf>
    <xf numFmtId="14" fontId="5" fillId="3" borderId="4" xfId="0" applyNumberFormat="1" applyFont="1" applyFill="1" applyBorder="1" applyAlignment="1">
      <alignment horizontal="left" vertical="top" wrapText="1"/>
    </xf>
    <xf numFmtId="0" fontId="8" fillId="0" borderId="0" xfId="2" applyFont="1"/>
    <xf numFmtId="0" fontId="9" fillId="0" borderId="0" xfId="2" applyFont="1" applyAlignment="1">
      <alignment horizontal="left"/>
    </xf>
    <xf numFmtId="0" fontId="8" fillId="0" borderId="0" xfId="2" applyFont="1" applyAlignment="1">
      <alignment horizontal="center"/>
    </xf>
    <xf numFmtId="0" fontId="8" fillId="0" borderId="10" xfId="2" applyFont="1" applyBorder="1"/>
    <xf numFmtId="0" fontId="10" fillId="3" borderId="14" xfId="3" applyFont="1" applyFill="1" applyBorder="1" applyAlignment="1">
      <alignment wrapText="1"/>
    </xf>
    <xf numFmtId="0" fontId="10" fillId="3" borderId="18" xfId="3" applyFont="1" applyFill="1" applyBorder="1" applyAlignment="1">
      <alignment wrapText="1"/>
    </xf>
    <xf numFmtId="0" fontId="10" fillId="3" borderId="21" xfId="3" applyFont="1" applyFill="1" applyBorder="1" applyAlignment="1">
      <alignment horizontal="left" wrapText="1"/>
    </xf>
    <xf numFmtId="49" fontId="8" fillId="0" borderId="0" xfId="2" applyNumberFormat="1" applyFont="1"/>
    <xf numFmtId="0" fontId="8" fillId="3" borderId="36" xfId="2" applyFont="1" applyFill="1" applyBorder="1" applyAlignment="1">
      <alignment horizontal="center" vertical="center"/>
    </xf>
    <xf numFmtId="0" fontId="8" fillId="0" borderId="38" xfId="2" applyFont="1" applyBorder="1"/>
    <xf numFmtId="0" fontId="8" fillId="0" borderId="0" xfId="2" applyFont="1" applyAlignment="1">
      <alignment horizontal="right"/>
    </xf>
    <xf numFmtId="0" fontId="12" fillId="2" borderId="39" xfId="2" applyFont="1" applyFill="1" applyBorder="1"/>
    <xf numFmtId="0" fontId="13" fillId="2" borderId="40" xfId="2" applyFont="1" applyFill="1" applyBorder="1" applyAlignment="1">
      <alignment horizontal="left"/>
    </xf>
    <xf numFmtId="0" fontId="12" fillId="2" borderId="40" xfId="2" applyFont="1" applyFill="1" applyBorder="1"/>
    <xf numFmtId="0" fontId="12" fillId="2" borderId="40" xfId="2" applyFont="1" applyFill="1" applyBorder="1" applyAlignment="1">
      <alignment horizontal="right"/>
    </xf>
    <xf numFmtId="0" fontId="13" fillId="2" borderId="40" xfId="2" applyFont="1" applyFill="1" applyBorder="1" applyAlignment="1">
      <alignment vertical="top" textRotation="180"/>
    </xf>
    <xf numFmtId="0" fontId="13" fillId="2" borderId="41" xfId="2" applyFont="1" applyFill="1" applyBorder="1" applyAlignment="1">
      <alignment vertical="top" textRotation="180"/>
    </xf>
    <xf numFmtId="0" fontId="9" fillId="0" borderId="0" xfId="2" applyFont="1"/>
    <xf numFmtId="0" fontId="13" fillId="2" borderId="42" xfId="2" applyFont="1" applyFill="1" applyBorder="1" applyAlignment="1">
      <alignment vertical="center"/>
    </xf>
    <xf numFmtId="0" fontId="9" fillId="4" borderId="22" xfId="2" applyFont="1" applyFill="1" applyBorder="1" applyAlignment="1">
      <alignment horizontal="left" vertical="top"/>
    </xf>
    <xf numFmtId="0" fontId="8" fillId="4" borderId="23" xfId="2" applyFont="1" applyFill="1" applyBorder="1" applyAlignment="1">
      <alignment horizontal="center" vertical="top"/>
    </xf>
    <xf numFmtId="0" fontId="8" fillId="4" borderId="24" xfId="2" applyFont="1" applyFill="1" applyBorder="1" applyAlignment="1">
      <alignment horizontal="right" vertical="top"/>
    </xf>
    <xf numFmtId="0" fontId="10" fillId="5" borderId="43" xfId="2" applyFont="1" applyFill="1" applyBorder="1" applyAlignment="1">
      <alignment horizontal="right"/>
    </xf>
    <xf numFmtId="0" fontId="14" fillId="0" borderId="2" xfId="2" applyFont="1" applyBorder="1" applyAlignment="1">
      <alignment horizontal="center"/>
    </xf>
    <xf numFmtId="0" fontId="14" fillId="0" borderId="44" xfId="2" applyFont="1" applyBorder="1" applyAlignment="1">
      <alignment horizontal="center"/>
    </xf>
    <xf numFmtId="0" fontId="13" fillId="2" borderId="45" xfId="2" applyFont="1" applyFill="1" applyBorder="1" applyAlignment="1">
      <alignment vertical="center"/>
    </xf>
    <xf numFmtId="0" fontId="10" fillId="5" borderId="0" xfId="2" applyFont="1" applyFill="1" applyAlignment="1">
      <alignment horizontal="right"/>
    </xf>
    <xf numFmtId="0" fontId="8" fillId="5" borderId="0" xfId="2" applyFont="1" applyFill="1" applyAlignment="1">
      <alignment horizontal="right"/>
    </xf>
    <xf numFmtId="0" fontId="13" fillId="2" borderId="42" xfId="2" applyFont="1" applyFill="1" applyBorder="1" applyAlignment="1">
      <alignment vertical="top"/>
    </xf>
    <xf numFmtId="0" fontId="9" fillId="4" borderId="16" xfId="2" applyFont="1" applyFill="1" applyBorder="1"/>
    <xf numFmtId="0" fontId="9" fillId="4" borderId="1" xfId="2" applyFont="1" applyFill="1" applyBorder="1"/>
    <xf numFmtId="0" fontId="8" fillId="4" borderId="17" xfId="2" applyFont="1" applyFill="1" applyBorder="1" applyAlignment="1">
      <alignment horizontal="right"/>
    </xf>
    <xf numFmtId="0" fontId="8" fillId="5" borderId="7" xfId="2" applyFont="1" applyFill="1" applyBorder="1" applyAlignment="1">
      <alignment horizontal="left"/>
    </xf>
    <xf numFmtId="0" fontId="14" fillId="0" borderId="7" xfId="2" applyFont="1" applyBorder="1" applyAlignment="1">
      <alignment horizontal="center"/>
    </xf>
    <xf numFmtId="0" fontId="14" fillId="0" borderId="46" xfId="2" applyFont="1" applyBorder="1" applyAlignment="1">
      <alignment horizontal="center"/>
    </xf>
    <xf numFmtId="0" fontId="13" fillId="2" borderId="45" xfId="2" applyFont="1" applyFill="1" applyBorder="1" applyAlignment="1">
      <alignment vertical="top"/>
    </xf>
    <xf numFmtId="0" fontId="9" fillId="4" borderId="22" xfId="2" applyFont="1" applyFill="1" applyBorder="1"/>
    <xf numFmtId="0" fontId="8" fillId="4" borderId="23" xfId="2" applyFont="1" applyFill="1" applyBorder="1"/>
    <xf numFmtId="0" fontId="8" fillId="5" borderId="2" xfId="2" applyFont="1" applyFill="1" applyBorder="1" applyAlignment="1">
      <alignment horizontal="left"/>
    </xf>
    <xf numFmtId="0" fontId="8" fillId="4" borderId="24" xfId="2" applyFont="1" applyFill="1" applyBorder="1" applyAlignment="1">
      <alignment horizontal="right"/>
    </xf>
    <xf numFmtId="0" fontId="8" fillId="5" borderId="2" xfId="2" applyFont="1" applyFill="1" applyBorder="1"/>
    <xf numFmtId="0" fontId="7" fillId="4" borderId="23" xfId="2" applyFill="1" applyBorder="1"/>
    <xf numFmtId="0" fontId="8" fillId="0" borderId="47" xfId="2" applyFont="1" applyBorder="1" applyAlignment="1">
      <alignment horizontal="left"/>
    </xf>
    <xf numFmtId="0" fontId="15" fillId="0" borderId="47" xfId="2" applyFont="1" applyBorder="1" applyAlignment="1">
      <alignment horizontal="center"/>
    </xf>
    <xf numFmtId="0" fontId="15" fillId="0" borderId="48" xfId="2" applyFont="1" applyBorder="1" applyAlignment="1">
      <alignment horizontal="center"/>
    </xf>
    <xf numFmtId="0" fontId="16" fillId="0" borderId="2" xfId="2" applyFont="1" applyBorder="1" applyAlignment="1">
      <alignment horizontal="left"/>
    </xf>
    <xf numFmtId="0" fontId="15" fillId="0" borderId="2" xfId="2" applyFont="1" applyBorder="1" applyAlignment="1">
      <alignment horizontal="center"/>
    </xf>
    <xf numFmtId="0" fontId="15" fillId="0" borderId="44" xfId="2" applyFont="1" applyBorder="1" applyAlignment="1">
      <alignment horizontal="center"/>
    </xf>
    <xf numFmtId="0" fontId="8" fillId="0" borderId="2" xfId="2" applyFont="1" applyBorder="1"/>
    <xf numFmtId="165" fontId="8" fillId="0" borderId="2" xfId="2" applyNumberFormat="1" applyFont="1" applyBorder="1" applyAlignment="1">
      <alignment vertical="top" textRotation="255"/>
    </xf>
    <xf numFmtId="165" fontId="8" fillId="0" borderId="44" xfId="2" applyNumberFormat="1" applyFont="1" applyBorder="1" applyAlignment="1">
      <alignment vertical="top" textRotation="255"/>
    </xf>
    <xf numFmtId="0" fontId="13" fillId="2" borderId="49" xfId="2" applyFont="1" applyFill="1" applyBorder="1" applyAlignment="1">
      <alignment vertical="top"/>
    </xf>
    <xf numFmtId="0" fontId="8" fillId="0" borderId="50" xfId="2" applyFont="1" applyBorder="1"/>
    <xf numFmtId="0" fontId="8" fillId="0" borderId="50" xfId="2" applyFont="1" applyBorder="1" applyAlignment="1">
      <alignment textRotation="255"/>
    </xf>
    <xf numFmtId="0" fontId="8" fillId="0" borderId="51" xfId="2" applyFont="1" applyBorder="1" applyAlignment="1">
      <alignment textRotation="255"/>
    </xf>
    <xf numFmtId="0" fontId="4" fillId="3" borderId="0" xfId="2" applyFont="1" applyFill="1"/>
    <xf numFmtId="0" fontId="4" fillId="3" borderId="0" xfId="2" applyFont="1" applyFill="1" applyAlignment="1">
      <alignment horizontal="left"/>
    </xf>
    <xf numFmtId="0" fontId="4" fillId="3" borderId="0" xfId="2" applyFont="1" applyFill="1" applyAlignment="1">
      <alignment horizontal="left" wrapText="1"/>
    </xf>
    <xf numFmtId="1" fontId="4" fillId="3" borderId="0" xfId="2" applyNumberFormat="1" applyFont="1" applyFill="1"/>
    <xf numFmtId="0" fontId="4" fillId="3" borderId="52" xfId="2" applyFont="1" applyFill="1" applyBorder="1" applyAlignment="1">
      <alignment horizontal="left" vertical="center"/>
    </xf>
    <xf numFmtId="0" fontId="4" fillId="3" borderId="53" xfId="2" applyFont="1" applyFill="1" applyBorder="1" applyAlignment="1">
      <alignment horizontal="left" vertical="center"/>
    </xf>
    <xf numFmtId="49" fontId="4" fillId="3" borderId="53" xfId="2" applyNumberFormat="1" applyFont="1" applyFill="1" applyBorder="1" applyAlignment="1">
      <alignment horizontal="left" vertical="center" wrapText="1"/>
    </xf>
    <xf numFmtId="49" fontId="4" fillId="3" borderId="53" xfId="2" applyNumberFormat="1" applyFont="1" applyFill="1" applyBorder="1" applyAlignment="1">
      <alignment horizontal="left" vertical="center"/>
    </xf>
    <xf numFmtId="1" fontId="4" fillId="3" borderId="54" xfId="2" applyNumberFormat="1" applyFont="1" applyFill="1" applyBorder="1" applyAlignment="1">
      <alignment vertical="center"/>
    </xf>
    <xf numFmtId="1" fontId="4" fillId="3" borderId="55" xfId="2" applyNumberFormat="1" applyFont="1" applyFill="1" applyBorder="1" applyAlignment="1">
      <alignment horizontal="center" vertical="center"/>
    </xf>
    <xf numFmtId="0" fontId="4" fillId="3" borderId="56" xfId="2" applyFont="1" applyFill="1" applyBorder="1" applyAlignment="1">
      <alignment horizontal="left" vertical="center"/>
    </xf>
    <xf numFmtId="0" fontId="4" fillId="3" borderId="57" xfId="2" applyFont="1" applyFill="1" applyBorder="1" applyAlignment="1">
      <alignment horizontal="left" vertical="center"/>
    </xf>
    <xf numFmtId="49" fontId="4" fillId="3" borderId="57" xfId="2" applyNumberFormat="1" applyFont="1" applyFill="1" applyBorder="1" applyAlignment="1">
      <alignment horizontal="left" vertical="center" wrapText="1"/>
    </xf>
    <xf numFmtId="49" fontId="4" fillId="3" borderId="57" xfId="2" applyNumberFormat="1" applyFont="1" applyFill="1" applyBorder="1" applyAlignment="1">
      <alignment horizontal="left" vertical="center"/>
    </xf>
    <xf numFmtId="1" fontId="4" fillId="3" borderId="58" xfId="2" applyNumberFormat="1" applyFont="1" applyFill="1" applyBorder="1" applyAlignment="1">
      <alignment vertical="center"/>
    </xf>
    <xf numFmtId="1" fontId="4" fillId="3" borderId="59" xfId="2" applyNumberFormat="1" applyFont="1" applyFill="1" applyBorder="1" applyAlignment="1">
      <alignment horizontal="center" vertical="center"/>
    </xf>
    <xf numFmtId="0" fontId="19" fillId="3" borderId="57" xfId="5" applyNumberFormat="1" applyFont="1" applyFill="1" applyBorder="1" applyAlignment="1" applyProtection="1">
      <alignment horizontal="left" vertical="center"/>
    </xf>
    <xf numFmtId="0" fontId="4" fillId="3" borderId="57" xfId="2" applyFont="1" applyFill="1" applyBorder="1" applyAlignment="1">
      <alignment horizontal="left" vertical="center" wrapText="1"/>
    </xf>
    <xf numFmtId="0" fontId="20" fillId="3" borderId="0" xfId="2" applyFont="1" applyFill="1" applyAlignment="1">
      <alignment horizontal="center"/>
    </xf>
    <xf numFmtId="0" fontId="2" fillId="6" borderId="60" xfId="2" applyFont="1" applyFill="1" applyBorder="1" applyAlignment="1">
      <alignment horizontal="center" vertical="center"/>
    </xf>
    <xf numFmtId="0" fontId="2" fillId="6" borderId="61" xfId="2" applyFont="1" applyFill="1" applyBorder="1" applyAlignment="1">
      <alignment horizontal="center" vertical="center"/>
    </xf>
    <xf numFmtId="0" fontId="2" fillId="6" borderId="62" xfId="2" applyFont="1" applyFill="1" applyBorder="1" applyAlignment="1">
      <alignment horizontal="center" vertical="center"/>
    </xf>
    <xf numFmtId="0" fontId="2" fillId="6" borderId="62" xfId="2" applyFont="1" applyFill="1" applyBorder="1" applyAlignment="1">
      <alignment horizontal="center" vertical="center" wrapText="1"/>
    </xf>
    <xf numFmtId="1" fontId="2" fillId="6" borderId="63" xfId="2" applyNumberFormat="1" applyFont="1" applyFill="1" applyBorder="1" applyAlignment="1">
      <alignment horizontal="center" vertical="center"/>
    </xf>
    <xf numFmtId="1" fontId="2" fillId="6" borderId="63" xfId="2" applyNumberFormat="1" applyFont="1" applyFill="1" applyBorder="1" applyAlignment="1">
      <alignment horizontal="center" vertical="center" wrapText="1"/>
    </xf>
    <xf numFmtId="1" fontId="2" fillId="6" borderId="64" xfId="2" applyNumberFormat="1" applyFont="1" applyFill="1" applyBorder="1" applyAlignment="1">
      <alignment horizontal="center" vertical="center"/>
    </xf>
    <xf numFmtId="0" fontId="4" fillId="3" borderId="0" xfId="2" applyFont="1" applyFill="1" applyAlignment="1">
      <alignment vertical="center"/>
    </xf>
    <xf numFmtId="0" fontId="4" fillId="3" borderId="0" xfId="2" applyFont="1" applyFill="1" applyAlignment="1">
      <alignment horizontal="left" vertical="center"/>
    </xf>
    <xf numFmtId="0" fontId="4" fillId="3" borderId="0" xfId="2" applyFont="1" applyFill="1" applyAlignment="1">
      <alignment horizontal="left" vertical="center" wrapText="1"/>
    </xf>
    <xf numFmtId="1" fontId="4" fillId="3" borderId="0" xfId="2" applyNumberFormat="1" applyFont="1" applyFill="1" applyAlignment="1" applyProtection="1">
      <alignment vertical="center"/>
      <protection hidden="1"/>
    </xf>
    <xf numFmtId="0" fontId="4" fillId="3" borderId="0" xfId="2" applyFont="1" applyFill="1" applyAlignment="1">
      <alignment wrapText="1"/>
    </xf>
    <xf numFmtId="1" fontId="21" fillId="3" borderId="0" xfId="2" applyNumberFormat="1" applyFont="1" applyFill="1"/>
    <xf numFmtId="0" fontId="22" fillId="3" borderId="20" xfId="2" applyFont="1" applyFill="1" applyBorder="1" applyAlignment="1">
      <alignment horizontal="left"/>
    </xf>
    <xf numFmtId="0" fontId="22" fillId="3" borderId="21" xfId="2" applyFont="1" applyFill="1" applyBorder="1" applyAlignment="1">
      <alignment horizontal="left"/>
    </xf>
    <xf numFmtId="0" fontId="22" fillId="3" borderId="5" xfId="2" applyFont="1" applyFill="1" applyBorder="1" applyAlignment="1">
      <alignment horizontal="left"/>
    </xf>
    <xf numFmtId="0" fontId="23" fillId="3" borderId="0" xfId="2" applyFont="1" applyFill="1" applyAlignment="1">
      <alignment horizontal="left"/>
    </xf>
    <xf numFmtId="1" fontId="4" fillId="3" borderId="0" xfId="2" applyNumberFormat="1" applyFont="1" applyFill="1" applyProtection="1">
      <protection hidden="1"/>
    </xf>
    <xf numFmtId="0" fontId="24" fillId="3" borderId="0" xfId="2" applyFont="1" applyFill="1" applyAlignment="1">
      <alignment horizontal="left"/>
    </xf>
    <xf numFmtId="0" fontId="25" fillId="3" borderId="0" xfId="2" applyFont="1" applyFill="1" applyAlignment="1">
      <alignment horizontal="left"/>
    </xf>
    <xf numFmtId="0" fontId="20" fillId="3" borderId="0" xfId="6" applyFont="1" applyFill="1"/>
    <xf numFmtId="0" fontId="4" fillId="3" borderId="0" xfId="6" applyFont="1" applyFill="1"/>
    <xf numFmtId="166" fontId="4" fillId="3" borderId="0" xfId="6" applyNumberFormat="1" applyFont="1" applyFill="1"/>
    <xf numFmtId="0" fontId="20" fillId="3" borderId="3" xfId="2" applyFont="1" applyFill="1" applyBorder="1" applyAlignment="1">
      <alignment horizontal="left" vertical="center"/>
    </xf>
    <xf numFmtId="0" fontId="20" fillId="3" borderId="3" xfId="2" applyFont="1" applyFill="1" applyBorder="1" applyAlignment="1">
      <alignment horizontal="left"/>
    </xf>
    <xf numFmtId="0" fontId="20" fillId="3" borderId="3" xfId="2" applyFont="1" applyFill="1" applyBorder="1" applyAlignment="1">
      <alignment vertical="center"/>
    </xf>
    <xf numFmtId="0" fontId="21" fillId="3" borderId="0" xfId="2" applyFont="1" applyFill="1"/>
    <xf numFmtId="0" fontId="5" fillId="3" borderId="0" xfId="6" applyFont="1" applyFill="1"/>
    <xf numFmtId="0" fontId="2" fillId="7" borderId="63" xfId="2" applyFont="1" applyFill="1" applyBorder="1" applyAlignment="1">
      <alignment horizontal="center"/>
    </xf>
    <xf numFmtId="0" fontId="2" fillId="7" borderId="62" xfId="2" applyFont="1" applyFill="1" applyBorder="1" applyAlignment="1">
      <alignment horizontal="center"/>
    </xf>
    <xf numFmtId="0" fontId="2" fillId="7" borderId="62" xfId="2" applyFont="1" applyFill="1" applyBorder="1" applyAlignment="1">
      <alignment horizontal="center" wrapText="1"/>
    </xf>
    <xf numFmtId="0" fontId="2" fillId="7" borderId="61" xfId="2" applyFont="1" applyFill="1" applyBorder="1" applyAlignment="1">
      <alignment horizontal="center"/>
    </xf>
    <xf numFmtId="0" fontId="2" fillId="7" borderId="65" xfId="2" applyFont="1" applyFill="1" applyBorder="1" applyAlignment="1">
      <alignment horizontal="center" wrapText="1"/>
    </xf>
    <xf numFmtId="0" fontId="4" fillId="3" borderId="58" xfId="2" applyFont="1" applyFill="1" applyBorder="1" applyAlignment="1">
      <alignment horizontal="center"/>
    </xf>
    <xf numFmtId="0" fontId="4" fillId="3" borderId="57" xfId="2" applyFont="1" applyFill="1" applyBorder="1" applyAlignment="1">
      <alignment horizontal="center"/>
    </xf>
    <xf numFmtId="0" fontId="4" fillId="3" borderId="66" xfId="2" applyFont="1" applyFill="1" applyBorder="1" applyAlignment="1">
      <alignment horizontal="center"/>
    </xf>
    <xf numFmtId="49" fontId="26" fillId="3" borderId="57" xfId="5" applyNumberFormat="1" applyFont="1" applyFill="1" applyBorder="1"/>
    <xf numFmtId="0" fontId="27" fillId="7" borderId="54" xfId="2" applyFont="1" applyFill="1" applyBorder="1" applyAlignment="1">
      <alignment horizontal="center"/>
    </xf>
    <xf numFmtId="0" fontId="28" fillId="2" borderId="0" xfId="4" applyFont="1" applyFill="1">
      <alignment vertical="center"/>
    </xf>
    <xf numFmtId="0" fontId="27" fillId="7" borderId="53" xfId="2" applyFont="1" applyFill="1" applyBorder="1" applyAlignment="1">
      <alignment horizontal="center"/>
    </xf>
    <xf numFmtId="0" fontId="4" fillId="3" borderId="0" xfId="2" applyFont="1" applyFill="1" applyAlignment="1">
      <alignment horizontal="center"/>
    </xf>
    <xf numFmtId="10" fontId="4" fillId="3" borderId="0" xfId="2" applyNumberFormat="1" applyFont="1" applyFill="1" applyAlignment="1">
      <alignment horizontal="center"/>
    </xf>
    <xf numFmtId="9" fontId="4" fillId="3" borderId="0" xfId="2" applyNumberFormat="1" applyFont="1" applyFill="1" applyAlignment="1">
      <alignment horizontal="center"/>
    </xf>
    <xf numFmtId="0" fontId="20" fillId="3" borderId="0" xfId="2" applyFont="1" applyFill="1" applyAlignment="1">
      <alignment horizontal="left"/>
    </xf>
    <xf numFmtId="2" fontId="20" fillId="3" borderId="0" xfId="2" applyNumberFormat="1" applyFont="1" applyFill="1" applyAlignment="1">
      <alignment horizontal="right" wrapText="1"/>
    </xf>
    <xf numFmtId="0" fontId="6" fillId="3" borderId="0" xfId="2" applyFont="1" applyFill="1" applyAlignment="1">
      <alignment horizontal="center" wrapText="1"/>
    </xf>
    <xf numFmtId="0" fontId="29" fillId="8" borderId="0" xfId="4" applyFont="1" applyFill="1" applyAlignment="1">
      <alignment horizontal="center"/>
    </xf>
    <xf numFmtId="0" fontId="30" fillId="8" borderId="0" xfId="4" applyFont="1" applyFill="1">
      <alignment vertical="center"/>
    </xf>
    <xf numFmtId="0" fontId="31" fillId="8" borderId="0" xfId="4" applyFont="1" applyFill="1" applyAlignment="1">
      <alignment horizontal="justify"/>
    </xf>
    <xf numFmtId="0" fontId="32" fillId="8" borderId="0" xfId="4" applyFont="1" applyFill="1">
      <alignment vertical="center"/>
    </xf>
    <xf numFmtId="0" fontId="4" fillId="8" borderId="0" xfId="4" applyFont="1" applyFill="1" applyAlignment="1">
      <alignment horizontal="justify"/>
    </xf>
    <xf numFmtId="0" fontId="33" fillId="8" borderId="0" xfId="4" applyFont="1" applyFill="1">
      <alignment vertical="center"/>
    </xf>
    <xf numFmtId="0" fontId="4" fillId="8" borderId="0" xfId="4" applyFont="1" applyFill="1" applyAlignment="1">
      <alignment horizontal="justify" wrapText="1"/>
    </xf>
    <xf numFmtId="0" fontId="4" fillId="8" borderId="0" xfId="4" applyFont="1" applyFill="1" applyAlignment="1">
      <alignment horizontal="left" wrapText="1"/>
    </xf>
    <xf numFmtId="0" fontId="22" fillId="8" borderId="0" xfId="4" applyFont="1" applyFill="1" applyAlignment="1">
      <alignment horizontal="justify"/>
    </xf>
    <xf numFmtId="0" fontId="34" fillId="8" borderId="0" xfId="4" applyFont="1" applyFill="1">
      <alignment vertical="center"/>
    </xf>
    <xf numFmtId="0" fontId="35" fillId="8" borderId="0" xfId="4" applyFont="1" applyFill="1" applyAlignment="1">
      <alignment horizontal="justify"/>
    </xf>
    <xf numFmtId="0" fontId="20" fillId="8" borderId="0" xfId="4" applyFont="1" applyFill="1" applyAlignment="1">
      <alignment horizontal="justify"/>
    </xf>
    <xf numFmtId="0" fontId="31" fillId="8" borderId="0" xfId="4" applyFont="1" applyFill="1">
      <alignment vertical="center"/>
    </xf>
    <xf numFmtId="0" fontId="35" fillId="8" borderId="0" xfId="4" quotePrefix="1" applyFont="1" applyFill="1" applyAlignment="1">
      <alignment horizontal="justify"/>
    </xf>
    <xf numFmtId="0" fontId="36" fillId="0" borderId="5" xfId="2" applyFont="1" applyBorder="1" applyAlignment="1">
      <alignment horizontal="center" vertical="center"/>
    </xf>
    <xf numFmtId="0" fontId="4" fillId="0" borderId="0" xfId="2" applyFont="1" applyAlignment="1">
      <alignment horizontal="center" vertical="center"/>
    </xf>
    <xf numFmtId="0" fontId="21" fillId="3" borderId="0" xfId="2" applyFont="1" applyFill="1" applyAlignment="1">
      <alignment horizontal="left" indent="1"/>
    </xf>
    <xf numFmtId="0" fontId="5" fillId="0" borderId="0" xfId="2" applyFont="1" applyAlignment="1">
      <alignment horizontal="left" indent="1"/>
    </xf>
    <xf numFmtId="0" fontId="4" fillId="0" borderId="0" xfId="2" applyFont="1"/>
    <xf numFmtId="0" fontId="4" fillId="0" borderId="20" xfId="2" applyFont="1" applyBorder="1"/>
    <xf numFmtId="0" fontId="22" fillId="0" borderId="20" xfId="2" applyFont="1" applyBorder="1" applyAlignment="1">
      <alignment horizontal="left" indent="1"/>
    </xf>
    <xf numFmtId="0" fontId="20" fillId="0" borderId="0" xfId="2" applyFont="1"/>
    <xf numFmtId="0" fontId="5" fillId="0" borderId="0" xfId="2" applyFont="1" applyAlignment="1">
      <alignment horizontal="left"/>
    </xf>
    <xf numFmtId="0" fontId="21" fillId="0" borderId="0" xfId="2" applyFont="1" applyAlignment="1">
      <alignment horizontal="left" indent="1"/>
    </xf>
    <xf numFmtId="0" fontId="20" fillId="0" borderId="0" xfId="2" applyFont="1" applyAlignment="1">
      <alignment horizontal="left"/>
    </xf>
    <xf numFmtId="166" fontId="2" fillId="7" borderId="64" xfId="2" applyNumberFormat="1" applyFont="1" applyFill="1" applyBorder="1" applyAlignment="1">
      <alignment horizontal="center" vertical="center"/>
    </xf>
    <xf numFmtId="0" fontId="2" fillId="7" borderId="62" xfId="2" applyFont="1" applyFill="1" applyBorder="1" applyAlignment="1">
      <alignment horizontal="center" vertical="center"/>
    </xf>
    <xf numFmtId="0" fontId="2" fillId="7" borderId="60" xfId="2" applyFont="1" applyFill="1" applyBorder="1" applyAlignment="1">
      <alignment horizontal="center" vertical="center"/>
    </xf>
    <xf numFmtId="0" fontId="4" fillId="0" borderId="0" xfId="2" applyFont="1" applyAlignment="1">
      <alignment vertical="center"/>
    </xf>
    <xf numFmtId="0" fontId="22" fillId="0" borderId="59" xfId="2" applyFont="1" applyBorder="1" applyAlignment="1">
      <alignment vertical="top" wrapText="1"/>
    </xf>
    <xf numFmtId="49" fontId="4" fillId="0" borderId="57" xfId="2" applyNumberFormat="1" applyFont="1" applyBorder="1" applyAlignment="1">
      <alignment vertical="top"/>
    </xf>
    <xf numFmtId="0" fontId="4" fillId="0" borderId="57" xfId="2" applyFont="1" applyBorder="1" applyAlignment="1">
      <alignment vertical="top"/>
    </xf>
    <xf numFmtId="0" fontId="4" fillId="0" borderId="0" xfId="2" applyFont="1" applyAlignment="1">
      <alignment vertical="top"/>
    </xf>
    <xf numFmtId="166" fontId="4" fillId="0" borderId="59" xfId="2" applyNumberFormat="1" applyFont="1" applyBorder="1" applyAlignment="1">
      <alignment vertical="top"/>
    </xf>
    <xf numFmtId="0" fontId="4" fillId="0" borderId="56" xfId="2" applyFont="1" applyBorder="1" applyAlignment="1">
      <alignment vertical="top"/>
    </xf>
    <xf numFmtId="166" fontId="4" fillId="0" borderId="55" xfId="2" applyNumberFormat="1" applyFont="1" applyBorder="1" applyAlignment="1">
      <alignment vertical="top"/>
    </xf>
    <xf numFmtId="49" fontId="4" fillId="0" borderId="53" xfId="2" applyNumberFormat="1" applyFont="1" applyBorder="1" applyAlignment="1">
      <alignment vertical="top"/>
    </xf>
    <xf numFmtId="0" fontId="4" fillId="0" borderId="53" xfId="2" applyFont="1" applyBorder="1" applyAlignment="1">
      <alignment vertical="top"/>
    </xf>
    <xf numFmtId="0" fontId="4" fillId="0" borderId="52" xfId="2" applyFont="1" applyBorder="1" applyAlignment="1">
      <alignment vertical="top"/>
    </xf>
    <xf numFmtId="0" fontId="4" fillId="0" borderId="0" xfId="2" applyFont="1" applyAlignment="1">
      <alignment horizontal="left" indent="1"/>
    </xf>
    <xf numFmtId="0" fontId="18" fillId="3" borderId="57" xfId="5" applyNumberFormat="1" applyFill="1" applyBorder="1" applyAlignment="1" applyProtection="1">
      <alignment horizontal="left" vertical="center"/>
    </xf>
    <xf numFmtId="49" fontId="18" fillId="3" borderId="57" xfId="5" applyNumberFormat="1" applyFill="1" applyBorder="1"/>
    <xf numFmtId="14" fontId="22" fillId="0" borderId="20" xfId="2" applyNumberFormat="1" applyFont="1" applyBorder="1" applyAlignment="1">
      <alignment horizontal="left"/>
    </xf>
    <xf numFmtId="0" fontId="9" fillId="0" borderId="22" xfId="2" applyFont="1" applyBorder="1" applyAlignment="1">
      <alignment horizontal="left"/>
    </xf>
    <xf numFmtId="0" fontId="8" fillId="0" borderId="23" xfId="2" applyFont="1" applyBorder="1" applyAlignment="1">
      <alignment horizontal="right"/>
    </xf>
    <xf numFmtId="0" fontId="8" fillId="4" borderId="23" xfId="2" applyFont="1" applyFill="1" applyBorder="1" applyAlignment="1">
      <alignment horizontal="right" vertical="top"/>
    </xf>
    <xf numFmtId="0" fontId="14" fillId="0" borderId="0" xfId="2" applyFont="1" applyAlignment="1">
      <alignment horizontal="center"/>
    </xf>
    <xf numFmtId="0" fontId="9" fillId="0" borderId="2" xfId="2" applyFont="1" applyBorder="1" applyAlignment="1">
      <alignment horizontal="left"/>
    </xf>
    <xf numFmtId="0" fontId="9" fillId="4" borderId="2" xfId="2" applyFont="1" applyFill="1" applyBorder="1"/>
    <xf numFmtId="0" fontId="9" fillId="4" borderId="0" xfId="2" applyFont="1" applyFill="1"/>
    <xf numFmtId="0" fontId="18" fillId="3" borderId="0" xfId="5" applyFill="1" applyAlignment="1">
      <alignment horizontal="left"/>
    </xf>
    <xf numFmtId="0" fontId="18" fillId="0" borderId="56" xfId="5" applyBorder="1" applyAlignment="1">
      <alignment vertical="top" wrapText="1"/>
    </xf>
    <xf numFmtId="15" fontId="4" fillId="0" borderId="57" xfId="2" applyNumberFormat="1" applyFont="1" applyBorder="1" applyAlignment="1">
      <alignment vertical="top" wrapText="1"/>
    </xf>
    <xf numFmtId="0" fontId="25" fillId="0" borderId="3" xfId="2" applyFont="1" applyBorder="1" applyAlignment="1">
      <alignment horizontal="center" vertical="center"/>
    </xf>
    <xf numFmtId="0" fontId="22" fillId="0" borderId="3" xfId="2" applyFont="1" applyBorder="1" applyAlignment="1">
      <alignment horizontal="left"/>
    </xf>
    <xf numFmtId="0" fontId="20" fillId="3" borderId="3" xfId="2" applyFont="1" applyFill="1" applyBorder="1" applyAlignment="1">
      <alignment horizontal="left" vertical="center"/>
    </xf>
    <xf numFmtId="0" fontId="22" fillId="0" borderId="3" xfId="2" applyFont="1" applyBorder="1" applyAlignment="1">
      <alignment horizontal="left" vertical="center"/>
    </xf>
    <xf numFmtId="0" fontId="22" fillId="3" borderId="3" xfId="2" applyFont="1" applyFill="1" applyBorder="1" applyAlignment="1">
      <alignment horizontal="left"/>
    </xf>
    <xf numFmtId="0" fontId="20" fillId="3" borderId="3" xfId="2" applyFont="1" applyFill="1" applyBorder="1" applyAlignment="1">
      <alignment horizontal="left"/>
    </xf>
    <xf numFmtId="14" fontId="22" fillId="3" borderId="5" xfId="2" applyNumberFormat="1" applyFont="1" applyFill="1" applyBorder="1" applyAlignment="1">
      <alignment horizontal="left" vertical="top"/>
    </xf>
    <xf numFmtId="14" fontId="22" fillId="3" borderId="21" xfId="2" applyNumberFormat="1" applyFont="1" applyFill="1" applyBorder="1" applyAlignment="1">
      <alignment horizontal="left" vertical="top"/>
    </xf>
    <xf numFmtId="14" fontId="22" fillId="3" borderId="20" xfId="2" applyNumberFormat="1" applyFont="1" applyFill="1" applyBorder="1" applyAlignment="1">
      <alignment horizontal="left" vertical="top"/>
    </xf>
    <xf numFmtId="0" fontId="22" fillId="3" borderId="3" xfId="6" applyFont="1" applyFill="1" applyBorder="1" applyAlignment="1">
      <alignment vertical="top"/>
    </xf>
    <xf numFmtId="0" fontId="25" fillId="3" borderId="0" xfId="6" applyFont="1" applyFill="1" applyAlignment="1">
      <alignment horizontal="center"/>
    </xf>
    <xf numFmtId="0" fontId="20" fillId="3" borderId="5" xfId="2" applyFont="1" applyFill="1" applyBorder="1" applyAlignment="1">
      <alignment horizontal="center"/>
    </xf>
    <xf numFmtId="0" fontId="20" fillId="3" borderId="21" xfId="2" applyFont="1" applyFill="1" applyBorder="1" applyAlignment="1">
      <alignment horizontal="center"/>
    </xf>
    <xf numFmtId="0" fontId="20" fillId="3" borderId="20" xfId="2" applyFont="1" applyFill="1" applyBorder="1" applyAlignment="1">
      <alignment horizontal="center"/>
    </xf>
    <xf numFmtId="1" fontId="20" fillId="3" borderId="3" xfId="2" applyNumberFormat="1" applyFont="1" applyFill="1" applyBorder="1" applyAlignment="1">
      <alignment vertical="center" wrapText="1"/>
    </xf>
    <xf numFmtId="1" fontId="20" fillId="3" borderId="5" xfId="2" applyNumberFormat="1" applyFont="1" applyFill="1" applyBorder="1"/>
    <xf numFmtId="0" fontId="22" fillId="3" borderId="5" xfId="2" applyFont="1" applyFill="1" applyBorder="1" applyAlignment="1">
      <alignment horizontal="left"/>
    </xf>
    <xf numFmtId="0" fontId="22" fillId="3" borderId="21" xfId="2" applyFont="1" applyFill="1" applyBorder="1" applyAlignment="1">
      <alignment horizontal="left"/>
    </xf>
    <xf numFmtId="0" fontId="22" fillId="3" borderId="20" xfId="2" applyFont="1" applyFill="1" applyBorder="1" applyAlignment="1">
      <alignment horizontal="left"/>
    </xf>
    <xf numFmtId="0" fontId="22" fillId="3" borderId="5" xfId="2" applyFont="1" applyFill="1" applyBorder="1" applyAlignment="1">
      <alignment horizontal="left" vertical="top" wrapText="1"/>
    </xf>
    <xf numFmtId="0" fontId="22" fillId="3" borderId="21" xfId="2" applyFont="1" applyFill="1" applyBorder="1" applyAlignment="1">
      <alignment horizontal="left" vertical="top" wrapText="1"/>
    </xf>
    <xf numFmtId="0" fontId="22" fillId="3" borderId="20" xfId="2" applyFont="1" applyFill="1" applyBorder="1" applyAlignment="1">
      <alignment horizontal="left" vertical="top" wrapText="1"/>
    </xf>
    <xf numFmtId="1" fontId="20" fillId="3" borderId="5" xfId="2" applyNumberFormat="1" applyFont="1" applyFill="1" applyBorder="1" applyAlignment="1">
      <alignment horizontal="left"/>
    </xf>
    <xf numFmtId="1" fontId="20" fillId="3" borderId="21" xfId="2" applyNumberFormat="1" applyFont="1" applyFill="1" applyBorder="1" applyAlignment="1">
      <alignment horizontal="left"/>
    </xf>
    <xf numFmtId="1" fontId="20" fillId="3" borderId="20" xfId="2" applyNumberFormat="1" applyFont="1" applyFill="1" applyBorder="1" applyAlignment="1">
      <alignment horizontal="left"/>
    </xf>
    <xf numFmtId="0" fontId="8" fillId="0" borderId="47" xfId="2" applyFont="1" applyBorder="1" applyAlignment="1">
      <alignment horizontal="left"/>
    </xf>
    <xf numFmtId="0" fontId="8" fillId="0" borderId="2" xfId="2" applyFont="1" applyBorder="1" applyAlignment="1">
      <alignment horizontal="left"/>
    </xf>
    <xf numFmtId="0" fontId="8" fillId="0" borderId="2" xfId="2" applyFont="1" applyBorder="1" applyAlignment="1">
      <alignment horizontal="left" vertical="top"/>
    </xf>
    <xf numFmtId="0" fontId="8" fillId="0" borderId="50" xfId="2" applyFont="1" applyBorder="1" applyAlignment="1">
      <alignment horizontal="left" vertical="top"/>
    </xf>
    <xf numFmtId="0" fontId="9" fillId="3" borderId="19" xfId="2" applyFont="1" applyFill="1" applyBorder="1" applyAlignment="1">
      <alignment horizontal="center" vertical="center"/>
    </xf>
    <xf numFmtId="0" fontId="9" fillId="3" borderId="20" xfId="2" applyFont="1" applyFill="1" applyBorder="1" applyAlignment="1">
      <alignment horizontal="center" vertical="center"/>
    </xf>
    <xf numFmtId="0" fontId="9" fillId="3" borderId="5" xfId="2" applyFont="1" applyFill="1" applyBorder="1" applyAlignment="1">
      <alignment horizontal="center" vertical="center" wrapText="1"/>
    </xf>
    <xf numFmtId="0" fontId="9" fillId="3" borderId="21" xfId="2" applyFont="1" applyFill="1" applyBorder="1" applyAlignment="1">
      <alignment horizontal="center" vertical="center" wrapText="1"/>
    </xf>
    <xf numFmtId="0" fontId="9" fillId="3" borderId="20" xfId="2" applyFont="1" applyFill="1" applyBorder="1" applyAlignment="1">
      <alignment horizontal="center" vertical="center" wrapText="1"/>
    </xf>
    <xf numFmtId="0" fontId="9" fillId="3" borderId="29" xfId="2" applyFont="1" applyFill="1" applyBorder="1" applyAlignment="1">
      <alignment horizontal="center" vertical="center" wrapText="1"/>
    </xf>
    <xf numFmtId="0" fontId="9" fillId="3" borderId="25" xfId="2" applyFont="1" applyFill="1" applyBorder="1" applyAlignment="1">
      <alignment horizontal="center" vertical="center" wrapText="1"/>
    </xf>
    <xf numFmtId="0" fontId="9" fillId="3" borderId="30" xfId="2" applyFont="1" applyFill="1" applyBorder="1" applyAlignment="1">
      <alignment horizontal="center" vertical="center" wrapText="1"/>
    </xf>
    <xf numFmtId="0" fontId="8" fillId="3" borderId="31" xfId="2" applyFont="1" applyFill="1" applyBorder="1" applyAlignment="1">
      <alignment horizontal="center" vertical="center"/>
    </xf>
    <xf numFmtId="0" fontId="8" fillId="3" borderId="32" xfId="2" applyFont="1" applyFill="1" applyBorder="1" applyAlignment="1">
      <alignment horizontal="center" vertical="center"/>
    </xf>
    <xf numFmtId="0" fontId="8" fillId="3" borderId="33" xfId="2" applyFont="1" applyFill="1" applyBorder="1" applyAlignment="1">
      <alignment horizontal="center" vertical="center"/>
    </xf>
    <xf numFmtId="0" fontId="8" fillId="3" borderId="34" xfId="2" applyFont="1" applyFill="1" applyBorder="1" applyAlignment="1">
      <alignment horizontal="center" vertical="center"/>
    </xf>
    <xf numFmtId="0" fontId="8" fillId="3" borderId="35" xfId="2" applyFont="1" applyFill="1" applyBorder="1" applyAlignment="1">
      <alignment horizontal="center" vertical="center"/>
    </xf>
    <xf numFmtId="0" fontId="8" fillId="3" borderId="36" xfId="2" applyFont="1" applyFill="1" applyBorder="1" applyAlignment="1">
      <alignment horizontal="center" vertical="center"/>
    </xf>
    <xf numFmtId="0" fontId="8" fillId="3" borderId="37" xfId="2" applyFont="1" applyFill="1" applyBorder="1" applyAlignment="1">
      <alignment horizontal="center" vertical="center"/>
    </xf>
    <xf numFmtId="0" fontId="9" fillId="3" borderId="19" xfId="3" applyFont="1" applyFill="1" applyBorder="1" applyAlignment="1">
      <alignment horizontal="left" wrapText="1"/>
    </xf>
    <xf numFmtId="0" fontId="9" fillId="3" borderId="20" xfId="3" applyFont="1" applyFill="1" applyBorder="1" applyAlignment="1">
      <alignment horizontal="left" wrapText="1"/>
    </xf>
    <xf numFmtId="0" fontId="10" fillId="3" borderId="5" xfId="3" applyFont="1" applyFill="1" applyBorder="1" applyAlignment="1">
      <alignment horizontal="center" wrapText="1"/>
    </xf>
    <xf numFmtId="0" fontId="10" fillId="3" borderId="21" xfId="3" applyFont="1" applyFill="1" applyBorder="1" applyAlignment="1">
      <alignment horizontal="center" wrapText="1"/>
    </xf>
    <xf numFmtId="0" fontId="9" fillId="3" borderId="22" xfId="3" applyFont="1" applyFill="1" applyBorder="1" applyAlignment="1">
      <alignment horizontal="left" wrapText="1"/>
    </xf>
    <xf numFmtId="0" fontId="9" fillId="3" borderId="23" xfId="3" applyFont="1" applyFill="1" applyBorder="1" applyAlignment="1">
      <alignment horizontal="left" wrapText="1"/>
    </xf>
    <xf numFmtId="0" fontId="9" fillId="3" borderId="24" xfId="3" applyFont="1" applyFill="1" applyBorder="1" applyAlignment="1">
      <alignment horizontal="left" wrapText="1"/>
    </xf>
    <xf numFmtId="0" fontId="8" fillId="3" borderId="25" xfId="3" applyFont="1" applyFill="1" applyBorder="1" applyAlignment="1">
      <alignment horizontal="center" wrapText="1"/>
    </xf>
    <xf numFmtId="0" fontId="8" fillId="3" borderId="21" xfId="3" applyFont="1" applyFill="1" applyBorder="1" applyAlignment="1">
      <alignment horizontal="center" wrapText="1"/>
    </xf>
    <xf numFmtId="0" fontId="8" fillId="3" borderId="26" xfId="3" applyFont="1" applyFill="1" applyBorder="1" applyAlignment="1">
      <alignment horizontal="center" wrapText="1"/>
    </xf>
    <xf numFmtId="0" fontId="10" fillId="3" borderId="27" xfId="3" applyFont="1" applyFill="1" applyBorder="1" applyAlignment="1">
      <alignment horizontal="left" wrapText="1"/>
    </xf>
    <xf numFmtId="0" fontId="10" fillId="3" borderId="28" xfId="3" applyFont="1" applyFill="1" applyBorder="1" applyAlignment="1">
      <alignment horizontal="left" wrapText="1"/>
    </xf>
    <xf numFmtId="0" fontId="9" fillId="3" borderId="9" xfId="3" applyFont="1" applyFill="1" applyBorder="1" applyAlignment="1">
      <alignment horizontal="left" wrapText="1"/>
    </xf>
    <xf numFmtId="0" fontId="9" fillId="3" borderId="10" xfId="3" applyFont="1" applyFill="1" applyBorder="1" applyAlignment="1">
      <alignment horizontal="left" wrapText="1"/>
    </xf>
    <xf numFmtId="0" fontId="10" fillId="3" borderId="10" xfId="3" applyFont="1" applyFill="1" applyBorder="1" applyAlignment="1">
      <alignment horizontal="left" wrapText="1"/>
    </xf>
    <xf numFmtId="0" fontId="11" fillId="0" borderId="10" xfId="4" applyFont="1" applyBorder="1">
      <alignment vertical="center"/>
    </xf>
    <xf numFmtId="1" fontId="10" fillId="3" borderId="10" xfId="3" applyNumberFormat="1" applyFont="1" applyFill="1" applyBorder="1" applyAlignment="1">
      <alignment horizontal="left" wrapText="1"/>
    </xf>
    <xf numFmtId="0" fontId="10" fillId="3" borderId="11" xfId="3" applyFont="1" applyFill="1" applyBorder="1" applyAlignment="1">
      <alignment horizontal="left" wrapText="1"/>
    </xf>
    <xf numFmtId="0" fontId="9" fillId="3" borderId="12" xfId="3" applyFont="1" applyFill="1" applyBorder="1" applyAlignment="1">
      <alignment horizontal="left" wrapText="1"/>
    </xf>
    <xf numFmtId="0" fontId="9" fillId="3" borderId="13" xfId="3" applyFont="1" applyFill="1" applyBorder="1" applyAlignment="1">
      <alignment horizontal="left" wrapText="1"/>
    </xf>
    <xf numFmtId="0" fontId="10" fillId="3" borderId="8" xfId="3" applyFont="1" applyFill="1" applyBorder="1" applyAlignment="1">
      <alignment horizontal="left" wrapText="1"/>
    </xf>
    <xf numFmtId="0" fontId="10" fillId="3" borderId="14" xfId="3" applyFont="1" applyFill="1" applyBorder="1" applyAlignment="1">
      <alignment horizontal="left" wrapText="1"/>
    </xf>
    <xf numFmtId="0" fontId="10" fillId="3" borderId="15" xfId="3" applyFont="1" applyFill="1" applyBorder="1" applyAlignment="1">
      <alignment horizontal="left" wrapText="1"/>
    </xf>
    <xf numFmtId="0" fontId="9" fillId="3" borderId="16" xfId="3" applyFont="1" applyFill="1" applyBorder="1" applyAlignment="1">
      <alignment horizontal="left" wrapText="1"/>
    </xf>
    <xf numFmtId="0" fontId="9" fillId="3" borderId="1" xfId="3" applyFont="1" applyFill="1" applyBorder="1" applyAlignment="1">
      <alignment horizontal="left" wrapText="1"/>
    </xf>
    <xf numFmtId="0" fontId="9" fillId="3" borderId="17" xfId="3" applyFont="1" applyFill="1" applyBorder="1" applyAlignment="1">
      <alignment horizontal="left" wrapText="1"/>
    </xf>
    <xf numFmtId="0" fontId="10" fillId="3" borderId="25" xfId="3" applyFont="1" applyFill="1" applyBorder="1" applyAlignment="1">
      <alignment horizontal="center" wrapText="1"/>
    </xf>
    <xf numFmtId="49" fontId="10" fillId="3" borderId="10" xfId="3" applyNumberFormat="1" applyFont="1" applyFill="1" applyBorder="1" applyAlignment="1">
      <alignment horizontal="left" wrapText="1"/>
    </xf>
    <xf numFmtId="0" fontId="1" fillId="0" borderId="0"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8" fillId="0" borderId="7" xfId="2" applyFont="1" applyBorder="1" applyAlignment="1">
      <alignment horizontal="left"/>
    </xf>
    <xf numFmtId="0" fontId="8" fillId="4" borderId="1" xfId="2" applyFont="1" applyFill="1" applyBorder="1" applyAlignment="1">
      <alignment horizontal="center" vertical="top"/>
    </xf>
    <xf numFmtId="0" fontId="8" fillId="0" borderId="1" xfId="2" applyFont="1" applyBorder="1" applyAlignment="1">
      <alignment horizontal="right"/>
    </xf>
    <xf numFmtId="0" fontId="8" fillId="0" borderId="2" xfId="2" applyFont="1" applyBorder="1" applyAlignment="1">
      <alignment textRotation="255"/>
    </xf>
  </cellXfs>
  <cellStyles count="7">
    <cellStyle name="Hyperlink" xfId="5" builtinId="8"/>
    <cellStyle name="Normal" xfId="0" builtinId="0"/>
    <cellStyle name="Normal 2" xfId="4" xr:uid="{9944ECAD-B71C-4615-943D-FDCAF6ED177C}"/>
    <cellStyle name="Normal_Functional Test Case v1.0" xfId="6" xr:uid="{6A31962D-3A89-49DC-9BB2-49D1D38E93EF}"/>
    <cellStyle name="Normal_Sheet1" xfId="1" xr:uid="{18591685-FCCC-4DFF-B23F-33A61B8DAFE5}"/>
    <cellStyle name="Normal_Sheet1 2" xfId="3" xr:uid="{3FD4A0D1-B818-47F9-A55A-52A334BE1FAB}"/>
    <cellStyle name="Normal_Template_UnitTest Case_v0.9" xfId="2" xr:uid="{A1B070B3-033B-4AB6-9C86-3C19DF8CCD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4693877553"/>
          <c:y val="3.90625E-2"/>
        </c:manualLayout>
      </c:layout>
      <c:overlay val="0"/>
      <c:spPr>
        <a:noFill/>
        <a:ln w="25400">
          <a:noFill/>
        </a:ln>
      </c:spPr>
    </c:title>
    <c:autoTitleDeleted val="0"/>
    <c:plotArea>
      <c:layout>
        <c:manualLayout>
          <c:layoutTarget val="inner"/>
          <c:xMode val="edge"/>
          <c:yMode val="edge"/>
          <c:x val="0.20153061224489796"/>
          <c:y val="0.26562550664044693"/>
          <c:w val="0.39795918367346939"/>
          <c:h val="0.60937616229279001"/>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3F43-4A9D-94DF-1E95AC124F0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3F43-4A9D-94DF-1E95AC124F0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3F43-4A9D-94DF-1E95AC124F0B}"/>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Report'!$F$17:$H$17</c:f>
              <c:numCache>
                <c:formatCode>General</c:formatCode>
                <c:ptCount val="3"/>
                <c:pt idx="0">
                  <c:v>13</c:v>
                </c:pt>
                <c:pt idx="1">
                  <c:v>28</c:v>
                </c:pt>
                <c:pt idx="2">
                  <c:v>0</c:v>
                </c:pt>
              </c:numCache>
            </c:numRef>
          </c:val>
          <c:extLst>
            <c:ext xmlns:c16="http://schemas.microsoft.com/office/drawing/2014/chart" uri="{C3380CC4-5D6E-409C-BE32-E72D297353CC}">
              <c16:uniqueId val="{00000005-3F43-4A9D-94DF-1E95AC124F0B}"/>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7-3F43-4A9D-94DF-1E95AC124F0B}"/>
              </c:ext>
            </c:extLst>
          </c:dPt>
          <c:dPt>
            <c:idx val="1"/>
            <c:bubble3D val="0"/>
            <c:extLst>
              <c:ext xmlns:c16="http://schemas.microsoft.com/office/drawing/2014/chart" uri="{C3380CC4-5D6E-409C-BE32-E72D297353CC}">
                <c16:uniqueId val="{00000008-3F43-4A9D-94DF-1E95AC124F0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A-3F43-4A9D-94DF-1E95AC124F0B}"/>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Report'!$F$16:$H$16</c:f>
              <c:numCache>
                <c:formatCode>General</c:formatCode>
                <c:ptCount val="3"/>
              </c:numCache>
            </c:numRef>
          </c:val>
          <c:extLst>
            <c:ext xmlns:c16="http://schemas.microsoft.com/office/drawing/2014/chart" uri="{C3380CC4-5D6E-409C-BE32-E72D297353CC}">
              <c16:uniqueId val="{0000000B-3F43-4A9D-94DF-1E95AC124F0B}"/>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D-3F43-4A9D-94DF-1E95AC124F0B}"/>
              </c:ext>
            </c:extLst>
          </c:dPt>
          <c:dPt>
            <c:idx val="1"/>
            <c:bubble3D val="0"/>
            <c:extLst>
              <c:ext xmlns:c16="http://schemas.microsoft.com/office/drawing/2014/chart" uri="{C3380CC4-5D6E-409C-BE32-E72D297353CC}">
                <c16:uniqueId val="{0000000E-3F43-4A9D-94DF-1E95AC124F0B}"/>
              </c:ext>
            </c:extLst>
          </c:dPt>
          <c:dPt>
            <c:idx val="2"/>
            <c:bubble3D val="0"/>
            <c:extLst>
              <c:ext xmlns:c16="http://schemas.microsoft.com/office/drawing/2014/chart" uri="{C3380CC4-5D6E-409C-BE32-E72D297353CC}">
                <c16:uniqueId val="{0000000F-3F43-4A9D-94DF-1E95AC124F0B}"/>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10-3F43-4A9D-94DF-1E95AC124F0B}"/>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2-3F43-4A9D-94DF-1E95AC124F0B}"/>
              </c:ext>
            </c:extLst>
          </c:dPt>
          <c:dPt>
            <c:idx val="1"/>
            <c:bubble3D val="0"/>
            <c:extLst>
              <c:ext xmlns:c16="http://schemas.microsoft.com/office/drawing/2014/chart" uri="{C3380CC4-5D6E-409C-BE32-E72D297353CC}">
                <c16:uniqueId val="{00000013-3F43-4A9D-94DF-1E95AC124F0B}"/>
              </c:ext>
            </c:extLst>
          </c:dPt>
          <c:dPt>
            <c:idx val="2"/>
            <c:bubble3D val="0"/>
            <c:extLst>
              <c:ext xmlns:c16="http://schemas.microsoft.com/office/drawing/2014/chart" uri="{C3380CC4-5D6E-409C-BE32-E72D297353CC}">
                <c16:uniqueId val="{00000014-3F43-4A9D-94DF-1E95AC124F0B}"/>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15-3F43-4A9D-94DF-1E95AC124F0B}"/>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7-3F43-4A9D-94DF-1E95AC124F0B}"/>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9-3F43-4A9D-94DF-1E95AC124F0B}"/>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B-3F43-4A9D-94DF-1E95AC124F0B}"/>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Report'!$F$17:$H$17</c:f>
              <c:numCache>
                <c:formatCode>General</c:formatCode>
                <c:ptCount val="3"/>
                <c:pt idx="0">
                  <c:v>13</c:v>
                </c:pt>
                <c:pt idx="1">
                  <c:v>28</c:v>
                </c:pt>
                <c:pt idx="2">
                  <c:v>0</c:v>
                </c:pt>
              </c:numCache>
            </c:numRef>
          </c:val>
          <c:extLst>
            <c:ext xmlns:c16="http://schemas.microsoft.com/office/drawing/2014/chart" uri="{C3380CC4-5D6E-409C-BE32-E72D297353CC}">
              <c16:uniqueId val="{0000001C-3F43-4A9D-94DF-1E95AC124F0B}"/>
            </c:ext>
          </c:extLst>
        </c:ser>
        <c:dLbls>
          <c:showLegendKey val="0"/>
          <c:showVal val="1"/>
          <c:showCatName val="1"/>
          <c:showSerName val="0"/>
          <c:showPercent val="0"/>
          <c:showBubbleSize val="0"/>
          <c:showLeaderLines val="1"/>
        </c:dLbls>
        <c:firstSliceAng val="0"/>
      </c:pieChart>
      <c:spPr>
        <a:noFill/>
        <a:ln w="25400">
          <a:noFill/>
        </a:ln>
      </c:spPr>
    </c:plotArea>
    <c:legend>
      <c:legendPos val="r"/>
      <c:layout>
        <c:manualLayout>
          <c:xMode val="edge"/>
          <c:yMode val="edge"/>
          <c:x val="0.80501415767513362"/>
          <c:y val="0.40182612475634299"/>
          <c:w val="9.524111161226935E-2"/>
          <c:h val="0.30514615489015517"/>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8063295267908667"/>
          <c:w val="0.33856502242152464"/>
          <c:h val="0.5968390965428462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5AB7-4E5B-B6C2-F4F91E44AC1A}"/>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2-5AB7-4E5B-B6C2-F4F91E44AC1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4-5AB7-4E5B-B6C2-F4F91E44AC1A}"/>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Report'!$C$17:$E$17</c:f>
              <c:numCache>
                <c:formatCode>General</c:formatCode>
                <c:ptCount val="3"/>
                <c:pt idx="0">
                  <c:v>41</c:v>
                </c:pt>
                <c:pt idx="1">
                  <c:v>0</c:v>
                </c:pt>
                <c:pt idx="2">
                  <c:v>0</c:v>
                </c:pt>
              </c:numCache>
            </c:numRef>
          </c:val>
          <c:extLst>
            <c:ext xmlns:c16="http://schemas.microsoft.com/office/drawing/2014/chart" uri="{C3380CC4-5D6E-409C-BE32-E72D297353CC}">
              <c16:uniqueId val="{00000005-5AB7-4E5B-B6C2-F4F91E44AC1A}"/>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7-5AB7-4E5B-B6C2-F4F91E44AC1A}"/>
              </c:ext>
            </c:extLst>
          </c:dPt>
          <c:dPt>
            <c:idx val="1"/>
            <c:bubble3D val="0"/>
            <c:extLst>
              <c:ext xmlns:c16="http://schemas.microsoft.com/office/drawing/2014/chart" uri="{C3380CC4-5D6E-409C-BE32-E72D297353CC}">
                <c16:uniqueId val="{00000008-5AB7-4E5B-B6C2-F4F91E44AC1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A-5AB7-4E5B-B6C2-F4F91E44AC1A}"/>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Report'!$C$16:$E$16</c:f>
              <c:numCache>
                <c:formatCode>General</c:formatCode>
                <c:ptCount val="3"/>
              </c:numCache>
            </c:numRef>
          </c:val>
          <c:extLst>
            <c:ext xmlns:c16="http://schemas.microsoft.com/office/drawing/2014/chart" uri="{C3380CC4-5D6E-409C-BE32-E72D297353CC}">
              <c16:uniqueId val="{0000000B-5AB7-4E5B-B6C2-F4F91E44AC1A}"/>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D-5AB7-4E5B-B6C2-F4F91E44AC1A}"/>
              </c:ext>
            </c:extLst>
          </c:dPt>
          <c:dPt>
            <c:idx val="1"/>
            <c:bubble3D val="0"/>
            <c:extLst>
              <c:ext xmlns:c16="http://schemas.microsoft.com/office/drawing/2014/chart" uri="{C3380CC4-5D6E-409C-BE32-E72D297353CC}">
                <c16:uniqueId val="{0000000E-5AB7-4E5B-B6C2-F4F91E44AC1A}"/>
              </c:ext>
            </c:extLst>
          </c:dPt>
          <c:dPt>
            <c:idx val="2"/>
            <c:bubble3D val="0"/>
            <c:extLst>
              <c:ext xmlns:c16="http://schemas.microsoft.com/office/drawing/2014/chart" uri="{C3380CC4-5D6E-409C-BE32-E72D297353CC}">
                <c16:uniqueId val="{0000000F-5AB7-4E5B-B6C2-F4F91E44AC1A}"/>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10-5AB7-4E5B-B6C2-F4F91E44AC1A}"/>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2-5AB7-4E5B-B6C2-F4F91E44AC1A}"/>
              </c:ext>
            </c:extLst>
          </c:dPt>
          <c:dPt>
            <c:idx val="1"/>
            <c:bubble3D val="0"/>
            <c:extLst>
              <c:ext xmlns:c16="http://schemas.microsoft.com/office/drawing/2014/chart" uri="{C3380CC4-5D6E-409C-BE32-E72D297353CC}">
                <c16:uniqueId val="{00000013-5AB7-4E5B-B6C2-F4F91E44AC1A}"/>
              </c:ext>
            </c:extLst>
          </c:dPt>
          <c:dPt>
            <c:idx val="2"/>
            <c:bubble3D val="0"/>
            <c:extLst>
              <c:ext xmlns:c16="http://schemas.microsoft.com/office/drawing/2014/chart" uri="{C3380CC4-5D6E-409C-BE32-E72D297353CC}">
                <c16:uniqueId val="{00000014-5AB7-4E5B-B6C2-F4F91E44AC1A}"/>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15-5AB7-4E5B-B6C2-F4F91E44AC1A}"/>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7-5AB7-4E5B-B6C2-F4F91E44AC1A}"/>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9-5AB7-4E5B-B6C2-F4F91E44AC1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B-5AB7-4E5B-B6C2-F4F91E44AC1A}"/>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Report'!$C$17:$E$17</c:f>
              <c:numCache>
                <c:formatCode>General</c:formatCode>
                <c:ptCount val="3"/>
                <c:pt idx="0">
                  <c:v>41</c:v>
                </c:pt>
                <c:pt idx="1">
                  <c:v>0</c:v>
                </c:pt>
                <c:pt idx="2">
                  <c:v>0</c:v>
                </c:pt>
              </c:numCache>
            </c:numRef>
          </c:val>
          <c:extLst>
            <c:ext xmlns:c16="http://schemas.microsoft.com/office/drawing/2014/chart" uri="{C3380CC4-5D6E-409C-BE32-E72D297353CC}">
              <c16:uniqueId val="{0000001C-5AB7-4E5B-B6C2-F4F91E44AC1A}"/>
            </c:ext>
          </c:extLst>
        </c:ser>
        <c:dLbls>
          <c:showLegendKey val="0"/>
          <c:showVal val="0"/>
          <c:showCatName val="1"/>
          <c:showSerName val="0"/>
          <c:showPercent val="1"/>
          <c:showBubbleSize val="0"/>
          <c:showLeaderLines val="1"/>
        </c:dLbls>
        <c:firstSliceAng val="0"/>
      </c:pieChart>
      <c:spPr>
        <a:noFill/>
        <a:ln w="25400">
          <a:noFill/>
        </a:ln>
      </c:spPr>
    </c:plotArea>
    <c:legend>
      <c:legendPos val="r"/>
      <c:layout>
        <c:manualLayout>
          <c:xMode val="edge"/>
          <c:yMode val="edge"/>
          <c:x val="0.77492657548924859"/>
          <c:y val="0.44649685504547937"/>
          <c:w val="0.21315461073868797"/>
          <c:h val="0.28747057790599356"/>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xdr:colOff>
      <xdr:row>1</xdr:row>
      <xdr:rowOff>121920</xdr:rowOff>
    </xdr:from>
    <xdr:to>
      <xdr:col>0</xdr:col>
      <xdr:colOff>1181100</xdr:colOff>
      <xdr:row>1</xdr:row>
      <xdr:rowOff>845820</xdr:rowOff>
    </xdr:to>
    <xdr:pic>
      <xdr:nvPicPr>
        <xdr:cNvPr id="2" name="Picture 2">
          <a:extLst>
            <a:ext uri="{FF2B5EF4-FFF2-40B4-BE49-F238E27FC236}">
              <a16:creationId xmlns:a16="http://schemas.microsoft.com/office/drawing/2014/main" id="{3C2AB331-7063-4D83-9D7A-E986A914EA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 y="283845"/>
          <a:ext cx="112014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487680</xdr:colOff>
      <xdr:row>24</xdr:row>
      <xdr:rowOff>0</xdr:rowOff>
    </xdr:from>
    <xdr:to>
      <xdr:col>9</xdr:col>
      <xdr:colOff>0</xdr:colOff>
      <xdr:row>39</xdr:row>
      <xdr:rowOff>7620</xdr:rowOff>
    </xdr:to>
    <xdr:graphicFrame macro="">
      <xdr:nvGraphicFramePr>
        <xdr:cNvPr id="2" name="Chart 16">
          <a:extLst>
            <a:ext uri="{FF2B5EF4-FFF2-40B4-BE49-F238E27FC236}">
              <a16:creationId xmlns:a16="http://schemas.microsoft.com/office/drawing/2014/main" id="{F1AFB47F-823E-439D-96CA-A6BED056A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24</xdr:row>
      <xdr:rowOff>22860</xdr:rowOff>
    </xdr:from>
    <xdr:to>
      <xdr:col>3</xdr:col>
      <xdr:colOff>213360</xdr:colOff>
      <xdr:row>39</xdr:row>
      <xdr:rowOff>0</xdr:rowOff>
    </xdr:to>
    <xdr:graphicFrame macro="">
      <xdr:nvGraphicFramePr>
        <xdr:cNvPr id="3" name="Chart 17">
          <a:extLst>
            <a:ext uri="{FF2B5EF4-FFF2-40B4-BE49-F238E27FC236}">
              <a16:creationId xmlns:a16="http://schemas.microsoft.com/office/drawing/2014/main" id="{BD169749-8F5D-468D-9632-1BB1F12BA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2538-DAA7-4E4F-896E-DC3A935EC8DC}">
  <sheetPr codeName="Sheet1"/>
  <dimension ref="A2:F18"/>
  <sheetViews>
    <sheetView workbookViewId="0">
      <selection activeCell="E14" sqref="E14"/>
    </sheetView>
  </sheetViews>
  <sheetFormatPr defaultColWidth="10.265625" defaultRowHeight="12.75"/>
  <cols>
    <col min="1" max="1" width="24.3984375" style="177" customWidth="1"/>
    <col min="2" max="2" width="11.3984375" style="156" customWidth="1"/>
    <col min="3" max="3" width="16.3984375" style="156" customWidth="1"/>
    <col min="4" max="4" width="9.1328125" style="156" customWidth="1"/>
    <col min="5" max="5" width="43.3984375" style="156" customWidth="1"/>
    <col min="6" max="6" width="55.1328125" style="156" customWidth="1"/>
    <col min="7" max="16384" width="10.265625" style="156"/>
  </cols>
  <sheetData>
    <row r="2" spans="1:6" s="153" customFormat="1" ht="75.75" customHeight="1">
      <c r="A2" s="152"/>
      <c r="B2" s="191" t="s">
        <v>118</v>
      </c>
      <c r="C2" s="191"/>
      <c r="D2" s="191"/>
      <c r="E2" s="191"/>
      <c r="F2" s="191"/>
    </row>
    <row r="3" spans="1:6">
      <c r="A3" s="154"/>
      <c r="B3" s="155"/>
      <c r="E3" s="73"/>
    </row>
    <row r="4" spans="1:6" ht="14.25" customHeight="1">
      <c r="A4" s="116" t="s">
        <v>56</v>
      </c>
      <c r="B4" s="192" t="s">
        <v>139</v>
      </c>
      <c r="C4" s="192"/>
      <c r="D4" s="192"/>
      <c r="E4" s="116" t="s">
        <v>59</v>
      </c>
      <c r="F4" s="157" t="s">
        <v>126</v>
      </c>
    </row>
    <row r="5" spans="1:6" ht="14.25" customHeight="1">
      <c r="A5" s="116" t="s">
        <v>55</v>
      </c>
      <c r="B5" s="192" t="s">
        <v>128</v>
      </c>
      <c r="C5" s="192"/>
      <c r="D5" s="192"/>
      <c r="E5" s="116" t="s">
        <v>60</v>
      </c>
      <c r="F5" s="157" t="s">
        <v>127</v>
      </c>
    </row>
    <row r="6" spans="1:6" ht="15.75" customHeight="1">
      <c r="A6" s="193" t="s">
        <v>61</v>
      </c>
      <c r="B6" s="194" t="str">
        <f>B5&amp;"_"&amp;"XXX"&amp;"_"&amp;"vx.x"</f>
        <v>HE186093_XXX_vx.x</v>
      </c>
      <c r="C6" s="194"/>
      <c r="D6" s="194"/>
      <c r="E6" s="116" t="s">
        <v>62</v>
      </c>
      <c r="F6" s="180">
        <v>45582</v>
      </c>
    </row>
    <row r="7" spans="1:6" ht="13.5" customHeight="1">
      <c r="A7" s="193"/>
      <c r="B7" s="194"/>
      <c r="C7" s="194"/>
      <c r="D7" s="194"/>
      <c r="E7" s="116" t="s">
        <v>119</v>
      </c>
      <c r="F7" s="158">
        <v>1</v>
      </c>
    </row>
    <row r="8" spans="1:6">
      <c r="A8" s="159"/>
      <c r="B8" s="160"/>
      <c r="E8" s="161"/>
      <c r="F8" s="155"/>
    </row>
    <row r="9" spans="1:6">
      <c r="A9" s="156"/>
    </row>
    <row r="10" spans="1:6">
      <c r="A10" s="162" t="s">
        <v>120</v>
      </c>
    </row>
    <row r="11" spans="1:6" s="166" customFormat="1">
      <c r="A11" s="163" t="s">
        <v>121</v>
      </c>
      <c r="B11" s="164" t="s">
        <v>119</v>
      </c>
      <c r="C11" s="164" t="s">
        <v>122</v>
      </c>
      <c r="D11" s="164" t="s">
        <v>123</v>
      </c>
      <c r="E11" s="164" t="s">
        <v>124</v>
      </c>
      <c r="F11" s="165" t="s">
        <v>125</v>
      </c>
    </row>
    <row r="12" spans="1:6" s="170" customFormat="1" ht="26.25" customHeight="1">
      <c r="A12" s="167" t="s">
        <v>205</v>
      </c>
      <c r="B12" s="168" t="s">
        <v>206</v>
      </c>
      <c r="C12" s="169"/>
      <c r="D12" s="169" t="s">
        <v>43</v>
      </c>
      <c r="E12" s="190" t="s">
        <v>208</v>
      </c>
      <c r="F12" s="189" t="s">
        <v>207</v>
      </c>
    </row>
    <row r="13" spans="1:6" s="170" customFormat="1" ht="26.25" customHeight="1">
      <c r="A13" s="167" t="s">
        <v>209</v>
      </c>
      <c r="B13" s="168" t="s">
        <v>206</v>
      </c>
      <c r="C13" s="169"/>
      <c r="D13" s="169" t="s">
        <v>43</v>
      </c>
      <c r="E13" s="190" t="s">
        <v>210</v>
      </c>
      <c r="F13" s="189" t="s">
        <v>207</v>
      </c>
    </row>
    <row r="14" spans="1:6" s="170" customFormat="1" ht="19.5" customHeight="1">
      <c r="A14" s="171"/>
      <c r="B14" s="168"/>
      <c r="C14" s="169"/>
      <c r="D14" s="169"/>
      <c r="E14" s="169"/>
      <c r="F14" s="172"/>
    </row>
    <row r="15" spans="1:6" s="170" customFormat="1" ht="21.75" customHeight="1">
      <c r="A15" s="171"/>
      <c r="B15" s="168"/>
      <c r="C15" s="169"/>
      <c r="D15" s="169"/>
      <c r="E15" s="169"/>
      <c r="F15" s="172"/>
    </row>
    <row r="16" spans="1:6" s="170" customFormat="1" ht="19.5" customHeight="1">
      <c r="A16" s="171"/>
      <c r="B16" s="168"/>
      <c r="C16" s="169"/>
      <c r="D16" s="169"/>
      <c r="E16" s="169"/>
      <c r="F16" s="172"/>
    </row>
    <row r="17" spans="1:6" s="170" customFormat="1" ht="21.75" customHeight="1">
      <c r="A17" s="171"/>
      <c r="B17" s="168"/>
      <c r="C17" s="169"/>
      <c r="D17" s="169"/>
      <c r="E17" s="169"/>
      <c r="F17" s="172"/>
    </row>
    <row r="18" spans="1:6" s="170" customFormat="1" ht="19.5" customHeight="1">
      <c r="A18" s="173"/>
      <c r="B18" s="174"/>
      <c r="C18" s="175"/>
      <c r="D18" s="175"/>
      <c r="E18" s="175"/>
      <c r="F18" s="176"/>
    </row>
  </sheetData>
  <mergeCells count="5">
    <mergeCell ref="B2:F2"/>
    <mergeCell ref="B4:D4"/>
    <mergeCell ref="B5:D5"/>
    <mergeCell ref="A6:A7"/>
    <mergeCell ref="B6:D7"/>
  </mergeCells>
  <hyperlinks>
    <hyperlink ref="F12" location="FunctionList!A1" display="functionList" xr:uid="{B261B93C-3405-440E-9B82-9EA95F2E82A4}"/>
    <hyperlink ref="F13" location="FunctionList!A1" display="functionList" xr:uid="{CF244FFE-2124-4D45-8893-7020F74A15CF}"/>
  </hyperlink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2D5FE-EA62-4430-8DCC-3F838F2778A9}">
  <sheetPr codeName="Sheet2"/>
  <dimension ref="A1:D49"/>
  <sheetViews>
    <sheetView topLeftCell="A24" zoomScale="114" zoomScaleNormal="85" workbookViewId="0">
      <selection activeCell="A81" sqref="A81"/>
    </sheetView>
  </sheetViews>
  <sheetFormatPr defaultColWidth="10.265625" defaultRowHeight="13.5"/>
  <cols>
    <col min="1" max="1" width="136.3984375" style="143" customWidth="1"/>
    <col min="2" max="16384" width="10.265625" style="143"/>
  </cols>
  <sheetData>
    <row r="1" spans="1:1" s="139" customFormat="1" ht="22.15">
      <c r="A1" s="138" t="s">
        <v>73</v>
      </c>
    </row>
    <row r="2" spans="1:1" s="139" customFormat="1" ht="22.15">
      <c r="A2" s="138"/>
    </row>
    <row r="3" spans="1:1" s="141" customFormat="1" ht="17.25">
      <c r="A3" s="140" t="s">
        <v>74</v>
      </c>
    </row>
    <row r="4" spans="1:1" ht="15" customHeight="1">
      <c r="A4" s="142" t="s">
        <v>75</v>
      </c>
    </row>
    <row r="5" spans="1:1" ht="15" customHeight="1">
      <c r="A5" s="142" t="s">
        <v>76</v>
      </c>
    </row>
    <row r="6" spans="1:1" ht="38.25">
      <c r="A6" s="144" t="s">
        <v>77</v>
      </c>
    </row>
    <row r="7" spans="1:1" ht="29.25" customHeight="1">
      <c r="A7" s="144" t="s">
        <v>78</v>
      </c>
    </row>
    <row r="8" spans="1:1" ht="30" customHeight="1">
      <c r="A8" s="145" t="s">
        <v>79</v>
      </c>
    </row>
    <row r="9" spans="1:1" s="147" customFormat="1" ht="16.5" customHeight="1">
      <c r="A9" s="146" t="s">
        <v>80</v>
      </c>
    </row>
    <row r="10" spans="1:1" ht="16.5" customHeight="1">
      <c r="A10" s="148"/>
    </row>
    <row r="11" spans="1:1" s="141" customFormat="1" ht="17.25">
      <c r="A11" s="140" t="s">
        <v>81</v>
      </c>
    </row>
    <row r="12" spans="1:1" s="150" customFormat="1" ht="15">
      <c r="A12" s="149" t="s">
        <v>82</v>
      </c>
    </row>
    <row r="13" spans="1:1" ht="25.5">
      <c r="A13" s="142" t="s">
        <v>83</v>
      </c>
    </row>
    <row r="14" spans="1:1">
      <c r="A14" s="142" t="s">
        <v>84</v>
      </c>
    </row>
    <row r="15" spans="1:1">
      <c r="A15" s="144" t="s">
        <v>85</v>
      </c>
    </row>
    <row r="16" spans="1:1">
      <c r="A16" s="148"/>
    </row>
    <row r="17" spans="1:4" s="150" customFormat="1" ht="15">
      <c r="A17" s="149" t="s">
        <v>86</v>
      </c>
    </row>
    <row r="18" spans="1:4">
      <c r="A18" s="142" t="s">
        <v>87</v>
      </c>
      <c r="B18" s="148"/>
    </row>
    <row r="19" spans="1:4">
      <c r="A19" s="149" t="s">
        <v>88</v>
      </c>
    </row>
    <row r="20" spans="1:4">
      <c r="A20" s="142" t="s">
        <v>89</v>
      </c>
      <c r="B20" s="148"/>
    </row>
    <row r="21" spans="1:4" ht="25.5">
      <c r="A21" s="144" t="s">
        <v>90</v>
      </c>
    </row>
    <row r="22" spans="1:4">
      <c r="A22" s="142" t="s">
        <v>91</v>
      </c>
      <c r="B22" s="151"/>
    </row>
    <row r="23" spans="1:4">
      <c r="A23" s="142" t="s">
        <v>92</v>
      </c>
      <c r="B23" s="148"/>
    </row>
    <row r="24" spans="1:4">
      <c r="A24" s="142" t="s">
        <v>93</v>
      </c>
      <c r="B24" s="148"/>
    </row>
    <row r="25" spans="1:4">
      <c r="A25" s="142" t="s">
        <v>94</v>
      </c>
      <c r="B25" s="148"/>
      <c r="C25" s="148" t="s">
        <v>95</v>
      </c>
      <c r="D25" s="148" t="s">
        <v>95</v>
      </c>
    </row>
    <row r="26" spans="1:4">
      <c r="A26" s="142" t="s">
        <v>96</v>
      </c>
    </row>
    <row r="27" spans="1:4">
      <c r="A27" s="142" t="s">
        <v>97</v>
      </c>
      <c r="B27" s="148"/>
    </row>
    <row r="28" spans="1:4">
      <c r="A28" s="142" t="s">
        <v>98</v>
      </c>
    </row>
    <row r="29" spans="1:4">
      <c r="A29" s="142" t="s">
        <v>99</v>
      </c>
    </row>
    <row r="30" spans="1:4">
      <c r="A30" s="142" t="s">
        <v>100</v>
      </c>
      <c r="B30" s="148"/>
      <c r="C30" s="148" t="s">
        <v>95</v>
      </c>
    </row>
    <row r="31" spans="1:4">
      <c r="A31" s="149" t="s">
        <v>101</v>
      </c>
    </row>
    <row r="32" spans="1:4" ht="30" customHeight="1">
      <c r="A32" s="144" t="s">
        <v>102</v>
      </c>
    </row>
    <row r="33" spans="1:2">
      <c r="A33" s="142" t="s">
        <v>103</v>
      </c>
    </row>
    <row r="34" spans="1:2">
      <c r="A34" s="142" t="s">
        <v>104</v>
      </c>
    </row>
    <row r="35" spans="1:2">
      <c r="A35" s="142" t="s">
        <v>105</v>
      </c>
      <c r="B35" s="148"/>
    </row>
    <row r="36" spans="1:2">
      <c r="A36" s="142" t="s">
        <v>106</v>
      </c>
      <c r="B36" s="148"/>
    </row>
    <row r="37" spans="1:2">
      <c r="A37" s="149" t="s">
        <v>107</v>
      </c>
    </row>
    <row r="38" spans="1:2">
      <c r="A38" s="142" t="s">
        <v>108</v>
      </c>
    </row>
    <row r="39" spans="1:2" ht="38.25">
      <c r="A39" s="145" t="s">
        <v>109</v>
      </c>
      <c r="B39" s="148"/>
    </row>
    <row r="40" spans="1:2">
      <c r="A40" s="145"/>
      <c r="B40" s="148"/>
    </row>
    <row r="41" spans="1:2" s="150" customFormat="1" ht="15">
      <c r="A41" s="149" t="s">
        <v>110</v>
      </c>
    </row>
    <row r="42" spans="1:2">
      <c r="A42" s="142" t="s">
        <v>111</v>
      </c>
    </row>
    <row r="43" spans="1:2">
      <c r="A43" s="142" t="s">
        <v>112</v>
      </c>
    </row>
    <row r="44" spans="1:2">
      <c r="A44" s="142" t="s">
        <v>113</v>
      </c>
    </row>
    <row r="45" spans="1:2">
      <c r="A45" s="142" t="s">
        <v>114</v>
      </c>
    </row>
    <row r="46" spans="1:2">
      <c r="A46" s="142" t="s">
        <v>115</v>
      </c>
    </row>
    <row r="47" spans="1:2">
      <c r="A47" s="142" t="s">
        <v>116</v>
      </c>
    </row>
    <row r="48" spans="1:2">
      <c r="A48" s="148" t="s">
        <v>117</v>
      </c>
    </row>
    <row r="49" spans="1:1">
      <c r="A49" s="148"/>
    </row>
  </sheetData>
  <pageMargins left="0.75" right="0.75" top="0.7" bottom="0.6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CC05-4357-45A8-ADBC-388C3AA39BC8}">
  <sheetPr codeName="Sheet3"/>
  <dimension ref="A2:J42"/>
  <sheetViews>
    <sheetView topLeftCell="A7" zoomScale="130" zoomScaleNormal="130" workbookViewId="0">
      <selection activeCell="I17" sqref="I17"/>
    </sheetView>
  </sheetViews>
  <sheetFormatPr defaultColWidth="10.265625" defaultRowHeight="12.75"/>
  <cols>
    <col min="1" max="1" width="17.59765625" style="73" customWidth="1"/>
    <col min="2" max="2" width="30.3984375" style="73" customWidth="1"/>
    <col min="3" max="3" width="13.86328125" style="73" customWidth="1"/>
    <col min="4" max="4" width="11" style="73" customWidth="1"/>
    <col min="5" max="5" width="11.1328125" style="73" customWidth="1"/>
    <col min="6" max="8" width="6" style="73" customWidth="1"/>
    <col min="9" max="9" width="24" style="73" customWidth="1"/>
    <col min="10" max="10" width="37.86328125" style="73" customWidth="1"/>
    <col min="11" max="16384" width="10.265625" style="73"/>
  </cols>
  <sheetData>
    <row r="2" spans="1:9" ht="25.5" customHeight="1">
      <c r="A2" s="201" t="s">
        <v>58</v>
      </c>
      <c r="B2" s="201"/>
      <c r="C2" s="201"/>
      <c r="D2" s="201"/>
      <c r="E2" s="201"/>
      <c r="F2" s="201"/>
      <c r="G2" s="201"/>
      <c r="H2" s="201"/>
      <c r="I2" s="201"/>
    </row>
    <row r="3" spans="1:9" ht="14.25" customHeight="1">
      <c r="A3" s="112"/>
      <c r="B3" s="113"/>
      <c r="C3" s="113"/>
      <c r="D3" s="113"/>
      <c r="E3" s="113"/>
      <c r="F3" s="113"/>
      <c r="G3" s="113"/>
      <c r="H3" s="113"/>
      <c r="I3" s="114"/>
    </row>
    <row r="4" spans="1:9" ht="13.5" customHeight="1">
      <c r="A4" s="115" t="s">
        <v>56</v>
      </c>
      <c r="B4" s="195" t="str">
        <f>Cover!B4</f>
        <v>HomeSharing</v>
      </c>
      <c r="C4" s="195"/>
      <c r="D4" s="196" t="s">
        <v>59</v>
      </c>
      <c r="E4" s="196"/>
      <c r="F4" s="202" t="str">
        <f>Cover!F4</f>
        <v>Nguyễn Công Mạnh</v>
      </c>
      <c r="G4" s="203"/>
      <c r="H4" s="203"/>
      <c r="I4" s="204"/>
    </row>
    <row r="5" spans="1:9" ht="13.5" customHeight="1">
      <c r="A5" s="115" t="s">
        <v>55</v>
      </c>
      <c r="B5" s="195" t="str">
        <f>Cover!B5</f>
        <v>HE186093</v>
      </c>
      <c r="C5" s="195"/>
      <c r="D5" s="196" t="s">
        <v>60</v>
      </c>
      <c r="E5" s="196"/>
      <c r="F5" s="202" t="str">
        <f>Cover!F5</f>
        <v>Chu Thị Minh Huệ</v>
      </c>
      <c r="G5" s="203"/>
      <c r="H5" s="203"/>
      <c r="I5" s="204"/>
    </row>
    <row r="6" spans="1:9" ht="12.75" customHeight="1">
      <c r="A6" s="117" t="s">
        <v>61</v>
      </c>
      <c r="B6" s="195" t="str">
        <f>B5&amp;"_"&amp;"Test Report"&amp;"_"&amp;"vx.x"</f>
        <v>HE186093_Test Report_vx.x</v>
      </c>
      <c r="C6" s="195"/>
      <c r="D6" s="196" t="s">
        <v>62</v>
      </c>
      <c r="E6" s="196"/>
      <c r="F6" s="197">
        <v>45583</v>
      </c>
      <c r="G6" s="198"/>
      <c r="H6" s="198"/>
      <c r="I6" s="199"/>
    </row>
    <row r="7" spans="1:9" ht="15.75" customHeight="1">
      <c r="A7" s="117" t="s">
        <v>63</v>
      </c>
      <c r="B7" s="200" t="s">
        <v>129</v>
      </c>
      <c r="C7" s="200"/>
      <c r="D7" s="200"/>
      <c r="E7" s="200"/>
      <c r="F7" s="200"/>
      <c r="G7" s="200"/>
      <c r="H7" s="200"/>
      <c r="I7" s="200"/>
    </row>
    <row r="8" spans="1:9" ht="14.25" customHeight="1">
      <c r="A8" s="118"/>
      <c r="B8" s="119"/>
      <c r="C8" s="113"/>
      <c r="D8" s="113"/>
      <c r="E8" s="113"/>
      <c r="F8" s="113"/>
      <c r="G8" s="113"/>
      <c r="H8" s="113"/>
      <c r="I8" s="114"/>
    </row>
    <row r="9" spans="1:9">
      <c r="A9" s="118"/>
      <c r="B9" s="119"/>
      <c r="C9" s="113"/>
      <c r="D9" s="113"/>
      <c r="E9" s="113"/>
      <c r="F9" s="113"/>
      <c r="G9" s="113"/>
      <c r="H9" s="113"/>
      <c r="I9" s="114"/>
    </row>
    <row r="11" spans="1:9" ht="14.25" customHeight="1">
      <c r="A11" s="120" t="s">
        <v>51</v>
      </c>
      <c r="B11" s="121" t="s">
        <v>64</v>
      </c>
      <c r="C11" s="122" t="s">
        <v>24</v>
      </c>
      <c r="D11" s="121" t="s">
        <v>25</v>
      </c>
      <c r="E11" s="123" t="s">
        <v>26</v>
      </c>
      <c r="F11" s="123" t="s">
        <v>42</v>
      </c>
      <c r="G11" s="123" t="s">
        <v>43</v>
      </c>
      <c r="H11" s="123" t="s">
        <v>65</v>
      </c>
      <c r="I11" s="124" t="s">
        <v>28</v>
      </c>
    </row>
    <row r="12" spans="1:9" ht="13.5">
      <c r="A12" s="125">
        <v>1</v>
      </c>
      <c r="B12" s="179" t="s">
        <v>143</v>
      </c>
      <c r="C12" s="126">
        <f>checkToken!A7</f>
        <v>8</v>
      </c>
      <c r="D12" s="126">
        <f>checkToken!C7</f>
        <v>0</v>
      </c>
      <c r="E12" s="126">
        <f>checkToken!F7</f>
        <v>0</v>
      </c>
      <c r="F12" s="127">
        <f>checkToken!L7</f>
        <v>2</v>
      </c>
      <c r="G12" s="126">
        <f>checkToken!M7</f>
        <v>6</v>
      </c>
      <c r="H12" s="126">
        <f>checkToken!N7</f>
        <v>0</v>
      </c>
      <c r="I12" s="126">
        <f>checkToken!O7</f>
        <v>8</v>
      </c>
    </row>
    <row r="13" spans="1:9" ht="13.5">
      <c r="A13" s="125">
        <v>2</v>
      </c>
      <c r="B13" s="179" t="s">
        <v>158</v>
      </c>
      <c r="C13" s="126">
        <f>sendToken!A7</f>
        <v>8</v>
      </c>
      <c r="D13" s="126">
        <f>sendToken!C7</f>
        <v>0</v>
      </c>
      <c r="E13" s="126">
        <f>sendToken!F7</f>
        <v>0</v>
      </c>
      <c r="F13" s="127">
        <f>sendToken!L7</f>
        <v>2</v>
      </c>
      <c r="G13" s="126">
        <f>sendToken!M7</f>
        <v>6</v>
      </c>
      <c r="H13" s="126">
        <v>0</v>
      </c>
      <c r="I13" s="126">
        <f>sendToken!O7</f>
        <v>8</v>
      </c>
    </row>
    <row r="14" spans="1:9" ht="13.5">
      <c r="A14" s="125">
        <v>3</v>
      </c>
      <c r="B14" s="179" t="s">
        <v>170</v>
      </c>
      <c r="C14" s="126">
        <f>login!A7</f>
        <v>14</v>
      </c>
      <c r="D14" s="126">
        <f>login!C7</f>
        <v>0</v>
      </c>
      <c r="E14" s="126">
        <f>login!F7</f>
        <v>0</v>
      </c>
      <c r="F14" s="127">
        <f>login!L7</f>
        <v>7</v>
      </c>
      <c r="G14" s="126">
        <f>login!M7</f>
        <v>7</v>
      </c>
      <c r="H14" s="126">
        <f>login!N7</f>
        <v>0</v>
      </c>
      <c r="I14" s="126">
        <f>login!O7</f>
        <v>14</v>
      </c>
    </row>
    <row r="15" spans="1:9" ht="13.5">
      <c r="A15" s="125">
        <v>4</v>
      </c>
      <c r="B15" s="179" t="s">
        <v>193</v>
      </c>
      <c r="C15" s="126">
        <f>updatePassword!A7</f>
        <v>11</v>
      </c>
      <c r="D15" s="126">
        <f>updatePassword!C7</f>
        <v>0</v>
      </c>
      <c r="E15" s="126">
        <f>updatePassword!F7</f>
        <v>0</v>
      </c>
      <c r="F15" s="127">
        <f>updatePassword!L7</f>
        <v>2</v>
      </c>
      <c r="G15" s="126">
        <f>updatePassword!M7</f>
        <v>9</v>
      </c>
      <c r="H15" s="126">
        <f>updatePassword!N7</f>
        <v>0</v>
      </c>
      <c r="I15" s="126">
        <f>updatePassword!O7</f>
        <v>11</v>
      </c>
    </row>
    <row r="16" spans="1:9" ht="13.5">
      <c r="A16" s="125"/>
      <c r="B16" s="128"/>
      <c r="C16" s="126"/>
      <c r="D16" s="126"/>
      <c r="E16" s="126"/>
      <c r="F16" s="127"/>
      <c r="G16" s="126"/>
      <c r="H16" s="126"/>
      <c r="I16" s="126"/>
    </row>
    <row r="17" spans="1:9" ht="13.5">
      <c r="A17" s="129"/>
      <c r="B17" s="130" t="s">
        <v>66</v>
      </c>
      <c r="C17" s="131">
        <f t="shared" ref="C17:I17" si="0">SUM(C10:C16)</f>
        <v>41</v>
      </c>
      <c r="D17" s="131">
        <f t="shared" si="0"/>
        <v>0</v>
      </c>
      <c r="E17" s="131">
        <f t="shared" si="0"/>
        <v>0</v>
      </c>
      <c r="F17" s="131">
        <f t="shared" si="0"/>
        <v>13</v>
      </c>
      <c r="G17" s="131">
        <f t="shared" si="0"/>
        <v>28</v>
      </c>
      <c r="H17" s="131">
        <f t="shared" si="0"/>
        <v>0</v>
      </c>
      <c r="I17" s="131">
        <f t="shared" si="0"/>
        <v>41</v>
      </c>
    </row>
    <row r="18" spans="1:9">
      <c r="A18" s="132"/>
      <c r="C18" s="133"/>
      <c r="D18" s="134"/>
      <c r="E18" s="134"/>
      <c r="F18" s="134"/>
      <c r="G18" s="134"/>
      <c r="H18" s="134"/>
      <c r="I18" s="134"/>
    </row>
    <row r="19" spans="1:9">
      <c r="B19" s="135" t="s">
        <v>67</v>
      </c>
      <c r="D19" s="136">
        <f>(C17+D17)*100/(I17)</f>
        <v>100</v>
      </c>
      <c r="E19" s="73" t="s">
        <v>68</v>
      </c>
      <c r="I19" s="137"/>
    </row>
    <row r="20" spans="1:9">
      <c r="B20" s="135" t="s">
        <v>69</v>
      </c>
      <c r="D20" s="136">
        <f>C17*100/(I17)</f>
        <v>100</v>
      </c>
      <c r="E20" s="73" t="s">
        <v>68</v>
      </c>
      <c r="I20" s="137"/>
    </row>
    <row r="21" spans="1:9">
      <c r="B21" s="135" t="s">
        <v>70</v>
      </c>
      <c r="D21" s="136">
        <f>F17*100/I17</f>
        <v>31.707317073170731</v>
      </c>
      <c r="E21" s="73" t="s">
        <v>68</v>
      </c>
    </row>
    <row r="22" spans="1:9">
      <c r="B22" s="135" t="s">
        <v>71</v>
      </c>
      <c r="D22" s="136">
        <f>G17*100/I17</f>
        <v>68.292682926829272</v>
      </c>
      <c r="E22" s="73" t="s">
        <v>68</v>
      </c>
    </row>
    <row r="23" spans="1:9">
      <c r="B23" s="135" t="s">
        <v>72</v>
      </c>
      <c r="D23" s="136">
        <f>H17*100/I17</f>
        <v>0</v>
      </c>
      <c r="E23" s="73" t="s">
        <v>68</v>
      </c>
    </row>
    <row r="42" spans="10:10">
      <c r="J42" s="73" t="str">
        <f>Cover!B4</f>
        <v>HomeSharing</v>
      </c>
    </row>
  </sheetData>
  <mergeCells count="11">
    <mergeCell ref="B6:C6"/>
    <mergeCell ref="D6:E6"/>
    <mergeCell ref="F6:I6"/>
    <mergeCell ref="B7:I7"/>
    <mergeCell ref="A2:I2"/>
    <mergeCell ref="B4:C4"/>
    <mergeCell ref="D4:E4"/>
    <mergeCell ref="F4:I4"/>
    <mergeCell ref="B5:C5"/>
    <mergeCell ref="D5:E5"/>
    <mergeCell ref="F5:I5"/>
  </mergeCells>
  <hyperlinks>
    <hyperlink ref="B12" location="checkToken!A1" display="checkToken" xr:uid="{C73D832C-8F92-4262-AA71-7F59794184C5}"/>
    <hyperlink ref="B13" location="sendToken!A1" display="sendToken" xr:uid="{0EE086ED-4D52-480B-AC1A-A919172EC5F5}"/>
    <hyperlink ref="B14" location="login!A1" display="login" xr:uid="{B6919361-580C-442A-97F2-956471392904}"/>
    <hyperlink ref="B15" location="updatePassword!A1" display="updatePassword" xr:uid="{D0077E1D-BA7D-4ECA-A2E0-872D0BCD2A8D}"/>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C6E9D-E399-4B54-9D81-9AB3497FA36E}">
  <sheetPr codeName="Sheet4"/>
  <dimension ref="A2:H20"/>
  <sheetViews>
    <sheetView zoomScale="89" zoomScaleNormal="160" workbookViewId="0">
      <selection activeCell="E6" sqref="E6"/>
    </sheetView>
  </sheetViews>
  <sheetFormatPr defaultColWidth="10.265625" defaultRowHeight="12.75"/>
  <cols>
    <col min="1" max="1" width="8.1328125" style="76" customWidth="1"/>
    <col min="2" max="2" width="16.86328125" style="76" customWidth="1"/>
    <col min="3" max="3" width="14.86328125" style="76" customWidth="1"/>
    <col min="4" max="4" width="14.1328125" style="74" bestFit="1" customWidth="1"/>
    <col min="5" max="5" width="24" style="75" customWidth="1"/>
    <col min="6" max="6" width="14.1328125" style="74" customWidth="1"/>
    <col min="7" max="7" width="25.73046875" style="74" customWidth="1"/>
    <col min="8" max="8" width="38.59765625" style="74" customWidth="1"/>
    <col min="9" max="16384" width="10.265625" style="73"/>
  </cols>
  <sheetData>
    <row r="2" spans="1:8" ht="24.4">
      <c r="A2" s="109"/>
      <c r="B2" s="109"/>
      <c r="C2" s="109"/>
      <c r="E2" s="111" t="s">
        <v>57</v>
      </c>
      <c r="F2" s="111"/>
      <c r="G2" s="110"/>
    </row>
    <row r="3" spans="1:8" ht="13.5" customHeight="1">
      <c r="A3" s="109"/>
      <c r="B3" s="109"/>
      <c r="C3" s="109"/>
      <c r="F3" s="108"/>
      <c r="G3" s="108"/>
    </row>
    <row r="4" spans="1:8" ht="14.25" customHeight="1">
      <c r="A4" s="206" t="s">
        <v>56</v>
      </c>
      <c r="B4" s="206"/>
      <c r="C4" s="206"/>
      <c r="D4" s="206"/>
      <c r="E4" s="207" t="str">
        <f>Cover!B4</f>
        <v>HomeSharing</v>
      </c>
      <c r="F4" s="208"/>
      <c r="G4" s="208"/>
      <c r="H4" s="209"/>
    </row>
    <row r="5" spans="1:8" ht="14.25" customHeight="1">
      <c r="A5" s="206" t="s">
        <v>55</v>
      </c>
      <c r="B5" s="206"/>
      <c r="C5" s="206"/>
      <c r="D5" s="206"/>
      <c r="E5" s="207" t="str">
        <f>Cover!B5</f>
        <v>HE186093</v>
      </c>
      <c r="F5" s="208"/>
      <c r="G5" s="208"/>
      <c r="H5" s="209"/>
    </row>
    <row r="6" spans="1:8" ht="14.25" customHeight="1">
      <c r="A6" s="213" t="s">
        <v>54</v>
      </c>
      <c r="B6" s="214"/>
      <c r="C6" s="214"/>
      <c r="D6" s="215"/>
      <c r="E6" s="107">
        <f>SUM(updatePassword!O7,login!O7,checkToken!O7,sendToken!O7)</f>
        <v>41</v>
      </c>
      <c r="F6" s="106"/>
      <c r="G6" s="106"/>
      <c r="H6" s="105"/>
    </row>
    <row r="7" spans="1:8" s="103" customFormat="1" ht="12.75" customHeight="1">
      <c r="A7" s="205" t="s">
        <v>53</v>
      </c>
      <c r="B7" s="205"/>
      <c r="C7" s="205"/>
      <c r="D7" s="205"/>
      <c r="E7" s="210" t="s">
        <v>52</v>
      </c>
      <c r="F7" s="211"/>
      <c r="G7" s="211"/>
      <c r="H7" s="212"/>
    </row>
    <row r="8" spans="1:8">
      <c r="A8" s="104"/>
      <c r="B8" s="104"/>
      <c r="C8" s="104"/>
      <c r="D8" s="73"/>
      <c r="E8" s="103"/>
      <c r="F8" s="73"/>
      <c r="G8" s="73"/>
      <c r="H8" s="73"/>
    </row>
    <row r="9" spans="1:8" s="99" customFormat="1">
      <c r="A9" s="102"/>
      <c r="B9" s="102"/>
      <c r="C9" s="102"/>
      <c r="D9" s="100"/>
      <c r="E9" s="101"/>
      <c r="F9" s="100"/>
      <c r="G9" s="100"/>
      <c r="H9" s="100"/>
    </row>
    <row r="10" spans="1:8" s="91" customFormat="1" ht="24" customHeight="1">
      <c r="A10" s="98" t="s">
        <v>51</v>
      </c>
      <c r="B10" s="97" t="s">
        <v>50</v>
      </c>
      <c r="C10" s="96" t="s">
        <v>49</v>
      </c>
      <c r="D10" s="94" t="s">
        <v>17</v>
      </c>
      <c r="E10" s="95" t="s">
        <v>48</v>
      </c>
      <c r="F10" s="94" t="s">
        <v>47</v>
      </c>
      <c r="G10" s="93" t="s">
        <v>3</v>
      </c>
      <c r="H10" s="92" t="s">
        <v>46</v>
      </c>
    </row>
    <row r="11" spans="1:8">
      <c r="A11" s="88">
        <v>1</v>
      </c>
      <c r="B11" s="87"/>
      <c r="C11" s="87" t="s">
        <v>142</v>
      </c>
      <c r="D11" s="86" t="s">
        <v>143</v>
      </c>
      <c r="E11" s="90" t="s">
        <v>130</v>
      </c>
      <c r="F11" s="178" t="s">
        <v>143</v>
      </c>
      <c r="G11" s="89"/>
      <c r="H11" s="83"/>
    </row>
    <row r="12" spans="1:8">
      <c r="A12" s="88">
        <v>2</v>
      </c>
      <c r="B12" s="87"/>
      <c r="C12" s="87" t="s">
        <v>142</v>
      </c>
      <c r="D12" s="86" t="s">
        <v>158</v>
      </c>
      <c r="E12" s="90" t="s">
        <v>131</v>
      </c>
      <c r="F12" s="178" t="s">
        <v>158</v>
      </c>
      <c r="G12" s="89"/>
      <c r="H12" s="83"/>
    </row>
    <row r="13" spans="1:8" ht="13.5">
      <c r="A13" s="88">
        <v>3</v>
      </c>
      <c r="B13" s="87"/>
      <c r="C13" s="87" t="s">
        <v>169</v>
      </c>
      <c r="D13" s="86" t="s">
        <v>170</v>
      </c>
      <c r="E13" s="90" t="s">
        <v>132</v>
      </c>
      <c r="F13" s="188" t="s">
        <v>170</v>
      </c>
      <c r="G13" s="89"/>
      <c r="H13" s="83"/>
    </row>
    <row r="14" spans="1:8">
      <c r="A14" s="88">
        <v>4</v>
      </c>
      <c r="B14" s="87"/>
      <c r="C14" s="87" t="s">
        <v>169</v>
      </c>
      <c r="D14" s="86" t="s">
        <v>193</v>
      </c>
      <c r="E14" s="90" t="s">
        <v>133</v>
      </c>
      <c r="F14" s="178" t="s">
        <v>193</v>
      </c>
      <c r="G14" s="89"/>
      <c r="H14" s="83"/>
    </row>
    <row r="15" spans="1:8">
      <c r="A15" s="88"/>
      <c r="B15" s="87"/>
      <c r="C15" s="87"/>
      <c r="D15" s="86"/>
      <c r="E15" s="85"/>
      <c r="F15" s="84"/>
      <c r="G15" s="84"/>
      <c r="H15" s="83"/>
    </row>
    <row r="16" spans="1:8">
      <c r="A16" s="88"/>
      <c r="B16" s="87"/>
      <c r="C16" s="87"/>
      <c r="D16" s="86"/>
      <c r="E16" s="85"/>
      <c r="F16" s="84"/>
      <c r="G16" s="84"/>
      <c r="H16" s="83"/>
    </row>
    <row r="17" spans="1:8">
      <c r="A17" s="88"/>
      <c r="B17" s="87"/>
      <c r="C17" s="87"/>
      <c r="D17" s="86"/>
      <c r="E17" s="85"/>
      <c r="F17" s="84"/>
      <c r="G17" s="84"/>
      <c r="H17" s="83"/>
    </row>
    <row r="18" spans="1:8">
      <c r="A18" s="88"/>
      <c r="B18" s="87"/>
      <c r="C18" s="87"/>
      <c r="D18" s="86"/>
      <c r="E18" s="85"/>
      <c r="F18" s="84"/>
      <c r="G18" s="84"/>
      <c r="H18" s="83"/>
    </row>
    <row r="19" spans="1:8">
      <c r="A19" s="88"/>
      <c r="B19" s="87"/>
      <c r="C19" s="87"/>
      <c r="D19" s="86"/>
      <c r="E19" s="85"/>
      <c r="F19" s="84"/>
      <c r="G19" s="84"/>
      <c r="H19" s="83"/>
    </row>
    <row r="20" spans="1:8">
      <c r="A20" s="82"/>
      <c r="B20" s="81"/>
      <c r="C20" s="81"/>
      <c r="D20" s="80"/>
      <c r="E20" s="79"/>
      <c r="F20" s="78"/>
      <c r="G20" s="78"/>
      <c r="H20" s="77"/>
    </row>
  </sheetData>
  <mergeCells count="7">
    <mergeCell ref="A7:D7"/>
    <mergeCell ref="A4:D4"/>
    <mergeCell ref="A5:D5"/>
    <mergeCell ref="E4:H4"/>
    <mergeCell ref="E5:H5"/>
    <mergeCell ref="E7:H7"/>
    <mergeCell ref="A6:D6"/>
  </mergeCells>
  <phoneticPr fontId="38" type="noConversion"/>
  <hyperlinks>
    <hyperlink ref="F11" location="checkToken!A1" display="checkToken" xr:uid="{B06F80AF-42AF-41A2-AA76-8B292B07D143}"/>
    <hyperlink ref="F12" location="sendToken!A1" display="sendToken" xr:uid="{64D51788-E055-443A-8770-DE483FB6BF31}"/>
    <hyperlink ref="F14" location="updatePassword!A1" display="updatePassword" xr:uid="{9421CF38-02B6-400C-831B-C268FD9D4355}"/>
    <hyperlink ref="F13" location="login!A1" display="login" xr:uid="{B48AEFF3-7513-4519-B70B-EE1A6BDB58DB}"/>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F261B-C010-4FF5-AEE1-C9D07B9B2B09}">
  <dimension ref="A1:V42"/>
  <sheetViews>
    <sheetView zoomScale="160" zoomScaleNormal="160" workbookViewId="0">
      <selection activeCell="C4" sqref="C4:D4"/>
    </sheetView>
  </sheetViews>
  <sheetFormatPr defaultColWidth="10.265625" defaultRowHeight="9.75"/>
  <cols>
    <col min="1" max="1" width="9.3984375" style="18" customWidth="1"/>
    <col min="2" max="2" width="15.265625" style="19" customWidth="1"/>
    <col min="3" max="3" width="12.265625" style="18" customWidth="1"/>
    <col min="4" max="4" width="28.3984375" style="28" customWidth="1"/>
    <col min="5" max="5" width="7.53125" style="18" hidden="1" customWidth="1"/>
    <col min="6" max="7" width="3.265625" style="18" bestFit="1" customWidth="1"/>
    <col min="8" max="8" width="3.265625" style="18" customWidth="1"/>
    <col min="9" max="10" width="3.265625" style="18" bestFit="1" customWidth="1"/>
    <col min="11" max="11" width="3.265625" style="18" customWidth="1"/>
    <col min="12" max="12" width="3.9296875" style="18" customWidth="1"/>
    <col min="13" max="19" width="3.265625" style="18" customWidth="1"/>
    <col min="20" max="20" width="3.265625" style="18" bestFit="1" customWidth="1"/>
    <col min="21" max="21" width="3.265625" style="18" customWidth="1"/>
    <col min="22" max="16384" width="10.265625" style="18"/>
  </cols>
  <sheetData>
    <row r="1" spans="1:22" ht="22.5" customHeight="1" thickBot="1">
      <c r="D1" s="20"/>
    </row>
    <row r="2" spans="1:22" ht="15" customHeight="1">
      <c r="A2" s="247" t="s">
        <v>16</v>
      </c>
      <c r="B2" s="248"/>
      <c r="C2" s="249" t="str">
        <f>FunctionList!E14</f>
        <v>F04</v>
      </c>
      <c r="D2" s="250"/>
      <c r="E2" s="21"/>
      <c r="F2" s="248" t="s">
        <v>17</v>
      </c>
      <c r="G2" s="248"/>
      <c r="H2" s="248"/>
      <c r="I2" s="248"/>
      <c r="J2" s="248"/>
      <c r="K2" s="248"/>
      <c r="L2" s="251" t="str">
        <f>FunctionList!D14</f>
        <v>updatePassword</v>
      </c>
      <c r="M2" s="249"/>
      <c r="N2" s="249"/>
      <c r="O2" s="249"/>
      <c r="P2" s="249"/>
      <c r="Q2" s="249"/>
      <c r="R2" s="249"/>
      <c r="S2" s="249"/>
      <c r="T2" s="252"/>
    </row>
    <row r="3" spans="1:22" ht="13.5" customHeight="1">
      <c r="A3" s="253" t="s">
        <v>18</v>
      </c>
      <c r="B3" s="254"/>
      <c r="C3" s="255" t="str">
        <f>Cover!F4</f>
        <v>Nguyễn Công Mạnh</v>
      </c>
      <c r="D3" s="256"/>
      <c r="E3" s="257"/>
      <c r="F3" s="258" t="s">
        <v>19</v>
      </c>
      <c r="G3" s="259"/>
      <c r="H3" s="259"/>
      <c r="I3" s="259"/>
      <c r="J3" s="259"/>
      <c r="K3" s="260"/>
      <c r="L3" s="261" t="str">
        <f>C3</f>
        <v>Nguyễn Công Mạnh</v>
      </c>
      <c r="M3" s="238"/>
      <c r="N3" s="238"/>
      <c r="O3" s="238"/>
      <c r="P3" s="22"/>
      <c r="Q3" s="22"/>
      <c r="R3" s="22"/>
      <c r="S3" s="22"/>
      <c r="T3" s="23"/>
    </row>
    <row r="4" spans="1:22" ht="13.5" customHeight="1">
      <c r="A4" s="235" t="s">
        <v>20</v>
      </c>
      <c r="B4" s="236"/>
      <c r="C4" s="237">
        <v>300</v>
      </c>
      <c r="D4" s="238"/>
      <c r="E4" s="24"/>
      <c r="F4" s="239" t="s">
        <v>21</v>
      </c>
      <c r="G4" s="240"/>
      <c r="H4" s="240"/>
      <c r="I4" s="240"/>
      <c r="J4" s="240"/>
      <c r="K4" s="241"/>
      <c r="L4" s="242">
        <f xml:space="preserve"> IF(FunctionList!E6&lt;&gt;"N/A",SUM(C4*FunctionList!E6/1000,- O7),"N/A")</f>
        <v>1.3000000000000007</v>
      </c>
      <c r="M4" s="243"/>
      <c r="N4" s="243"/>
      <c r="O4" s="243"/>
      <c r="P4" s="243"/>
      <c r="Q4" s="243"/>
      <c r="R4" s="243"/>
      <c r="S4" s="243"/>
      <c r="T4" s="244"/>
      <c r="V4" s="25"/>
    </row>
    <row r="5" spans="1:22" ht="13.5" customHeight="1">
      <c r="A5" s="235" t="s">
        <v>22</v>
      </c>
      <c r="B5" s="236"/>
      <c r="C5" s="245" t="s">
        <v>23</v>
      </c>
      <c r="D5" s="245"/>
      <c r="E5" s="245"/>
      <c r="F5" s="246"/>
      <c r="G5" s="246"/>
      <c r="H5" s="246"/>
      <c r="I5" s="246"/>
      <c r="J5" s="246"/>
      <c r="K5" s="246"/>
      <c r="L5" s="245"/>
      <c r="M5" s="245"/>
      <c r="N5" s="245"/>
      <c r="O5" s="245"/>
      <c r="P5" s="245"/>
      <c r="Q5" s="245"/>
      <c r="R5" s="245"/>
      <c r="S5" s="245"/>
      <c r="T5" s="245"/>
    </row>
    <row r="6" spans="1:22" ht="13.5" customHeight="1">
      <c r="A6" s="220" t="s">
        <v>24</v>
      </c>
      <c r="B6" s="221"/>
      <c r="C6" s="222" t="s">
        <v>25</v>
      </c>
      <c r="D6" s="223"/>
      <c r="E6" s="224"/>
      <c r="F6" s="222" t="s">
        <v>26</v>
      </c>
      <c r="G6" s="223"/>
      <c r="H6" s="223"/>
      <c r="I6" s="223"/>
      <c r="J6" s="223"/>
      <c r="K6" s="225"/>
      <c r="L6" s="223" t="s">
        <v>27</v>
      </c>
      <c r="M6" s="223"/>
      <c r="N6" s="223"/>
      <c r="O6" s="226" t="s">
        <v>28</v>
      </c>
      <c r="P6" s="223"/>
      <c r="Q6" s="223"/>
      <c r="R6" s="223"/>
      <c r="S6" s="223"/>
      <c r="T6" s="227"/>
      <c r="V6" s="25"/>
    </row>
    <row r="7" spans="1:22" ht="13.5" customHeight="1" thickBot="1">
      <c r="A7" s="228">
        <f>COUNTIF(F39:HQ39,"P")</f>
        <v>11</v>
      </c>
      <c r="B7" s="229"/>
      <c r="C7" s="230">
        <f>COUNTIF(F39:HQ39,"F")</f>
        <v>0</v>
      </c>
      <c r="D7" s="231"/>
      <c r="E7" s="229"/>
      <c r="F7" s="230">
        <v>0</v>
      </c>
      <c r="G7" s="231"/>
      <c r="H7" s="231"/>
      <c r="I7" s="231"/>
      <c r="J7" s="231"/>
      <c r="K7" s="232"/>
      <c r="L7" s="26">
        <f>COUNTIF(E38:HQ38,"N")</f>
        <v>2</v>
      </c>
      <c r="M7" s="26">
        <f>COUNTIF(E38:HQ38,"A")</f>
        <v>9</v>
      </c>
      <c r="N7" s="26">
        <f>COUNTIF(E38:HQ38,"B")</f>
        <v>0</v>
      </c>
      <c r="O7" s="233">
        <f>COUNTA(E9:HT9)</f>
        <v>11</v>
      </c>
      <c r="P7" s="231"/>
      <c r="Q7" s="231"/>
      <c r="R7" s="231"/>
      <c r="S7" s="231"/>
      <c r="T7" s="234"/>
      <c r="U7" s="27"/>
    </row>
    <row r="8" spans="1:22" ht="10.15" thickBot="1"/>
    <row r="9" spans="1:22" ht="30.75" thickTop="1" thickBot="1">
      <c r="A9" s="29"/>
      <c r="B9" s="30"/>
      <c r="C9" s="31"/>
      <c r="D9" s="32"/>
      <c r="E9" s="31"/>
      <c r="F9" s="33" t="s">
        <v>29</v>
      </c>
      <c r="G9" s="33" t="s">
        <v>30</v>
      </c>
      <c r="H9" s="33" t="s">
        <v>31</v>
      </c>
      <c r="I9" s="33" t="s">
        <v>32</v>
      </c>
      <c r="J9" s="33" t="s">
        <v>33</v>
      </c>
      <c r="K9" s="33" t="s">
        <v>136</v>
      </c>
      <c r="L9" s="33" t="s">
        <v>137</v>
      </c>
      <c r="M9" s="33" t="s">
        <v>138</v>
      </c>
      <c r="N9" s="33" t="s">
        <v>190</v>
      </c>
      <c r="O9" s="33" t="s">
        <v>191</v>
      </c>
      <c r="P9" s="33" t="s">
        <v>204</v>
      </c>
      <c r="Q9" s="33"/>
      <c r="R9" s="33"/>
      <c r="S9" s="33"/>
      <c r="T9" s="34"/>
      <c r="U9" s="35"/>
      <c r="V9" s="25"/>
    </row>
    <row r="10" spans="1:22" ht="13.5" customHeight="1">
      <c r="A10" s="36" t="s">
        <v>34</v>
      </c>
      <c r="B10" s="37" t="s">
        <v>35</v>
      </c>
      <c r="C10" s="38"/>
      <c r="D10" s="39"/>
      <c r="E10" s="40"/>
      <c r="F10" s="41"/>
      <c r="G10" s="41"/>
      <c r="H10" s="41"/>
      <c r="I10" s="41"/>
      <c r="J10" s="41"/>
      <c r="K10" s="41"/>
      <c r="L10" s="41"/>
      <c r="M10" s="41"/>
      <c r="N10" s="41"/>
      <c r="O10" s="41"/>
      <c r="P10" s="41"/>
      <c r="Q10" s="41"/>
      <c r="R10" s="41"/>
      <c r="S10" s="41"/>
      <c r="T10" s="42"/>
    </row>
    <row r="11" spans="1:22" ht="13.5" customHeight="1">
      <c r="A11" s="43"/>
      <c r="B11" s="37"/>
      <c r="C11" s="38"/>
      <c r="D11" s="39" t="s">
        <v>201</v>
      </c>
      <c r="E11" s="44"/>
      <c r="F11" s="41"/>
      <c r="G11" s="41"/>
      <c r="H11" s="41"/>
      <c r="I11" s="41"/>
      <c r="J11" s="41"/>
      <c r="K11" s="41"/>
      <c r="L11" s="41"/>
      <c r="M11" s="41" t="s">
        <v>36</v>
      </c>
      <c r="N11" s="41"/>
      <c r="O11" s="41"/>
      <c r="P11" s="41"/>
      <c r="Q11" s="41"/>
      <c r="R11" s="41"/>
      <c r="S11" s="41"/>
      <c r="T11" s="42"/>
    </row>
    <row r="12" spans="1:22" ht="13.5" customHeight="1">
      <c r="A12" s="43"/>
      <c r="B12" s="37"/>
      <c r="C12" s="38"/>
      <c r="D12" s="39" t="s">
        <v>202</v>
      </c>
      <c r="E12" s="44"/>
      <c r="F12" s="41"/>
      <c r="G12" s="41"/>
      <c r="H12" s="41"/>
      <c r="I12" s="41"/>
      <c r="J12" s="41"/>
      <c r="K12" s="41"/>
      <c r="L12" s="41"/>
      <c r="M12" s="41"/>
      <c r="N12" s="41"/>
      <c r="O12" s="41" t="s">
        <v>36</v>
      </c>
      <c r="P12" s="41"/>
      <c r="Q12" s="41"/>
      <c r="R12" s="41"/>
      <c r="S12" s="41"/>
      <c r="T12" s="42"/>
    </row>
    <row r="13" spans="1:22" ht="13.5" customHeight="1">
      <c r="A13" s="43"/>
      <c r="B13" s="37"/>
      <c r="C13" s="38"/>
      <c r="D13" s="39" t="s">
        <v>203</v>
      </c>
      <c r="E13" s="44"/>
      <c r="F13" s="41"/>
      <c r="G13" s="41"/>
      <c r="H13" s="41"/>
      <c r="I13" s="41"/>
      <c r="J13" s="41"/>
      <c r="K13" s="41"/>
      <c r="L13" s="41"/>
      <c r="M13" s="41"/>
      <c r="N13" s="41"/>
      <c r="O13" s="41"/>
      <c r="P13" s="41" t="s">
        <v>36</v>
      </c>
      <c r="Q13" s="41"/>
      <c r="R13" s="41"/>
      <c r="S13" s="41"/>
      <c r="T13" s="42"/>
    </row>
    <row r="14" spans="1:22" ht="13.5" customHeight="1">
      <c r="A14" s="43"/>
      <c r="B14" s="37"/>
      <c r="C14" s="38"/>
      <c r="D14" s="39" t="s">
        <v>198</v>
      </c>
      <c r="E14" s="44"/>
      <c r="F14" s="41"/>
      <c r="G14" s="41"/>
      <c r="H14" s="41"/>
      <c r="I14" s="41"/>
      <c r="J14" s="41" t="s">
        <v>36</v>
      </c>
      <c r="K14" s="41"/>
      <c r="L14" s="41"/>
      <c r="M14" s="41"/>
      <c r="N14" s="41"/>
      <c r="O14" s="41"/>
      <c r="P14" s="41"/>
      <c r="Q14" s="41"/>
      <c r="R14" s="41"/>
      <c r="S14" s="41"/>
      <c r="T14" s="42"/>
    </row>
    <row r="15" spans="1:22" ht="13.5" customHeight="1">
      <c r="A15" s="43"/>
      <c r="B15" s="37"/>
      <c r="C15" s="38"/>
      <c r="D15" s="39" t="s">
        <v>199</v>
      </c>
      <c r="E15" s="44"/>
      <c r="F15" s="41"/>
      <c r="G15" s="41"/>
      <c r="H15" s="41"/>
      <c r="I15" s="41"/>
      <c r="J15" s="41"/>
      <c r="K15" s="41" t="s">
        <v>36</v>
      </c>
      <c r="L15" s="41"/>
      <c r="M15" s="41"/>
      <c r="N15" s="41"/>
      <c r="O15" s="41"/>
      <c r="P15" s="41"/>
      <c r="Q15" s="41"/>
      <c r="R15" s="41"/>
      <c r="S15" s="41"/>
      <c r="T15" s="42"/>
    </row>
    <row r="16" spans="1:22" ht="13.5" customHeight="1">
      <c r="A16" s="43"/>
      <c r="B16" s="37"/>
      <c r="C16" s="38"/>
      <c r="D16" s="39" t="s">
        <v>200</v>
      </c>
      <c r="E16" s="44"/>
      <c r="F16" s="41"/>
      <c r="G16" s="41"/>
      <c r="H16" s="41"/>
      <c r="I16" s="41"/>
      <c r="J16" s="41"/>
      <c r="K16" s="41"/>
      <c r="L16" s="41" t="s">
        <v>36</v>
      </c>
      <c r="M16" s="41"/>
      <c r="N16" s="41"/>
      <c r="O16" s="41"/>
      <c r="P16" s="41"/>
      <c r="Q16" s="41"/>
      <c r="R16" s="41"/>
      <c r="S16" s="41"/>
      <c r="T16" s="42"/>
      <c r="V16" s="25"/>
    </row>
    <row r="17" spans="1:20" ht="13.5" customHeight="1">
      <c r="A17" s="43"/>
      <c r="B17" s="19" t="s">
        <v>148</v>
      </c>
      <c r="C17" s="38"/>
      <c r="D17" s="41"/>
      <c r="E17" s="45"/>
      <c r="F17" s="41"/>
      <c r="G17" s="41"/>
      <c r="H17" s="41"/>
      <c r="I17" s="41"/>
      <c r="J17" s="41"/>
      <c r="K17" s="41"/>
      <c r="L17" s="41"/>
      <c r="M17" s="41"/>
      <c r="N17" s="41"/>
      <c r="O17" s="41"/>
      <c r="P17" s="41"/>
      <c r="Q17" s="41"/>
      <c r="R17" s="41"/>
      <c r="S17" s="41"/>
      <c r="T17" s="42"/>
    </row>
    <row r="18" spans="1:20" ht="13.5" customHeight="1">
      <c r="A18" s="43"/>
      <c r="B18" s="185"/>
      <c r="C18" s="38"/>
      <c r="D18" s="183">
        <v>1</v>
      </c>
      <c r="E18" s="45"/>
      <c r="F18" s="41" t="s">
        <v>36</v>
      </c>
      <c r="G18" s="41" t="s">
        <v>36</v>
      </c>
      <c r="H18" s="41" t="s">
        <v>36</v>
      </c>
      <c r="I18" s="41" t="s">
        <v>36</v>
      </c>
      <c r="J18" s="41" t="s">
        <v>36</v>
      </c>
      <c r="K18" s="41" t="s">
        <v>36</v>
      </c>
      <c r="L18" s="41" t="s">
        <v>36</v>
      </c>
      <c r="M18" s="41" t="s">
        <v>36</v>
      </c>
      <c r="N18" s="41" t="s">
        <v>36</v>
      </c>
      <c r="O18" s="41" t="s">
        <v>36</v>
      </c>
      <c r="P18" s="41" t="s">
        <v>36</v>
      </c>
      <c r="Q18" s="41"/>
      <c r="R18" s="41"/>
      <c r="S18" s="41"/>
      <c r="T18" s="42"/>
    </row>
    <row r="19" spans="1:20" ht="13.5" customHeight="1">
      <c r="A19" s="43"/>
      <c r="B19" s="37" t="s">
        <v>194</v>
      </c>
      <c r="C19" s="38"/>
      <c r="D19" s="183"/>
      <c r="E19" s="45"/>
      <c r="F19" s="41"/>
      <c r="H19" s="66"/>
      <c r="I19" s="41"/>
      <c r="J19" s="66"/>
      <c r="L19" s="41"/>
      <c r="M19" s="66"/>
      <c r="O19" s="41"/>
      <c r="P19" s="41"/>
      <c r="Q19" s="41"/>
      <c r="R19" s="41"/>
      <c r="S19" s="41"/>
      <c r="T19" s="42"/>
    </row>
    <row r="20" spans="1:20" ht="13.5" customHeight="1">
      <c r="A20" s="43"/>
      <c r="B20" s="37"/>
      <c r="C20" s="38"/>
      <c r="D20" s="183">
        <v>1</v>
      </c>
      <c r="E20" s="45"/>
      <c r="F20" s="41" t="s">
        <v>36</v>
      </c>
      <c r="G20" s="41" t="s">
        <v>36</v>
      </c>
      <c r="I20" s="66"/>
      <c r="J20" s="66"/>
      <c r="K20" s="66"/>
      <c r="N20" s="41" t="s">
        <v>36</v>
      </c>
      <c r="O20" s="41" t="s">
        <v>36</v>
      </c>
      <c r="P20" s="41" t="s">
        <v>36</v>
      </c>
      <c r="Q20" s="41"/>
      <c r="R20" s="41"/>
      <c r="S20" s="41"/>
      <c r="T20" s="42"/>
    </row>
    <row r="21" spans="1:20" ht="13.5" customHeight="1">
      <c r="A21" s="43"/>
      <c r="B21" s="37"/>
      <c r="C21" s="38"/>
      <c r="D21" s="183">
        <v>0</v>
      </c>
      <c r="E21" s="45"/>
      <c r="F21" s="41"/>
      <c r="G21" s="41"/>
      <c r="H21" s="41" t="s">
        <v>36</v>
      </c>
      <c r="I21" s="41" t="s">
        <v>36</v>
      </c>
      <c r="J21" s="41" t="s">
        <v>36</v>
      </c>
      <c r="K21" s="41" t="s">
        <v>36</v>
      </c>
      <c r="L21" s="41" t="s">
        <v>36</v>
      </c>
      <c r="M21" s="41" t="s">
        <v>36</v>
      </c>
      <c r="N21" s="41"/>
      <c r="O21" s="41"/>
      <c r="P21" s="41"/>
      <c r="Q21" s="41"/>
      <c r="R21" s="41"/>
      <c r="S21" s="41"/>
      <c r="T21" s="42"/>
    </row>
    <row r="22" spans="1:20" ht="13.5" customHeight="1">
      <c r="A22" s="43"/>
      <c r="B22" s="37" t="s">
        <v>171</v>
      </c>
      <c r="C22" s="38"/>
      <c r="D22" s="182"/>
      <c r="E22" s="45"/>
      <c r="F22" s="41"/>
      <c r="G22" s="41"/>
      <c r="H22" s="41"/>
      <c r="I22" s="41"/>
      <c r="J22" s="41"/>
      <c r="K22" s="41"/>
      <c r="L22" s="41"/>
      <c r="M22" s="41"/>
      <c r="N22" s="41"/>
      <c r="O22" s="41"/>
      <c r="P22" s="41"/>
      <c r="Q22" s="41"/>
      <c r="R22" s="41"/>
      <c r="S22" s="41"/>
      <c r="T22" s="42"/>
    </row>
    <row r="23" spans="1:20" ht="13.5" customHeight="1">
      <c r="A23" s="43"/>
      <c r="B23" s="37"/>
      <c r="C23" s="38"/>
      <c r="D23" s="182" t="s">
        <v>197</v>
      </c>
      <c r="E23" s="45"/>
      <c r="F23" s="41"/>
      <c r="G23" s="41"/>
      <c r="H23" s="41" t="s">
        <v>36</v>
      </c>
      <c r="I23" s="41" t="s">
        <v>36</v>
      </c>
      <c r="J23" s="41" t="s">
        <v>36</v>
      </c>
      <c r="K23" s="41" t="s">
        <v>36</v>
      </c>
      <c r="L23" s="41" t="s">
        <v>36</v>
      </c>
      <c r="M23" s="41" t="s">
        <v>36</v>
      </c>
      <c r="N23" s="41" t="s">
        <v>36</v>
      </c>
      <c r="O23" s="41" t="s">
        <v>36</v>
      </c>
      <c r="P23" s="41" t="s">
        <v>36</v>
      </c>
      <c r="Q23" s="41"/>
      <c r="R23" s="41"/>
      <c r="S23" s="41"/>
      <c r="T23" s="42"/>
    </row>
    <row r="24" spans="1:20" ht="13.5" customHeight="1">
      <c r="A24" s="43"/>
      <c r="B24" s="37"/>
      <c r="C24" s="38"/>
      <c r="D24" s="182" t="s">
        <v>140</v>
      </c>
      <c r="E24" s="45"/>
      <c r="F24" s="41"/>
      <c r="G24" s="41" t="s">
        <v>36</v>
      </c>
      <c r="H24" s="41"/>
      <c r="I24" s="41"/>
      <c r="J24" s="184"/>
      <c r="K24" s="41"/>
      <c r="L24" s="41"/>
      <c r="M24" s="41"/>
      <c r="N24" s="41"/>
      <c r="O24" s="41"/>
      <c r="P24" s="41"/>
      <c r="Q24" s="41"/>
      <c r="R24" s="41"/>
      <c r="S24" s="41"/>
      <c r="T24" s="42"/>
    </row>
    <row r="25" spans="1:20" ht="13.5" customHeight="1">
      <c r="A25" s="43"/>
      <c r="B25" s="37"/>
      <c r="C25" s="38"/>
      <c r="D25" s="182" t="s">
        <v>134</v>
      </c>
      <c r="E25" s="45"/>
      <c r="F25" s="41" t="s">
        <v>36</v>
      </c>
      <c r="H25" s="66"/>
      <c r="I25" s="41"/>
      <c r="K25" s="41"/>
      <c r="L25" s="41"/>
      <c r="M25" s="41"/>
      <c r="N25" s="41"/>
      <c r="O25" s="41"/>
      <c r="P25" s="41"/>
      <c r="Q25" s="41"/>
      <c r="R25" s="41"/>
      <c r="S25" s="41"/>
      <c r="T25" s="42"/>
    </row>
    <row r="26" spans="1:20" ht="13.5" customHeight="1">
      <c r="A26" s="43"/>
      <c r="B26" s="37" t="s">
        <v>195</v>
      </c>
      <c r="C26" s="38"/>
      <c r="D26" s="182"/>
      <c r="E26" s="45"/>
      <c r="F26" s="41"/>
      <c r="G26" s="66"/>
      <c r="H26" s="41"/>
      <c r="I26" s="41"/>
      <c r="J26" s="41"/>
      <c r="K26" s="41"/>
      <c r="L26" s="41"/>
      <c r="N26" s="41"/>
      <c r="O26" s="41"/>
      <c r="P26" s="41"/>
      <c r="Q26" s="41"/>
      <c r="R26" s="41"/>
      <c r="S26" s="41"/>
      <c r="T26" s="42"/>
    </row>
    <row r="27" spans="1:20" ht="13.5" customHeight="1">
      <c r="A27" s="43"/>
      <c r="B27" s="37"/>
      <c r="C27" s="38"/>
      <c r="D27" s="182" t="s">
        <v>134</v>
      </c>
      <c r="E27" s="45"/>
      <c r="F27" s="41"/>
      <c r="G27" s="41"/>
      <c r="H27" s="41" t="s">
        <v>36</v>
      </c>
      <c r="I27" s="41"/>
      <c r="J27" s="41"/>
      <c r="K27" s="41"/>
      <c r="L27" s="41"/>
      <c r="M27" s="66"/>
      <c r="N27" s="41" t="s">
        <v>36</v>
      </c>
      <c r="O27" s="41" t="s">
        <v>36</v>
      </c>
      <c r="P27" s="41" t="s">
        <v>36</v>
      </c>
      <c r="Q27" s="41"/>
      <c r="R27" s="41"/>
      <c r="S27" s="41"/>
      <c r="T27" s="42"/>
    </row>
    <row r="28" spans="1:20" ht="13.5" customHeight="1">
      <c r="A28" s="43"/>
      <c r="B28" s="37"/>
      <c r="C28" s="38"/>
      <c r="D28" s="182" t="s">
        <v>140</v>
      </c>
      <c r="E28" s="45"/>
      <c r="F28" s="41"/>
      <c r="G28" s="41"/>
      <c r="H28" s="41"/>
      <c r="I28" s="41" t="s">
        <v>36</v>
      </c>
      <c r="J28" s="41"/>
      <c r="K28" s="41"/>
      <c r="L28" s="41"/>
      <c r="N28" s="41"/>
      <c r="O28" s="41"/>
      <c r="P28" s="41"/>
      <c r="Q28" s="41"/>
      <c r="R28" s="41"/>
      <c r="S28" s="41"/>
      <c r="T28" s="42"/>
    </row>
    <row r="29" spans="1:20" ht="13.5" customHeight="1" thickBot="1">
      <c r="A29" s="43"/>
      <c r="B29" s="37"/>
      <c r="C29" s="38"/>
      <c r="D29" s="182" t="s">
        <v>196</v>
      </c>
      <c r="E29" s="45"/>
      <c r="F29" s="41" t="s">
        <v>36</v>
      </c>
      <c r="G29" s="41" t="s">
        <v>36</v>
      </c>
      <c r="H29" s="41"/>
      <c r="I29" s="41"/>
      <c r="J29" s="41" t="s">
        <v>36</v>
      </c>
      <c r="K29" s="41" t="s">
        <v>36</v>
      </c>
      <c r="L29" s="41" t="s">
        <v>36</v>
      </c>
      <c r="M29" s="41" t="s">
        <v>36</v>
      </c>
      <c r="N29" s="41"/>
      <c r="O29" s="41"/>
      <c r="P29" s="41"/>
      <c r="Q29" s="41"/>
      <c r="R29" s="41"/>
      <c r="S29" s="41"/>
      <c r="T29" s="42"/>
    </row>
    <row r="30" spans="1:20" ht="13.5" customHeight="1">
      <c r="A30" s="46" t="s">
        <v>37</v>
      </c>
      <c r="B30" s="186" t="s">
        <v>164</v>
      </c>
      <c r="C30" s="48"/>
      <c r="D30" s="49"/>
      <c r="E30" s="50"/>
      <c r="F30" s="51"/>
      <c r="G30" s="51"/>
      <c r="H30" s="51"/>
      <c r="I30" s="51"/>
      <c r="J30" s="51"/>
      <c r="K30" s="51"/>
      <c r="L30" s="51"/>
      <c r="M30" s="51"/>
      <c r="N30" s="51"/>
      <c r="O30" s="51"/>
      <c r="P30" s="51"/>
      <c r="Q30" s="51"/>
      <c r="R30" s="51"/>
      <c r="S30" s="51"/>
      <c r="T30" s="52"/>
    </row>
    <row r="31" spans="1:20" ht="13.5" customHeight="1">
      <c r="A31" s="53"/>
      <c r="B31" s="47"/>
      <c r="C31" s="48"/>
      <c r="D31" s="39" t="s">
        <v>179</v>
      </c>
      <c r="E31" s="50"/>
      <c r="G31" s="41"/>
      <c r="I31" s="51"/>
      <c r="J31" s="41"/>
      <c r="K31" s="51"/>
      <c r="L31" s="51"/>
      <c r="M31" s="51"/>
      <c r="N31" s="51"/>
      <c r="O31" s="51"/>
      <c r="P31" s="51"/>
      <c r="Q31" s="51"/>
      <c r="R31" s="51"/>
      <c r="S31" s="51"/>
      <c r="T31" s="52"/>
    </row>
    <row r="32" spans="1:20" ht="13.5" customHeight="1">
      <c r="A32" s="53"/>
      <c r="B32" s="54" t="s">
        <v>40</v>
      </c>
      <c r="C32" s="55"/>
      <c r="D32" s="57"/>
      <c r="E32" s="58"/>
      <c r="F32" s="41"/>
      <c r="G32" s="41"/>
      <c r="H32" s="66"/>
      <c r="I32" s="66"/>
      <c r="J32" s="41"/>
      <c r="K32" s="41"/>
      <c r="L32" s="41"/>
      <c r="M32" s="41"/>
      <c r="N32" s="41"/>
      <c r="O32" s="41"/>
      <c r="P32" s="41"/>
      <c r="Q32" s="41"/>
      <c r="R32" s="41"/>
      <c r="S32" s="41"/>
      <c r="T32" s="42"/>
    </row>
    <row r="33" spans="1:20" ht="13.5" customHeight="1">
      <c r="A33" s="53"/>
      <c r="B33" s="54"/>
      <c r="C33" s="55"/>
      <c r="D33" s="57">
        <v>-2</v>
      </c>
      <c r="E33" s="58"/>
      <c r="F33" s="41" t="s">
        <v>36</v>
      </c>
      <c r="G33" s="41" t="s">
        <v>36</v>
      </c>
      <c r="H33" s="41" t="s">
        <v>36</v>
      </c>
      <c r="I33" s="41" t="s">
        <v>36</v>
      </c>
      <c r="J33" s="41"/>
      <c r="K33" s="41"/>
      <c r="L33" s="41"/>
      <c r="M33" s="41"/>
      <c r="N33" s="41"/>
      <c r="O33" s="41"/>
      <c r="P33" s="41"/>
      <c r="Q33" s="41"/>
      <c r="R33" s="41"/>
      <c r="S33" s="41"/>
      <c r="T33" s="42"/>
    </row>
    <row r="34" spans="1:20" ht="13.5" customHeight="1">
      <c r="A34" s="53"/>
      <c r="B34" s="54"/>
      <c r="C34" s="55"/>
      <c r="D34" s="57">
        <v>-1</v>
      </c>
      <c r="E34" s="58"/>
      <c r="F34" s="41"/>
      <c r="G34" s="41"/>
      <c r="H34" s="66"/>
      <c r="I34" s="41"/>
      <c r="J34" s="41" t="s">
        <v>36</v>
      </c>
      <c r="K34" s="41" t="s">
        <v>36</v>
      </c>
      <c r="L34" s="41" t="s">
        <v>36</v>
      </c>
      <c r="M34" s="41"/>
      <c r="N34" s="41"/>
      <c r="O34" s="41"/>
      <c r="P34" s="41"/>
      <c r="Q34" s="41"/>
      <c r="R34" s="41"/>
      <c r="S34" s="41"/>
      <c r="T34" s="42"/>
    </row>
    <row r="35" spans="1:20" ht="13.5" customHeight="1">
      <c r="A35" s="53"/>
      <c r="B35" s="54"/>
      <c r="C35" s="55"/>
      <c r="D35" s="57">
        <v>1</v>
      </c>
      <c r="E35" s="58"/>
      <c r="F35" s="41"/>
      <c r="G35" s="41"/>
      <c r="H35" s="41"/>
      <c r="I35" s="66"/>
      <c r="J35" s="41"/>
      <c r="K35" s="41"/>
      <c r="L35" s="41"/>
      <c r="M35" s="41" t="s">
        <v>36</v>
      </c>
      <c r="N35" s="41" t="s">
        <v>36</v>
      </c>
      <c r="O35" s="41"/>
      <c r="P35" s="41"/>
      <c r="Q35" s="41"/>
      <c r="R35" s="41"/>
      <c r="S35" s="41"/>
      <c r="T35" s="42"/>
    </row>
    <row r="36" spans="1:20" ht="13.5" customHeight="1">
      <c r="A36" s="53"/>
      <c r="B36" s="54" t="s">
        <v>39</v>
      </c>
      <c r="C36" s="55"/>
      <c r="D36" s="39"/>
      <c r="E36" s="56"/>
      <c r="F36" s="41"/>
      <c r="G36" s="41"/>
      <c r="H36" s="41"/>
      <c r="I36" s="41"/>
      <c r="J36" s="41"/>
      <c r="K36" s="41"/>
      <c r="L36" s="41"/>
      <c r="M36" s="41"/>
      <c r="N36" s="41"/>
      <c r="O36" s="41"/>
      <c r="P36" s="41"/>
      <c r="Q36" s="41"/>
      <c r="R36" s="41"/>
      <c r="S36" s="41"/>
      <c r="T36" s="42"/>
    </row>
    <row r="37" spans="1:20" ht="13.5" customHeight="1" thickBot="1">
      <c r="A37" s="53"/>
      <c r="C37" s="59"/>
      <c r="D37" s="39" t="s">
        <v>159</v>
      </c>
      <c r="E37" s="58"/>
      <c r="F37" s="41"/>
      <c r="G37" s="41"/>
      <c r="H37" s="41"/>
      <c r="I37" s="41"/>
      <c r="J37" s="41"/>
      <c r="K37" s="41"/>
      <c r="L37" s="41"/>
      <c r="N37" s="41"/>
      <c r="O37" s="41" t="s">
        <v>36</v>
      </c>
      <c r="P37" s="41" t="s">
        <v>36</v>
      </c>
      <c r="Q37" s="41"/>
      <c r="R37" s="41"/>
      <c r="S37" s="41"/>
      <c r="T37" s="42"/>
    </row>
    <row r="38" spans="1:20" ht="13.5" customHeight="1" thickTop="1">
      <c r="A38" s="46" t="s">
        <v>40</v>
      </c>
      <c r="B38" s="216" t="s">
        <v>41</v>
      </c>
      <c r="C38" s="216"/>
      <c r="D38" s="216"/>
      <c r="E38" s="60"/>
      <c r="F38" s="61" t="s">
        <v>43</v>
      </c>
      <c r="G38" s="61" t="s">
        <v>43</v>
      </c>
      <c r="H38" s="61" t="s">
        <v>43</v>
      </c>
      <c r="I38" s="61" t="s">
        <v>43</v>
      </c>
      <c r="J38" s="61" t="s">
        <v>43</v>
      </c>
      <c r="K38" s="61" t="s">
        <v>43</v>
      </c>
      <c r="L38" s="61" t="s">
        <v>43</v>
      </c>
      <c r="M38" s="61" t="s">
        <v>42</v>
      </c>
      <c r="N38" s="61" t="s">
        <v>42</v>
      </c>
      <c r="O38" s="61" t="s">
        <v>43</v>
      </c>
      <c r="P38" s="61" t="s">
        <v>43</v>
      </c>
      <c r="Q38" s="61"/>
      <c r="R38" s="61"/>
      <c r="S38" s="61"/>
      <c r="T38" s="62"/>
    </row>
    <row r="39" spans="1:20" ht="13.5" customHeight="1">
      <c r="A39" s="53"/>
      <c r="B39" s="217" t="s">
        <v>44</v>
      </c>
      <c r="C39" s="217"/>
      <c r="D39" s="217"/>
      <c r="E39" s="63"/>
      <c r="F39" s="64" t="s">
        <v>135</v>
      </c>
      <c r="G39" s="64" t="s">
        <v>135</v>
      </c>
      <c r="H39" s="64" t="s">
        <v>135</v>
      </c>
      <c r="I39" s="64" t="s">
        <v>135</v>
      </c>
      <c r="J39" s="64" t="s">
        <v>135</v>
      </c>
      <c r="K39" s="64" t="s">
        <v>135</v>
      </c>
      <c r="L39" s="64" t="s">
        <v>135</v>
      </c>
      <c r="M39" s="64" t="s">
        <v>135</v>
      </c>
      <c r="N39" s="64" t="s">
        <v>135</v>
      </c>
      <c r="O39" s="64" t="s">
        <v>135</v>
      </c>
      <c r="P39" s="64" t="s">
        <v>135</v>
      </c>
      <c r="Q39" s="64"/>
      <c r="R39" s="64"/>
      <c r="S39" s="64"/>
      <c r="T39" s="65"/>
    </row>
    <row r="40" spans="1:20" ht="52.15" customHeight="1">
      <c r="A40" s="53"/>
      <c r="B40" s="218" t="s">
        <v>45</v>
      </c>
      <c r="C40" s="218"/>
      <c r="D40" s="218"/>
      <c r="E40" s="66"/>
      <c r="F40" s="67">
        <v>45583</v>
      </c>
      <c r="G40" s="67">
        <v>45583</v>
      </c>
      <c r="H40" s="67">
        <v>45583</v>
      </c>
      <c r="I40" s="67">
        <v>45583</v>
      </c>
      <c r="J40" s="67">
        <v>45583</v>
      </c>
      <c r="K40" s="67">
        <v>45583</v>
      </c>
      <c r="L40" s="67">
        <v>45583</v>
      </c>
      <c r="M40" s="67">
        <v>45583</v>
      </c>
      <c r="N40" s="67">
        <v>45583</v>
      </c>
      <c r="O40" s="67">
        <v>45583</v>
      </c>
      <c r="P40" s="67">
        <v>45583</v>
      </c>
      <c r="Q40" s="67"/>
      <c r="R40" s="67"/>
      <c r="S40" s="67"/>
      <c r="T40" s="68"/>
    </row>
    <row r="41" spans="1:20" ht="10.15" thickBot="1">
      <c r="A41" s="69"/>
      <c r="B41" s="219" t="s">
        <v>1</v>
      </c>
      <c r="C41" s="219"/>
      <c r="D41" s="219"/>
      <c r="E41" s="70"/>
      <c r="F41" s="71"/>
      <c r="G41" s="71"/>
      <c r="H41" s="71"/>
      <c r="I41" s="71"/>
      <c r="J41" s="71"/>
      <c r="K41" s="71"/>
      <c r="L41" s="71"/>
      <c r="M41" s="71"/>
      <c r="N41" s="71"/>
      <c r="O41" s="71"/>
      <c r="P41" s="71"/>
      <c r="Q41" s="71"/>
      <c r="R41" s="71"/>
      <c r="S41" s="71"/>
      <c r="T41" s="72"/>
    </row>
    <row r="42" spans="1:20" ht="10.15" thickTop="1">
      <c r="A42" s="19"/>
      <c r="B42" s="18"/>
      <c r="C42" s="28"/>
      <c r="D42" s="18"/>
    </row>
  </sheetData>
  <mergeCells count="27">
    <mergeCell ref="A2:B2"/>
    <mergeCell ref="C2:D2"/>
    <mergeCell ref="F2:K2"/>
    <mergeCell ref="L2:T2"/>
    <mergeCell ref="A3:B3"/>
    <mergeCell ref="C3:E3"/>
    <mergeCell ref="F3:K3"/>
    <mergeCell ref="L3:O3"/>
    <mergeCell ref="A4:B4"/>
    <mergeCell ref="C4:D4"/>
    <mergeCell ref="F4:K4"/>
    <mergeCell ref="L4:T4"/>
    <mergeCell ref="A5:B5"/>
    <mergeCell ref="C5:T5"/>
    <mergeCell ref="F6:K6"/>
    <mergeCell ref="L6:N6"/>
    <mergeCell ref="O6:T6"/>
    <mergeCell ref="A7:B7"/>
    <mergeCell ref="C7:E7"/>
    <mergeCell ref="F7:K7"/>
    <mergeCell ref="O7:T7"/>
    <mergeCell ref="B38:D38"/>
    <mergeCell ref="B39:D39"/>
    <mergeCell ref="B40:D40"/>
    <mergeCell ref="B41:D41"/>
    <mergeCell ref="A6:B6"/>
    <mergeCell ref="C6:E6"/>
  </mergeCells>
  <phoneticPr fontId="38" type="noConversion"/>
  <dataValidations count="3">
    <dataValidation type="list" allowBlank="1" showInputMessage="1" showErrorMessage="1" sqref="F38:T38" xr:uid="{66288702-F3FE-4ACF-AB64-A98EE29FDB6F}">
      <formula1>"N,A,B, "</formula1>
    </dataValidation>
    <dataValidation type="list" allowBlank="1" showInputMessage="1" showErrorMessage="1" sqref="F39:T39" xr:uid="{7E86BE3E-6DA0-4F45-AB22-88B19956A69D}">
      <formula1>"P,F, "</formula1>
    </dataValidation>
    <dataValidation type="list" allowBlank="1" showInputMessage="1" showErrorMessage="1" sqref="I19 O19:T19 I31:T31 F36:T36 G31 F19 H35 D17 N20:T21 K25:O25 J35:T35 M10:T18 F22:T24 N26:O28 F20:G21 L26:L30 F27:K30 F32:G35 F25:F26 I25 H26:K26 H21:M21 F10:K18 H33:I33 L10:L19 J32:T33 M29:T30 P25:T28 I34:T34 N37:T37 F37:L37" xr:uid="{97116ECA-14EA-4A9C-B067-0F8AD4477B5B}">
      <formula1>"O, "</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3CFA6-6984-4576-AC9E-19AB6A79911D}">
  <dimension ref="A1:S49"/>
  <sheetViews>
    <sheetView tabSelected="1" topLeftCell="A6" zoomScale="157" workbookViewId="0">
      <selection activeCell="L45" sqref="L45"/>
    </sheetView>
  </sheetViews>
  <sheetFormatPr defaultColWidth="10.265625" defaultRowHeight="9.75"/>
  <cols>
    <col min="1" max="1" width="9.3984375" style="18" customWidth="1"/>
    <col min="2" max="2" width="15.265625" style="19" customWidth="1"/>
    <col min="3" max="3" width="12.265625" style="18" customWidth="1"/>
    <col min="4" max="4" width="28.3984375" style="28" customWidth="1"/>
    <col min="5" max="5" width="7.53125" style="18" hidden="1" customWidth="1"/>
    <col min="6" max="7" width="3.265625" style="18" bestFit="1" customWidth="1"/>
    <col min="8" max="8" width="3.265625" style="18" customWidth="1"/>
    <col min="9" max="10" width="3.265625" style="18" bestFit="1" customWidth="1"/>
    <col min="11" max="11" width="3.265625" style="18" customWidth="1"/>
    <col min="12" max="12" width="3.9296875" style="18" customWidth="1"/>
    <col min="13" max="18" width="3.265625" style="18" customWidth="1"/>
    <col min="19" max="19" width="3.265625" style="18" bestFit="1" customWidth="1"/>
    <col min="20" max="16384" width="10.265625" style="18"/>
  </cols>
  <sheetData>
    <row r="1" spans="1:19" ht="22.5" customHeight="1" thickBot="1">
      <c r="D1" s="20"/>
    </row>
    <row r="2" spans="1:19" ht="15" customHeight="1">
      <c r="A2" s="247" t="s">
        <v>16</v>
      </c>
      <c r="B2" s="248"/>
      <c r="C2" s="249" t="str">
        <f>FunctionList!E13</f>
        <v>F03</v>
      </c>
      <c r="D2" s="250"/>
      <c r="E2" s="21"/>
      <c r="F2" s="248" t="s">
        <v>17</v>
      </c>
      <c r="G2" s="248"/>
      <c r="H2" s="248"/>
      <c r="I2" s="248"/>
      <c r="J2" s="248"/>
      <c r="K2" s="248"/>
      <c r="L2" s="251" t="str">
        <f>FunctionList!D13</f>
        <v>login</v>
      </c>
      <c r="M2" s="249"/>
      <c r="N2" s="249"/>
      <c r="O2" s="249"/>
      <c r="P2" s="249"/>
      <c r="Q2" s="249"/>
      <c r="R2" s="249"/>
      <c r="S2" s="252"/>
    </row>
    <row r="3" spans="1:19" ht="13.5" customHeight="1">
      <c r="A3" s="253" t="s">
        <v>18</v>
      </c>
      <c r="B3" s="254"/>
      <c r="C3" s="255" t="str">
        <f>Cover!F4</f>
        <v>Nguyễn Công Mạnh</v>
      </c>
      <c r="D3" s="256"/>
      <c r="E3" s="257"/>
      <c r="F3" s="258" t="s">
        <v>19</v>
      </c>
      <c r="G3" s="259"/>
      <c r="H3" s="259"/>
      <c r="I3" s="259"/>
      <c r="J3" s="259"/>
      <c r="K3" s="260"/>
      <c r="L3" s="261" t="str">
        <f>C3</f>
        <v>Nguyễn Công Mạnh</v>
      </c>
      <c r="M3" s="238"/>
      <c r="N3" s="238"/>
      <c r="O3" s="238"/>
      <c r="P3" s="22"/>
      <c r="Q3" s="22"/>
      <c r="R3" s="22"/>
      <c r="S3" s="23"/>
    </row>
    <row r="4" spans="1:19" ht="13.5" customHeight="1">
      <c r="A4" s="235" t="s">
        <v>20</v>
      </c>
      <c r="B4" s="236"/>
      <c r="C4" s="237">
        <v>300</v>
      </c>
      <c r="D4" s="238"/>
      <c r="E4" s="24"/>
      <c r="F4" s="239" t="s">
        <v>21</v>
      </c>
      <c r="G4" s="240"/>
      <c r="H4" s="240"/>
      <c r="I4" s="240"/>
      <c r="J4" s="240"/>
      <c r="K4" s="241"/>
      <c r="L4" s="242">
        <f xml:space="preserve"> IF(FunctionList!E6&lt;&gt;"N/A",SUM(C4*FunctionList!E6/1000,- O7),"N/A")</f>
        <v>-1.6999999999999993</v>
      </c>
      <c r="M4" s="243"/>
      <c r="N4" s="243"/>
      <c r="O4" s="243"/>
      <c r="P4" s="243"/>
      <c r="Q4" s="243"/>
      <c r="R4" s="243"/>
      <c r="S4" s="244"/>
    </row>
    <row r="5" spans="1:19" ht="13.5" customHeight="1">
      <c r="A5" s="235" t="s">
        <v>22</v>
      </c>
      <c r="B5" s="236"/>
      <c r="C5" s="245" t="s">
        <v>23</v>
      </c>
      <c r="D5" s="245"/>
      <c r="E5" s="245"/>
      <c r="F5" s="246"/>
      <c r="G5" s="246"/>
      <c r="H5" s="246"/>
      <c r="I5" s="246"/>
      <c r="J5" s="246"/>
      <c r="K5" s="246"/>
      <c r="L5" s="245"/>
      <c r="M5" s="245"/>
      <c r="N5" s="245"/>
      <c r="O5" s="245"/>
      <c r="P5" s="245"/>
      <c r="Q5" s="245"/>
      <c r="R5" s="245"/>
      <c r="S5" s="245"/>
    </row>
    <row r="6" spans="1:19" ht="13.5" customHeight="1">
      <c r="A6" s="220" t="s">
        <v>24</v>
      </c>
      <c r="B6" s="221"/>
      <c r="C6" s="222" t="s">
        <v>25</v>
      </c>
      <c r="D6" s="223"/>
      <c r="E6" s="224"/>
      <c r="F6" s="222" t="s">
        <v>26</v>
      </c>
      <c r="G6" s="223"/>
      <c r="H6" s="223"/>
      <c r="I6" s="223"/>
      <c r="J6" s="223"/>
      <c r="K6" s="225"/>
      <c r="L6" s="223" t="s">
        <v>27</v>
      </c>
      <c r="M6" s="223"/>
      <c r="N6" s="223"/>
      <c r="O6" s="226" t="s">
        <v>28</v>
      </c>
      <c r="P6" s="223"/>
      <c r="Q6" s="223"/>
      <c r="R6" s="223"/>
      <c r="S6" s="227"/>
    </row>
    <row r="7" spans="1:19" ht="13.5" customHeight="1" thickBot="1">
      <c r="A7" s="228">
        <f>COUNTIF(F46:HL46,"P")</f>
        <v>14</v>
      </c>
      <c r="B7" s="229"/>
      <c r="C7" s="230">
        <f>COUNTIF(F46:HL46,"F")</f>
        <v>0</v>
      </c>
      <c r="D7" s="231"/>
      <c r="E7" s="229"/>
      <c r="F7" s="230">
        <v>0</v>
      </c>
      <c r="G7" s="231"/>
      <c r="H7" s="231"/>
      <c r="I7" s="231"/>
      <c r="J7" s="231"/>
      <c r="K7" s="232"/>
      <c r="L7" s="26">
        <f>COUNTIF(E45:HL45,"N")</f>
        <v>7</v>
      </c>
      <c r="M7" s="26">
        <f>COUNTIF(E45:HL45,"A")</f>
        <v>7</v>
      </c>
      <c r="N7" s="26">
        <f>COUNTIF(E45:HL45,"B")</f>
        <v>0</v>
      </c>
      <c r="O7" s="233">
        <f>COUNTA(E9:HO9)</f>
        <v>14</v>
      </c>
      <c r="P7" s="231"/>
      <c r="Q7" s="231"/>
      <c r="R7" s="231"/>
      <c r="S7" s="234"/>
    </row>
    <row r="8" spans="1:19" ht="10.15" thickBot="1"/>
    <row r="9" spans="1:19" ht="30.75" thickTop="1" thickBot="1">
      <c r="A9" s="29"/>
      <c r="B9" s="30"/>
      <c r="C9" s="31"/>
      <c r="D9" s="32"/>
      <c r="E9" s="31"/>
      <c r="F9" s="33" t="s">
        <v>29</v>
      </c>
      <c r="G9" s="33" t="s">
        <v>30</v>
      </c>
      <c r="H9" s="33" t="s">
        <v>31</v>
      </c>
      <c r="I9" s="33" t="s">
        <v>32</v>
      </c>
      <c r="J9" s="33" t="s">
        <v>33</v>
      </c>
      <c r="K9" s="33" t="s">
        <v>136</v>
      </c>
      <c r="L9" s="33" t="s">
        <v>137</v>
      </c>
      <c r="M9" s="33" t="s">
        <v>138</v>
      </c>
      <c r="N9" s="33" t="s">
        <v>190</v>
      </c>
      <c r="O9" s="33" t="s">
        <v>191</v>
      </c>
      <c r="P9" s="33" t="s">
        <v>204</v>
      </c>
      <c r="Q9" s="33" t="s">
        <v>214</v>
      </c>
      <c r="R9" s="33" t="s">
        <v>215</v>
      </c>
      <c r="S9" s="33" t="s">
        <v>216</v>
      </c>
    </row>
    <row r="10" spans="1:19" ht="13.5" customHeight="1">
      <c r="A10" s="36" t="s">
        <v>34</v>
      </c>
      <c r="B10" s="37" t="s">
        <v>35</v>
      </c>
      <c r="C10" s="38"/>
      <c r="D10" s="39"/>
      <c r="E10" s="40"/>
      <c r="F10" s="41"/>
      <c r="G10" s="41"/>
      <c r="H10" s="41"/>
      <c r="I10" s="41"/>
      <c r="J10" s="41"/>
      <c r="K10" s="41"/>
      <c r="L10" s="41"/>
      <c r="M10" s="41"/>
      <c r="N10" s="41"/>
      <c r="O10" s="41"/>
      <c r="P10" s="41"/>
      <c r="Q10" s="41"/>
      <c r="R10" s="41"/>
      <c r="S10" s="66"/>
    </row>
    <row r="11" spans="1:19" ht="13.5" customHeight="1">
      <c r="A11" s="43"/>
      <c r="B11" s="37"/>
      <c r="C11" s="38"/>
      <c r="D11" s="39" t="s">
        <v>192</v>
      </c>
      <c r="E11" s="44"/>
      <c r="F11" s="41"/>
      <c r="G11" s="41"/>
      <c r="H11" s="41"/>
      <c r="I11" s="41"/>
      <c r="J11" s="41"/>
      <c r="K11" s="41"/>
      <c r="L11" s="41"/>
      <c r="M11" s="41"/>
      <c r="N11" s="41" t="s">
        <v>36</v>
      </c>
      <c r="O11" s="41"/>
      <c r="P11" s="41"/>
      <c r="Q11" s="41"/>
      <c r="R11" s="41"/>
      <c r="S11" s="66"/>
    </row>
    <row r="12" spans="1:19" ht="13.5" customHeight="1">
      <c r="A12" s="43"/>
      <c r="B12" s="37"/>
      <c r="C12" s="38"/>
      <c r="D12" s="39" t="s">
        <v>189</v>
      </c>
      <c r="E12" s="44"/>
      <c r="F12" s="41"/>
      <c r="G12" s="41"/>
      <c r="H12" s="41"/>
      <c r="I12" s="41"/>
      <c r="J12" s="41"/>
      <c r="K12" s="41"/>
      <c r="L12" s="41"/>
      <c r="M12" s="41" t="s">
        <v>36</v>
      </c>
      <c r="N12" s="41"/>
      <c r="O12" s="41"/>
      <c r="P12" s="41"/>
      <c r="Q12" s="41"/>
      <c r="R12" s="41"/>
      <c r="S12" s="66"/>
    </row>
    <row r="13" spans="1:19" ht="13.5" customHeight="1">
      <c r="A13" s="43"/>
      <c r="B13" s="37"/>
      <c r="C13" s="38"/>
      <c r="D13" s="39" t="s">
        <v>188</v>
      </c>
      <c r="E13" s="44"/>
      <c r="F13" s="41"/>
      <c r="G13" s="41"/>
      <c r="H13" s="41"/>
      <c r="I13" s="41"/>
      <c r="J13" s="41"/>
      <c r="K13" s="41"/>
      <c r="L13" s="41" t="s">
        <v>36</v>
      </c>
      <c r="M13" s="41"/>
      <c r="N13" s="41"/>
      <c r="O13" s="41"/>
      <c r="P13" s="41"/>
      <c r="Q13" s="41"/>
      <c r="R13" s="41"/>
      <c r="S13" s="66"/>
    </row>
    <row r="14" spans="1:19" ht="13.5" customHeight="1">
      <c r="A14" s="43"/>
      <c r="B14" s="37"/>
      <c r="C14" s="38"/>
      <c r="D14" s="39" t="s">
        <v>186</v>
      </c>
      <c r="E14" s="44"/>
      <c r="F14" s="41"/>
      <c r="G14" s="41"/>
      <c r="H14" s="41"/>
      <c r="I14" s="41"/>
      <c r="J14" s="41"/>
      <c r="K14" s="41" t="s">
        <v>36</v>
      </c>
      <c r="L14" s="41"/>
      <c r="M14" s="41"/>
      <c r="N14" s="41"/>
      <c r="O14" s="41"/>
      <c r="P14" s="41"/>
      <c r="Q14" s="41"/>
      <c r="R14" s="41"/>
      <c r="S14" s="66"/>
    </row>
    <row r="15" spans="1:19" ht="13.5" customHeight="1">
      <c r="A15" s="43"/>
      <c r="B15" s="37"/>
      <c r="C15" s="38"/>
      <c r="D15" s="39" t="s">
        <v>174</v>
      </c>
      <c r="E15" s="44"/>
      <c r="F15" s="41" t="s">
        <v>36</v>
      </c>
      <c r="G15" s="41" t="s">
        <v>36</v>
      </c>
      <c r="H15" s="41"/>
      <c r="I15" s="41"/>
      <c r="J15" s="41" t="s">
        <v>36</v>
      </c>
      <c r="K15" s="41"/>
      <c r="L15" s="41"/>
      <c r="M15" s="41"/>
      <c r="N15" s="41"/>
      <c r="O15" s="41" t="s">
        <v>36</v>
      </c>
      <c r="P15" s="41"/>
      <c r="Q15" s="41"/>
      <c r="R15" s="41"/>
      <c r="S15" s="41" t="s">
        <v>36</v>
      </c>
    </row>
    <row r="16" spans="1:19" ht="13.5" customHeight="1">
      <c r="A16" s="43"/>
      <c r="B16" s="37"/>
      <c r="C16" s="38"/>
      <c r="D16" s="39" t="s">
        <v>172</v>
      </c>
      <c r="E16" s="44"/>
      <c r="F16" s="41" t="s">
        <v>36</v>
      </c>
      <c r="G16" s="41"/>
      <c r="H16" s="41"/>
      <c r="I16" s="41"/>
      <c r="J16" s="41"/>
      <c r="K16" s="41"/>
      <c r="L16" s="41"/>
      <c r="M16" s="41"/>
      <c r="N16" s="41"/>
      <c r="O16" s="41"/>
      <c r="P16" s="41"/>
      <c r="Q16" s="41"/>
      <c r="R16" s="41"/>
      <c r="S16" s="41" t="s">
        <v>36</v>
      </c>
    </row>
    <row r="17" spans="1:19" ht="13.5" customHeight="1">
      <c r="A17" s="43"/>
      <c r="B17" s="37"/>
      <c r="C17" s="38"/>
      <c r="D17" s="39" t="s">
        <v>212</v>
      </c>
      <c r="E17" s="44"/>
      <c r="F17" s="41"/>
      <c r="G17" s="41"/>
      <c r="H17" s="41"/>
      <c r="I17" s="41"/>
      <c r="J17" s="41"/>
      <c r="K17" s="41"/>
      <c r="L17" s="41"/>
      <c r="M17" s="41"/>
      <c r="N17" s="41"/>
      <c r="O17" s="41" t="s">
        <v>36</v>
      </c>
      <c r="P17" s="41"/>
      <c r="Q17" s="41"/>
      <c r="R17" s="41"/>
      <c r="S17" s="66"/>
    </row>
    <row r="18" spans="1:19" ht="13.5" customHeight="1">
      <c r="A18" s="43"/>
      <c r="B18" s="37"/>
      <c r="C18" s="38"/>
      <c r="D18" s="39" t="s">
        <v>173</v>
      </c>
      <c r="E18" s="44"/>
      <c r="F18" s="41"/>
      <c r="G18" s="41" t="s">
        <v>36</v>
      </c>
      <c r="H18" s="66"/>
      <c r="I18" s="41"/>
      <c r="J18" s="41"/>
      <c r="K18" s="41"/>
      <c r="L18" s="41"/>
      <c r="M18" s="41"/>
      <c r="N18" s="41" t="s">
        <v>36</v>
      </c>
      <c r="O18" s="41"/>
      <c r="P18" s="41"/>
      <c r="Q18" s="41"/>
      <c r="R18" s="41"/>
      <c r="S18" s="66"/>
    </row>
    <row r="19" spans="1:19" ht="13.5" customHeight="1">
      <c r="A19" s="43"/>
      <c r="B19" s="37"/>
      <c r="C19" s="38"/>
      <c r="D19" s="39" t="s">
        <v>180</v>
      </c>
      <c r="E19" s="44"/>
      <c r="F19" s="41"/>
      <c r="G19" s="41" t="s">
        <v>36</v>
      </c>
      <c r="H19" s="41"/>
      <c r="I19" s="66"/>
      <c r="J19" s="41"/>
      <c r="K19" s="41"/>
      <c r="L19" s="41"/>
      <c r="M19" s="41"/>
      <c r="N19" s="41"/>
      <c r="O19" s="41"/>
      <c r="P19" s="41"/>
      <c r="Q19" s="41"/>
      <c r="R19" s="41"/>
      <c r="S19" s="66"/>
    </row>
    <row r="20" spans="1:19" ht="13.5" customHeight="1">
      <c r="A20" s="43"/>
      <c r="B20" s="37"/>
      <c r="C20" s="38"/>
      <c r="D20" s="39" t="s">
        <v>181</v>
      </c>
      <c r="E20" s="44"/>
      <c r="F20" s="41"/>
      <c r="G20" s="41"/>
      <c r="H20" s="41" t="s">
        <v>36</v>
      </c>
      <c r="I20" s="66"/>
      <c r="J20" s="41"/>
      <c r="K20" s="41"/>
      <c r="L20" s="41"/>
      <c r="M20" s="41"/>
      <c r="N20" s="41"/>
      <c r="O20" s="41"/>
      <c r="P20" s="41"/>
      <c r="Q20" s="41"/>
      <c r="R20" s="41"/>
      <c r="S20" s="66"/>
    </row>
    <row r="21" spans="1:19" ht="13.5" customHeight="1">
      <c r="A21" s="43"/>
      <c r="B21" s="37"/>
      <c r="C21" s="38"/>
      <c r="D21" s="39" t="s">
        <v>183</v>
      </c>
      <c r="E21" s="44"/>
      <c r="F21" s="41"/>
      <c r="G21" s="41"/>
      <c r="H21" s="41"/>
      <c r="I21" s="41" t="s">
        <v>36</v>
      </c>
      <c r="J21" s="41"/>
      <c r="K21" s="41"/>
      <c r="L21" s="41"/>
      <c r="M21" s="41"/>
      <c r="N21" s="41"/>
      <c r="O21" s="41"/>
      <c r="P21" s="41"/>
      <c r="Q21" s="41"/>
      <c r="R21" s="41"/>
      <c r="S21" s="66"/>
    </row>
    <row r="22" spans="1:19" ht="13.5" customHeight="1">
      <c r="A22" s="43"/>
      <c r="B22" s="19" t="s">
        <v>141</v>
      </c>
      <c r="C22" s="38"/>
      <c r="D22" s="41"/>
      <c r="E22" s="45"/>
      <c r="F22" s="41"/>
      <c r="G22" s="41"/>
      <c r="H22" s="41"/>
      <c r="I22" s="41"/>
      <c r="J22" s="41"/>
      <c r="K22" s="41"/>
      <c r="L22" s="41"/>
      <c r="M22" s="41"/>
      <c r="N22" s="41"/>
      <c r="O22" s="41"/>
      <c r="P22" s="41"/>
      <c r="Q22" s="41"/>
      <c r="R22" s="41"/>
      <c r="S22" s="66"/>
    </row>
    <row r="23" spans="1:19" ht="13.5" customHeight="1">
      <c r="A23" s="43"/>
      <c r="B23" s="185"/>
      <c r="C23" s="38"/>
      <c r="D23" s="183" t="s">
        <v>175</v>
      </c>
      <c r="E23" s="45"/>
      <c r="F23" s="41" t="s">
        <v>36</v>
      </c>
      <c r="G23" s="41" t="s">
        <v>36</v>
      </c>
      <c r="H23" s="41" t="s">
        <v>36</v>
      </c>
      <c r="I23" s="41" t="s">
        <v>36</v>
      </c>
      <c r="J23" s="41" t="s">
        <v>36</v>
      </c>
      <c r="K23" s="41" t="s">
        <v>36</v>
      </c>
      <c r="L23" s="41" t="s">
        <v>36</v>
      </c>
      <c r="M23" s="41" t="s">
        <v>36</v>
      </c>
      <c r="N23" s="41" t="s">
        <v>36</v>
      </c>
      <c r="O23" s="41" t="s">
        <v>36</v>
      </c>
      <c r="P23" s="41"/>
      <c r="Q23" s="41"/>
      <c r="R23" s="41"/>
      <c r="S23" s="41" t="s">
        <v>36</v>
      </c>
    </row>
    <row r="24" spans="1:19" ht="13.5" customHeight="1">
      <c r="A24" s="43"/>
      <c r="B24" s="181"/>
      <c r="C24" s="38"/>
      <c r="D24" s="183" t="s">
        <v>134</v>
      </c>
      <c r="E24" s="45"/>
      <c r="F24" s="41"/>
      <c r="G24" s="41"/>
      <c r="H24" s="41"/>
      <c r="I24" s="41"/>
      <c r="J24" s="41"/>
      <c r="K24" s="41"/>
      <c r="L24" s="41"/>
      <c r="M24" s="41"/>
      <c r="N24" s="41"/>
      <c r="O24" s="41"/>
      <c r="P24" s="41"/>
      <c r="Q24" s="41"/>
      <c r="R24" s="41" t="s">
        <v>36</v>
      </c>
      <c r="S24" s="66"/>
    </row>
    <row r="25" spans="1:19" ht="13.5" customHeight="1">
      <c r="A25" s="43"/>
      <c r="B25" s="37"/>
      <c r="C25" s="38"/>
      <c r="D25" s="182" t="s">
        <v>217</v>
      </c>
      <c r="E25" s="45"/>
      <c r="F25" s="66"/>
      <c r="G25" s="66"/>
      <c r="H25" s="66"/>
      <c r="I25" s="41"/>
      <c r="J25" s="66"/>
      <c r="K25" s="66"/>
      <c r="L25" s="66"/>
      <c r="M25" s="66"/>
      <c r="N25" s="41"/>
      <c r="O25" s="41"/>
      <c r="P25" s="41"/>
      <c r="Q25" s="41" t="s">
        <v>36</v>
      </c>
      <c r="R25" s="41"/>
      <c r="S25" s="66"/>
    </row>
    <row r="26" spans="1:19" ht="13.5" customHeight="1">
      <c r="A26" s="43"/>
      <c r="B26" s="37"/>
      <c r="C26" s="38"/>
      <c r="D26" s="183" t="s">
        <v>140</v>
      </c>
      <c r="E26" s="45"/>
      <c r="F26" s="41"/>
      <c r="G26" s="41"/>
      <c r="H26" s="66"/>
      <c r="I26" s="66"/>
      <c r="J26" s="66"/>
      <c r="K26" s="66"/>
      <c r="L26" s="66"/>
      <c r="M26" s="41"/>
      <c r="N26" s="41"/>
      <c r="O26" s="41"/>
      <c r="P26" s="41" t="s">
        <v>36</v>
      </c>
      <c r="Q26" s="41"/>
      <c r="R26" s="41"/>
      <c r="S26" s="66"/>
    </row>
    <row r="27" spans="1:19" ht="13.5" customHeight="1">
      <c r="A27" s="43"/>
      <c r="B27" s="37" t="s">
        <v>171</v>
      </c>
      <c r="C27" s="38"/>
      <c r="D27" s="182"/>
      <c r="E27" s="45"/>
      <c r="F27" s="41"/>
      <c r="G27" s="41"/>
      <c r="H27" s="41"/>
      <c r="I27" s="41"/>
      <c r="J27" s="41"/>
      <c r="K27" s="41"/>
      <c r="L27" s="41"/>
      <c r="M27" s="41"/>
      <c r="N27" s="41"/>
      <c r="O27" s="41"/>
      <c r="P27" s="41"/>
      <c r="Q27" s="41"/>
      <c r="R27" s="41"/>
      <c r="S27" s="66"/>
    </row>
    <row r="28" spans="1:19" ht="13.5" customHeight="1">
      <c r="A28" s="43"/>
      <c r="B28" s="37"/>
      <c r="C28" s="38"/>
      <c r="D28" s="182" t="s">
        <v>176</v>
      </c>
      <c r="E28" s="45"/>
      <c r="F28" s="41" t="s">
        <v>36</v>
      </c>
      <c r="G28" s="41" t="s">
        <v>36</v>
      </c>
      <c r="H28" s="41" t="s">
        <v>36</v>
      </c>
      <c r="I28" s="41" t="s">
        <v>36</v>
      </c>
      <c r="J28" s="66"/>
      <c r="K28" s="41" t="s">
        <v>36</v>
      </c>
      <c r="L28" s="41" t="s">
        <v>36</v>
      </c>
      <c r="M28" s="41" t="s">
        <v>36</v>
      </c>
      <c r="N28" s="41" t="s">
        <v>36</v>
      </c>
      <c r="O28" s="41" t="s">
        <v>36</v>
      </c>
      <c r="P28" s="41"/>
      <c r="Q28" s="41"/>
      <c r="R28" s="41"/>
      <c r="S28" s="41" t="s">
        <v>36</v>
      </c>
    </row>
    <row r="29" spans="1:19" ht="13.5" customHeight="1">
      <c r="A29" s="43"/>
      <c r="B29" s="37"/>
      <c r="C29" s="38"/>
      <c r="D29" s="182" t="s">
        <v>185</v>
      </c>
      <c r="E29" s="45"/>
      <c r="F29" s="41"/>
      <c r="G29" s="41"/>
      <c r="H29" s="41"/>
      <c r="I29" s="41"/>
      <c r="J29" s="41" t="s">
        <v>36</v>
      </c>
      <c r="K29" s="41"/>
      <c r="L29" s="66"/>
      <c r="M29" s="41"/>
      <c r="N29" s="41"/>
      <c r="O29" s="41"/>
      <c r="P29" s="41"/>
      <c r="Q29" s="41"/>
      <c r="R29" s="41"/>
      <c r="S29" s="66"/>
    </row>
    <row r="30" spans="1:19" ht="13.5" customHeight="1">
      <c r="A30" s="43"/>
      <c r="B30" s="37" t="s">
        <v>218</v>
      </c>
      <c r="C30" s="266"/>
      <c r="D30" s="267"/>
      <c r="E30" s="45"/>
      <c r="F30" s="51"/>
      <c r="G30" s="51"/>
      <c r="H30" s="51"/>
      <c r="I30" s="51"/>
      <c r="J30" s="41"/>
      <c r="K30" s="41"/>
      <c r="L30" s="66"/>
      <c r="M30" s="41"/>
      <c r="N30" s="51"/>
      <c r="O30" s="51"/>
      <c r="P30" s="51"/>
      <c r="Q30" s="51"/>
      <c r="R30" s="41"/>
      <c r="S30" s="66"/>
    </row>
    <row r="31" spans="1:19" ht="13.5" customHeight="1">
      <c r="A31" s="43"/>
      <c r="B31" s="37"/>
      <c r="C31" s="266"/>
      <c r="D31" s="267" t="b">
        <v>1</v>
      </c>
      <c r="E31" s="45"/>
      <c r="F31" s="41" t="s">
        <v>36</v>
      </c>
      <c r="G31" s="41" t="s">
        <v>36</v>
      </c>
      <c r="H31" s="41" t="s">
        <v>36</v>
      </c>
      <c r="I31" s="41" t="s">
        <v>36</v>
      </c>
      <c r="J31" s="41" t="s">
        <v>36</v>
      </c>
      <c r="K31" s="41" t="s">
        <v>36</v>
      </c>
      <c r="L31" s="41" t="s">
        <v>36</v>
      </c>
      <c r="M31" s="41" t="s">
        <v>36</v>
      </c>
      <c r="N31" s="41" t="s">
        <v>36</v>
      </c>
      <c r="O31" s="41" t="s">
        <v>36</v>
      </c>
      <c r="P31" s="41"/>
      <c r="Q31" s="51"/>
      <c r="R31" s="41"/>
      <c r="S31" s="41"/>
    </row>
    <row r="32" spans="1:19" ht="13.5" customHeight="1">
      <c r="A32" s="43"/>
      <c r="B32" s="37"/>
      <c r="C32" s="266"/>
      <c r="D32" s="267" t="b">
        <v>0</v>
      </c>
      <c r="E32" s="45"/>
      <c r="F32" s="51"/>
      <c r="G32" s="51"/>
      <c r="H32" s="51"/>
      <c r="I32" s="51"/>
      <c r="J32" s="41"/>
      <c r="K32" s="41"/>
      <c r="L32" s="66"/>
      <c r="M32" s="41"/>
      <c r="N32" s="51"/>
      <c r="O32" s="51"/>
      <c r="P32" s="51"/>
      <c r="Q32" s="51"/>
      <c r="R32" s="41"/>
      <c r="S32" s="41" t="s">
        <v>36</v>
      </c>
    </row>
    <row r="33" spans="1:19" ht="13.5" customHeight="1">
      <c r="A33" s="53"/>
      <c r="B33" s="47"/>
      <c r="C33" s="48"/>
      <c r="D33" s="39" t="s">
        <v>211</v>
      </c>
      <c r="E33" s="50"/>
      <c r="F33" s="41" t="s">
        <v>36</v>
      </c>
      <c r="G33" s="41"/>
      <c r="H33" s="41"/>
      <c r="I33" s="41"/>
      <c r="J33" s="41"/>
      <c r="K33" s="41"/>
      <c r="L33" s="41"/>
      <c r="M33" s="41"/>
      <c r="N33" s="51"/>
      <c r="O33" s="51"/>
      <c r="P33" s="51"/>
      <c r="Q33" s="51"/>
      <c r="R33" s="41"/>
      <c r="S33" s="66"/>
    </row>
    <row r="34" spans="1:19" ht="13.5" customHeight="1">
      <c r="A34" s="53"/>
      <c r="B34" s="47"/>
      <c r="C34" s="48"/>
      <c r="D34" s="39" t="s">
        <v>179</v>
      </c>
      <c r="E34" s="50"/>
      <c r="F34" s="66"/>
      <c r="G34" s="41" t="s">
        <v>36</v>
      </c>
      <c r="H34" s="66"/>
      <c r="I34" s="41"/>
      <c r="J34" s="41"/>
      <c r="K34" s="41"/>
      <c r="L34" s="41"/>
      <c r="M34" s="51"/>
      <c r="N34" s="51"/>
      <c r="O34" s="41" t="s">
        <v>36</v>
      </c>
      <c r="P34" s="41"/>
      <c r="Q34" s="51"/>
      <c r="R34" s="41"/>
      <c r="S34" s="66"/>
    </row>
    <row r="35" spans="1:19" ht="13.5" customHeight="1">
      <c r="A35" s="53"/>
      <c r="B35" s="54" t="s">
        <v>40</v>
      </c>
      <c r="C35" s="55"/>
      <c r="D35" s="57"/>
      <c r="E35" s="58"/>
      <c r="F35" s="41"/>
      <c r="G35" s="41"/>
      <c r="H35" s="66"/>
      <c r="I35" s="66"/>
      <c r="J35" s="41"/>
      <c r="K35" s="41"/>
      <c r="L35" s="41"/>
      <c r="M35" s="41"/>
      <c r="N35" s="41"/>
      <c r="O35" s="41"/>
      <c r="P35" s="41"/>
      <c r="Q35" s="41"/>
      <c r="R35" s="41"/>
      <c r="S35" s="66"/>
    </row>
    <row r="36" spans="1:19" ht="13.5" customHeight="1">
      <c r="A36" s="53"/>
      <c r="B36" s="54"/>
      <c r="C36" s="55"/>
      <c r="D36" s="57" t="s">
        <v>213</v>
      </c>
      <c r="E36" s="58"/>
      <c r="F36" s="41"/>
      <c r="G36" s="41"/>
      <c r="H36" s="66"/>
      <c r="I36" s="66"/>
      <c r="J36" s="41"/>
      <c r="K36" s="41"/>
      <c r="L36" s="41"/>
      <c r="M36" s="41"/>
      <c r="N36" s="41"/>
      <c r="O36" s="41"/>
      <c r="P36" s="41" t="s">
        <v>36</v>
      </c>
      <c r="Q36" s="41" t="s">
        <v>36</v>
      </c>
      <c r="R36" s="41" t="s">
        <v>36</v>
      </c>
      <c r="S36" s="66"/>
    </row>
    <row r="37" spans="1:19" ht="13.5" customHeight="1">
      <c r="A37" s="53"/>
      <c r="B37" s="54"/>
      <c r="C37" s="55"/>
      <c r="D37" s="57" t="s">
        <v>187</v>
      </c>
      <c r="E37" s="58"/>
      <c r="F37" s="41"/>
      <c r="G37" s="41"/>
      <c r="H37" s="66"/>
      <c r="I37" s="66"/>
      <c r="J37" s="41"/>
      <c r="K37" s="41" t="s">
        <v>36</v>
      </c>
      <c r="L37" s="41"/>
      <c r="M37" s="41"/>
      <c r="N37" s="41"/>
      <c r="O37" s="41"/>
      <c r="P37" s="41"/>
      <c r="Q37" s="41"/>
      <c r="R37" s="41"/>
      <c r="S37" s="66"/>
    </row>
    <row r="38" spans="1:19" ht="13.5" customHeight="1">
      <c r="A38" s="53"/>
      <c r="B38" s="54"/>
      <c r="C38" s="55"/>
      <c r="D38" s="57" t="s">
        <v>182</v>
      </c>
      <c r="E38" s="58"/>
      <c r="F38" s="41"/>
      <c r="G38" s="41"/>
      <c r="H38" s="41" t="s">
        <v>36</v>
      </c>
      <c r="I38" s="66"/>
      <c r="J38" s="41" t="s">
        <v>36</v>
      </c>
      <c r="K38" s="41"/>
      <c r="L38" s="41"/>
      <c r="M38" s="41"/>
      <c r="N38" s="41"/>
      <c r="O38" s="41"/>
      <c r="P38" s="41"/>
      <c r="Q38" s="41"/>
      <c r="R38" s="41"/>
      <c r="S38" s="66"/>
    </row>
    <row r="39" spans="1:19" ht="13.5" customHeight="1">
      <c r="A39" s="53"/>
      <c r="B39" s="54"/>
      <c r="C39" s="55"/>
      <c r="D39" s="57" t="s">
        <v>178</v>
      </c>
      <c r="E39" s="58"/>
      <c r="F39" s="41"/>
      <c r="G39" s="41" t="s">
        <v>36</v>
      </c>
      <c r="H39" s="66"/>
      <c r="I39" s="66"/>
      <c r="J39" s="41"/>
      <c r="K39" s="41"/>
      <c r="L39" s="41"/>
      <c r="M39" s="41"/>
      <c r="N39" s="41"/>
      <c r="O39" s="41" t="s">
        <v>36</v>
      </c>
      <c r="P39" s="41"/>
      <c r="Q39" s="41"/>
      <c r="R39" s="41"/>
      <c r="S39" s="66"/>
    </row>
    <row r="40" spans="1:19" ht="13.5" customHeight="1">
      <c r="A40" s="53"/>
      <c r="B40" s="54"/>
      <c r="C40" s="55"/>
      <c r="D40" s="57" t="s">
        <v>184</v>
      </c>
      <c r="E40" s="58"/>
      <c r="F40" s="41"/>
      <c r="G40" s="41"/>
      <c r="H40" s="66"/>
      <c r="I40" s="41" t="s">
        <v>36</v>
      </c>
      <c r="J40" s="41"/>
      <c r="K40" s="41"/>
      <c r="L40" s="41"/>
      <c r="M40" s="41"/>
      <c r="N40" s="41"/>
      <c r="O40" s="41"/>
      <c r="P40" s="41"/>
      <c r="Q40" s="41"/>
      <c r="R40" s="41"/>
      <c r="S40" s="66"/>
    </row>
    <row r="41" spans="1:19" ht="13.5" customHeight="1">
      <c r="A41" s="53"/>
      <c r="B41" s="54"/>
      <c r="C41" s="55"/>
      <c r="D41" s="57" t="s">
        <v>177</v>
      </c>
      <c r="E41" s="58"/>
      <c r="F41" s="41" t="s">
        <v>36</v>
      </c>
      <c r="G41" s="41"/>
      <c r="H41" s="66"/>
      <c r="I41" s="66"/>
      <c r="J41" s="41"/>
      <c r="K41" s="41"/>
      <c r="L41" s="41"/>
      <c r="M41" s="41"/>
      <c r="N41" s="41"/>
      <c r="O41" s="41"/>
      <c r="P41" s="41"/>
      <c r="Q41" s="41"/>
      <c r="R41" s="41"/>
      <c r="S41" s="41" t="s">
        <v>36</v>
      </c>
    </row>
    <row r="42" spans="1:19" ht="13.5" customHeight="1">
      <c r="A42" s="53"/>
      <c r="B42" s="54" t="s">
        <v>39</v>
      </c>
      <c r="C42" s="55"/>
      <c r="D42" s="39"/>
      <c r="E42" s="56"/>
      <c r="F42" s="41"/>
      <c r="G42" s="41"/>
      <c r="H42" s="41"/>
      <c r="I42" s="41"/>
      <c r="J42" s="41"/>
      <c r="K42" s="41"/>
      <c r="L42" s="41"/>
      <c r="M42" s="41"/>
      <c r="N42" s="41"/>
      <c r="O42" s="41"/>
      <c r="P42" s="41"/>
      <c r="Q42" s="41"/>
      <c r="R42" s="41"/>
      <c r="S42" s="66"/>
    </row>
    <row r="43" spans="1:19" ht="13.5" customHeight="1">
      <c r="A43" s="53"/>
      <c r="B43" s="186"/>
      <c r="C43" s="55"/>
      <c r="D43" s="39" t="s">
        <v>154</v>
      </c>
      <c r="E43" s="56"/>
      <c r="F43" s="41"/>
      <c r="G43" s="41"/>
      <c r="H43" s="66"/>
      <c r="J43" s="41"/>
      <c r="K43" s="41"/>
      <c r="L43" s="41" t="s">
        <v>36</v>
      </c>
      <c r="M43" s="41" t="s">
        <v>36</v>
      </c>
      <c r="O43" s="41"/>
      <c r="P43" s="41"/>
      <c r="Q43" s="41"/>
      <c r="R43" s="41"/>
      <c r="S43" s="66"/>
    </row>
    <row r="44" spans="1:19" ht="13.5" customHeight="1" thickBot="1">
      <c r="A44" s="53"/>
      <c r="B44" s="185"/>
      <c r="C44" s="59"/>
      <c r="D44" s="39" t="s">
        <v>159</v>
      </c>
      <c r="E44" s="58"/>
      <c r="F44" s="41"/>
      <c r="G44" s="41"/>
      <c r="H44" s="41"/>
      <c r="I44" s="41"/>
      <c r="J44" s="41"/>
      <c r="K44" s="41"/>
      <c r="M44" s="41"/>
      <c r="N44" s="41" t="s">
        <v>36</v>
      </c>
      <c r="O44" s="41"/>
      <c r="P44" s="41"/>
      <c r="Q44" s="41"/>
      <c r="R44" s="41"/>
      <c r="S44" s="66"/>
    </row>
    <row r="45" spans="1:19" ht="13.5" customHeight="1" thickTop="1">
      <c r="A45" s="46" t="s">
        <v>40</v>
      </c>
      <c r="B45" s="265" t="s">
        <v>41</v>
      </c>
      <c r="C45" s="216"/>
      <c r="D45" s="216"/>
      <c r="E45" s="60"/>
      <c r="F45" s="61" t="s">
        <v>42</v>
      </c>
      <c r="G45" s="61" t="s">
        <v>42</v>
      </c>
      <c r="H45" s="61" t="s">
        <v>42</v>
      </c>
      <c r="I45" s="61" t="s">
        <v>42</v>
      </c>
      <c r="J45" s="61" t="s">
        <v>42</v>
      </c>
      <c r="K45" s="61" t="s">
        <v>43</v>
      </c>
      <c r="L45" s="61" t="s">
        <v>43</v>
      </c>
      <c r="M45" s="61" t="s">
        <v>43</v>
      </c>
      <c r="N45" s="61" t="s">
        <v>43</v>
      </c>
      <c r="O45" s="61" t="s">
        <v>42</v>
      </c>
      <c r="P45" s="61" t="s">
        <v>43</v>
      </c>
      <c r="Q45" s="61" t="s">
        <v>43</v>
      </c>
      <c r="R45" s="64" t="s">
        <v>43</v>
      </c>
      <c r="S45" s="64" t="s">
        <v>42</v>
      </c>
    </row>
    <row r="46" spans="1:19" ht="13.5" customHeight="1">
      <c r="A46" s="53"/>
      <c r="B46" s="217" t="s">
        <v>44</v>
      </c>
      <c r="C46" s="217"/>
      <c r="D46" s="217"/>
      <c r="E46" s="63"/>
      <c r="F46" s="64" t="s">
        <v>135</v>
      </c>
      <c r="G46" s="64" t="s">
        <v>135</v>
      </c>
      <c r="H46" s="64" t="s">
        <v>135</v>
      </c>
      <c r="I46" s="64" t="s">
        <v>135</v>
      </c>
      <c r="J46" s="64" t="s">
        <v>135</v>
      </c>
      <c r="K46" s="64" t="s">
        <v>135</v>
      </c>
      <c r="L46" s="64" t="s">
        <v>135</v>
      </c>
      <c r="M46" s="64" t="s">
        <v>135</v>
      </c>
      <c r="N46" s="64" t="s">
        <v>135</v>
      </c>
      <c r="O46" s="64" t="s">
        <v>135</v>
      </c>
      <c r="P46" s="64" t="s">
        <v>135</v>
      </c>
      <c r="Q46" s="64" t="s">
        <v>135</v>
      </c>
      <c r="R46" s="64" t="s">
        <v>135</v>
      </c>
      <c r="S46" s="64" t="s">
        <v>135</v>
      </c>
    </row>
    <row r="47" spans="1:19" ht="52.15" customHeight="1">
      <c r="A47" s="53"/>
      <c r="B47" s="218" t="s">
        <v>45</v>
      </c>
      <c r="C47" s="218"/>
      <c r="D47" s="218"/>
      <c r="E47" s="66"/>
      <c r="F47" s="67">
        <v>45583</v>
      </c>
      <c r="G47" s="67">
        <v>45583</v>
      </c>
      <c r="H47" s="67">
        <v>45583</v>
      </c>
      <c r="I47" s="67">
        <v>45583</v>
      </c>
      <c r="J47" s="67">
        <v>45583</v>
      </c>
      <c r="K47" s="67">
        <v>45583</v>
      </c>
      <c r="L47" s="67">
        <v>45583</v>
      </c>
      <c r="M47" s="67">
        <v>45583</v>
      </c>
      <c r="N47" s="67">
        <v>45583</v>
      </c>
      <c r="O47" s="67">
        <v>45584</v>
      </c>
      <c r="P47" s="67">
        <v>45584</v>
      </c>
      <c r="Q47" s="67">
        <v>45584</v>
      </c>
      <c r="R47" s="67">
        <v>45584</v>
      </c>
      <c r="S47" s="67">
        <v>45584</v>
      </c>
    </row>
    <row r="48" spans="1:19" ht="10.15" thickBot="1">
      <c r="A48" s="69"/>
      <c r="B48" s="219" t="s">
        <v>1</v>
      </c>
      <c r="C48" s="219"/>
      <c r="D48" s="219"/>
      <c r="E48" s="70"/>
      <c r="F48" s="71"/>
      <c r="G48" s="71"/>
      <c r="H48" s="71"/>
      <c r="I48" s="71"/>
      <c r="J48" s="71"/>
      <c r="K48" s="71"/>
      <c r="L48" s="71"/>
      <c r="M48" s="71"/>
      <c r="N48" s="71"/>
      <c r="O48" s="71"/>
      <c r="P48" s="71"/>
      <c r="Q48" s="71"/>
      <c r="R48" s="268"/>
      <c r="S48" s="66"/>
    </row>
    <row r="49" spans="1:4" ht="10.15" thickTop="1">
      <c r="A49" s="19"/>
      <c r="B49" s="18"/>
      <c r="C49" s="28"/>
      <c r="D49" s="18"/>
    </row>
  </sheetData>
  <mergeCells count="27">
    <mergeCell ref="A2:B2"/>
    <mergeCell ref="C2:D2"/>
    <mergeCell ref="F2:K2"/>
    <mergeCell ref="L2:S2"/>
    <mergeCell ref="A3:B3"/>
    <mergeCell ref="C3:E3"/>
    <mergeCell ref="F3:K3"/>
    <mergeCell ref="L3:O3"/>
    <mergeCell ref="A4:B4"/>
    <mergeCell ref="C4:D4"/>
    <mergeCell ref="F4:K4"/>
    <mergeCell ref="L4:S4"/>
    <mergeCell ref="A5:B5"/>
    <mergeCell ref="C5:S5"/>
    <mergeCell ref="F6:K6"/>
    <mergeCell ref="L6:N6"/>
    <mergeCell ref="O6:S6"/>
    <mergeCell ref="A7:B7"/>
    <mergeCell ref="C7:E7"/>
    <mergeCell ref="F7:K7"/>
    <mergeCell ref="O7:S7"/>
    <mergeCell ref="B45:D45"/>
    <mergeCell ref="B46:D46"/>
    <mergeCell ref="B47:D47"/>
    <mergeCell ref="B48:D48"/>
    <mergeCell ref="A6:B6"/>
    <mergeCell ref="C6:E6"/>
  </mergeCells>
  <phoneticPr fontId="38" type="noConversion"/>
  <dataValidations count="3">
    <dataValidation type="list" allowBlank="1" showInputMessage="1" showErrorMessage="1" sqref="F44:K44 F10:K17 G34 F18:G18 I18:K18 F26:G26 H38 F43:G43 F19:H20 J19:K20 I40 F21:K24 D22 F35:G41 J43:M43 M32:P32 K28:P28 I25 N25:R25 J35:O41 I34:O34 M26:R26 M44:R44 G32:K32 F42:R42 L10:R24 F27:R27 O43:R43 F33:R33 F28:I28 Q28:R32 F29:F32 G29:K30 G31:P31 M29:P30 P34:R41 S15:S16 S23 S28 S31:S32 S41" xr:uid="{60EB9A11-ED3E-4D37-9CAC-2E410296363F}">
      <formula1>"O, "</formula1>
    </dataValidation>
    <dataValidation type="list" allowBlank="1" showInputMessage="1" showErrorMessage="1" sqref="F46:S46" xr:uid="{A288A693-272F-4C4B-90D7-A56FB5072AAD}">
      <formula1>"P,F, "</formula1>
    </dataValidation>
    <dataValidation type="list" allowBlank="1" showInputMessage="1" showErrorMessage="1" sqref="F45:S45" xr:uid="{D35F349D-7DF3-4235-A92E-A52BA59CF819}">
      <formula1>"N,A,B, "</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6C9B-B7EE-47FA-8E70-29FF5E6DCFAB}">
  <sheetPr codeName="Sheet5"/>
  <dimension ref="A1:V38"/>
  <sheetViews>
    <sheetView zoomScale="145" zoomScaleNormal="145" workbookViewId="0">
      <selection activeCell="D22" sqref="D22"/>
    </sheetView>
  </sheetViews>
  <sheetFormatPr defaultColWidth="10.265625" defaultRowHeight="13.5" customHeight="1"/>
  <cols>
    <col min="1" max="1" width="9.3984375" style="18" customWidth="1"/>
    <col min="2" max="2" width="15.265625" style="19" customWidth="1"/>
    <col min="3" max="3" width="12.265625" style="18" customWidth="1"/>
    <col min="4" max="4" width="28.3984375" style="28" customWidth="1"/>
    <col min="5" max="5" width="7.53125" style="18" hidden="1" customWidth="1"/>
    <col min="6" max="7" width="3.265625" style="18" bestFit="1" customWidth="1"/>
    <col min="8" max="8" width="3.265625" style="18" customWidth="1"/>
    <col min="9" max="10" width="3.265625" style="18" bestFit="1" customWidth="1"/>
    <col min="11" max="11" width="3.265625" style="18" customWidth="1"/>
    <col min="12" max="12" width="3.9296875" style="18" customWidth="1"/>
    <col min="13" max="19" width="3.265625" style="18" customWidth="1"/>
    <col min="20" max="20" width="3.265625" style="18" bestFit="1" customWidth="1"/>
    <col min="21" max="21" width="3.265625" style="18" customWidth="1"/>
    <col min="22" max="16384" width="10.265625" style="18"/>
  </cols>
  <sheetData>
    <row r="1" spans="1:22" ht="22.5" customHeight="1" thickBot="1">
      <c r="D1" s="20"/>
    </row>
    <row r="2" spans="1:22" ht="15" customHeight="1">
      <c r="A2" s="247" t="s">
        <v>16</v>
      </c>
      <c r="B2" s="248"/>
      <c r="C2" s="249" t="str">
        <f>FunctionList!E11</f>
        <v>F01</v>
      </c>
      <c r="D2" s="250"/>
      <c r="E2" s="21"/>
      <c r="F2" s="248" t="s">
        <v>17</v>
      </c>
      <c r="G2" s="248"/>
      <c r="H2" s="248"/>
      <c r="I2" s="248"/>
      <c r="J2" s="248"/>
      <c r="K2" s="248"/>
      <c r="L2" s="262" t="str">
        <f>FunctionList!D11</f>
        <v>checkToken</v>
      </c>
      <c r="M2" s="249"/>
      <c r="N2" s="249"/>
      <c r="O2" s="249"/>
      <c r="P2" s="249"/>
      <c r="Q2" s="249"/>
      <c r="R2" s="249"/>
      <c r="S2" s="249"/>
      <c r="T2" s="252"/>
    </row>
    <row r="3" spans="1:22" ht="13.5" customHeight="1">
      <c r="A3" s="253" t="s">
        <v>18</v>
      </c>
      <c r="B3" s="254"/>
      <c r="C3" s="255" t="str">
        <f>Cover!F4</f>
        <v>Nguyễn Công Mạnh</v>
      </c>
      <c r="D3" s="256"/>
      <c r="E3" s="257"/>
      <c r="F3" s="258" t="s">
        <v>19</v>
      </c>
      <c r="G3" s="259"/>
      <c r="H3" s="259"/>
      <c r="I3" s="259"/>
      <c r="J3" s="259"/>
      <c r="K3" s="260"/>
      <c r="L3" s="261" t="str">
        <f>C3</f>
        <v>Nguyễn Công Mạnh</v>
      </c>
      <c r="M3" s="238"/>
      <c r="N3" s="238"/>
      <c r="O3" s="238"/>
      <c r="P3" s="22"/>
      <c r="Q3" s="22"/>
      <c r="R3" s="22"/>
      <c r="S3" s="22"/>
      <c r="T3" s="23"/>
    </row>
    <row r="4" spans="1:22" ht="13.5" customHeight="1">
      <c r="A4" s="235" t="s">
        <v>20</v>
      </c>
      <c r="B4" s="236"/>
      <c r="C4" s="237">
        <v>300</v>
      </c>
      <c r="D4" s="238"/>
      <c r="E4" s="24"/>
      <c r="F4" s="239" t="s">
        <v>21</v>
      </c>
      <c r="G4" s="240"/>
      <c r="H4" s="240"/>
      <c r="I4" s="240"/>
      <c r="J4" s="240"/>
      <c r="K4" s="241"/>
      <c r="L4" s="242">
        <f xml:space="preserve"> IF(FunctionList!E6&lt;&gt;"N/A",SUM(C4*FunctionList!E6/1000,- O7),"N/A")</f>
        <v>4.3000000000000007</v>
      </c>
      <c r="M4" s="243"/>
      <c r="N4" s="243"/>
      <c r="O4" s="243"/>
      <c r="P4" s="243"/>
      <c r="Q4" s="243"/>
      <c r="R4" s="243"/>
      <c r="S4" s="243"/>
      <c r="T4" s="244"/>
      <c r="V4" s="25"/>
    </row>
    <row r="5" spans="1:22" ht="13.5" customHeight="1">
      <c r="A5" s="235" t="s">
        <v>22</v>
      </c>
      <c r="B5" s="236"/>
      <c r="C5" s="245" t="s">
        <v>23</v>
      </c>
      <c r="D5" s="245"/>
      <c r="E5" s="245"/>
      <c r="F5" s="246"/>
      <c r="G5" s="246"/>
      <c r="H5" s="246"/>
      <c r="I5" s="246"/>
      <c r="J5" s="246"/>
      <c r="K5" s="246"/>
      <c r="L5" s="245"/>
      <c r="M5" s="245"/>
      <c r="N5" s="245"/>
      <c r="O5" s="245"/>
      <c r="P5" s="245"/>
      <c r="Q5" s="245"/>
      <c r="R5" s="245"/>
      <c r="S5" s="245"/>
      <c r="T5" s="245"/>
    </row>
    <row r="6" spans="1:22" ht="13.5" customHeight="1">
      <c r="A6" s="220" t="s">
        <v>24</v>
      </c>
      <c r="B6" s="221"/>
      <c r="C6" s="222" t="s">
        <v>25</v>
      </c>
      <c r="D6" s="223"/>
      <c r="E6" s="224"/>
      <c r="F6" s="222" t="s">
        <v>26</v>
      </c>
      <c r="G6" s="223"/>
      <c r="H6" s="223"/>
      <c r="I6" s="223"/>
      <c r="J6" s="223"/>
      <c r="K6" s="225"/>
      <c r="L6" s="223" t="s">
        <v>27</v>
      </c>
      <c r="M6" s="223"/>
      <c r="N6" s="223"/>
      <c r="O6" s="226" t="s">
        <v>28</v>
      </c>
      <c r="P6" s="223"/>
      <c r="Q6" s="223"/>
      <c r="R6" s="223"/>
      <c r="S6" s="223"/>
      <c r="T6" s="227"/>
      <c r="V6" s="25"/>
    </row>
    <row r="7" spans="1:22" ht="13.5" customHeight="1" thickBot="1">
      <c r="A7" s="228">
        <f>COUNTIF(F35:HQ35,"P")</f>
        <v>8</v>
      </c>
      <c r="B7" s="229"/>
      <c r="C7" s="230">
        <f>COUNTIF(F35:HQ35,"F")</f>
        <v>0</v>
      </c>
      <c r="D7" s="231"/>
      <c r="E7" s="229"/>
      <c r="F7" s="230">
        <v>0</v>
      </c>
      <c r="G7" s="231"/>
      <c r="H7" s="231"/>
      <c r="I7" s="231"/>
      <c r="J7" s="231"/>
      <c r="K7" s="232"/>
      <c r="L7" s="26">
        <f>COUNTIF(E34:HQ34,"N")</f>
        <v>2</v>
      </c>
      <c r="M7" s="26">
        <f>COUNTIF(E34:HQ34,"A")</f>
        <v>6</v>
      </c>
      <c r="N7" s="26">
        <f>COUNTIF(E34:HQ34,"B")</f>
        <v>0</v>
      </c>
      <c r="O7" s="233">
        <f>COUNTA(E9:HT9)</f>
        <v>8</v>
      </c>
      <c r="P7" s="231"/>
      <c r="Q7" s="231"/>
      <c r="R7" s="231"/>
      <c r="S7" s="231"/>
      <c r="T7" s="234"/>
      <c r="U7" s="27"/>
    </row>
    <row r="8" spans="1:22" ht="10.15" thickBot="1"/>
    <row r="9" spans="1:22" ht="30.75" thickTop="1" thickBot="1">
      <c r="A9" s="29"/>
      <c r="B9" s="30"/>
      <c r="C9" s="31"/>
      <c r="D9" s="32"/>
      <c r="E9" s="31"/>
      <c r="F9" s="33" t="s">
        <v>29</v>
      </c>
      <c r="G9" s="33" t="s">
        <v>30</v>
      </c>
      <c r="H9" s="33" t="s">
        <v>31</v>
      </c>
      <c r="I9" s="33" t="s">
        <v>32</v>
      </c>
      <c r="J9" s="33" t="s">
        <v>33</v>
      </c>
      <c r="K9" s="33" t="s">
        <v>136</v>
      </c>
      <c r="L9" s="33" t="s">
        <v>137</v>
      </c>
      <c r="M9" s="33" t="s">
        <v>138</v>
      </c>
      <c r="N9" s="33"/>
      <c r="O9" s="33"/>
      <c r="P9" s="33"/>
      <c r="Q9" s="33"/>
      <c r="R9" s="33"/>
      <c r="S9" s="33"/>
      <c r="T9" s="34"/>
      <c r="U9" s="35"/>
      <c r="V9" s="25"/>
    </row>
    <row r="10" spans="1:22" ht="13.5" customHeight="1">
      <c r="A10" s="36" t="s">
        <v>34</v>
      </c>
      <c r="B10" s="37" t="s">
        <v>35</v>
      </c>
      <c r="C10" s="38"/>
      <c r="D10" s="39"/>
      <c r="E10" s="40"/>
      <c r="F10" s="41"/>
      <c r="G10" s="41"/>
      <c r="H10" s="41"/>
      <c r="I10" s="41"/>
      <c r="J10" s="41"/>
      <c r="K10" s="41"/>
      <c r="L10" s="41"/>
      <c r="M10" s="41"/>
      <c r="N10" s="41"/>
      <c r="O10" s="41"/>
      <c r="P10" s="41"/>
      <c r="Q10" s="41"/>
      <c r="R10" s="41"/>
      <c r="S10" s="41"/>
      <c r="T10" s="42"/>
    </row>
    <row r="11" spans="1:22" ht="13.5" customHeight="1">
      <c r="A11" s="43"/>
      <c r="B11" s="37"/>
      <c r="C11" s="38"/>
      <c r="D11" s="39" t="s">
        <v>156</v>
      </c>
      <c r="E11" s="44"/>
      <c r="F11" s="41"/>
      <c r="G11" s="41"/>
      <c r="H11" s="41"/>
      <c r="I11" s="41"/>
      <c r="J11" s="41"/>
      <c r="K11" s="41"/>
      <c r="L11" s="41"/>
      <c r="M11" s="41" t="s">
        <v>36</v>
      </c>
      <c r="N11" s="41"/>
      <c r="O11" s="41"/>
      <c r="P11" s="41"/>
      <c r="Q11" s="41"/>
      <c r="R11" s="41"/>
      <c r="S11" s="41"/>
      <c r="T11" s="42"/>
    </row>
    <row r="12" spans="1:22" ht="13.5" customHeight="1">
      <c r="A12" s="43"/>
      <c r="B12" s="37"/>
      <c r="C12" s="38"/>
      <c r="D12" s="39" t="s">
        <v>155</v>
      </c>
      <c r="E12" s="44"/>
      <c r="F12" s="41"/>
      <c r="G12" s="41"/>
      <c r="H12" s="41"/>
      <c r="I12" s="41"/>
      <c r="J12" s="41"/>
      <c r="K12" s="41"/>
      <c r="L12" s="41" t="s">
        <v>36</v>
      </c>
      <c r="M12" s="41"/>
      <c r="N12" s="41"/>
      <c r="O12" s="41"/>
      <c r="P12" s="41"/>
      <c r="Q12" s="41"/>
      <c r="R12" s="41"/>
      <c r="S12" s="41"/>
      <c r="T12" s="42"/>
    </row>
    <row r="13" spans="1:22" ht="13.5" customHeight="1">
      <c r="A13" s="43"/>
      <c r="B13" s="37"/>
      <c r="C13" s="38"/>
      <c r="D13" s="39" t="s">
        <v>153</v>
      </c>
      <c r="E13" s="44"/>
      <c r="F13" s="41"/>
      <c r="G13" s="41"/>
      <c r="H13" s="41"/>
      <c r="I13" s="41"/>
      <c r="J13" s="41"/>
      <c r="K13" s="41" t="s">
        <v>36</v>
      </c>
      <c r="L13" s="41"/>
      <c r="M13" s="41"/>
      <c r="N13" s="41"/>
      <c r="O13" s="41"/>
      <c r="P13" s="41"/>
      <c r="Q13" s="41"/>
      <c r="R13" s="41"/>
      <c r="S13" s="41"/>
      <c r="T13" s="42"/>
    </row>
    <row r="14" spans="1:22" ht="13.5" customHeight="1">
      <c r="A14" s="43"/>
      <c r="B14" s="37"/>
      <c r="C14" s="38"/>
      <c r="D14" s="39" t="s">
        <v>152</v>
      </c>
      <c r="E14" s="44"/>
      <c r="F14" s="41"/>
      <c r="G14" s="41"/>
      <c r="H14" s="41"/>
      <c r="I14" s="41"/>
      <c r="J14" s="41" t="s">
        <v>36</v>
      </c>
      <c r="K14" s="41"/>
      <c r="L14" s="41"/>
      <c r="M14" s="41"/>
      <c r="N14" s="41"/>
      <c r="O14" s="41"/>
      <c r="P14" s="41"/>
      <c r="Q14" s="41"/>
      <c r="R14" s="41"/>
      <c r="S14" s="41"/>
      <c r="T14" s="42"/>
    </row>
    <row r="15" spans="1:22" ht="13.5" customHeight="1">
      <c r="A15" s="43"/>
      <c r="B15" s="37"/>
      <c r="C15" s="38"/>
      <c r="D15" s="39" t="s">
        <v>145</v>
      </c>
      <c r="E15" s="44"/>
      <c r="F15" s="41"/>
      <c r="G15" s="41" t="s">
        <v>36</v>
      </c>
      <c r="H15" s="41" t="s">
        <v>36</v>
      </c>
      <c r="I15" s="41" t="s">
        <v>36</v>
      </c>
      <c r="J15" s="41"/>
      <c r="K15" s="41" t="s">
        <v>36</v>
      </c>
      <c r="L15" s="41" t="s">
        <v>36</v>
      </c>
      <c r="M15" s="41" t="s">
        <v>36</v>
      </c>
      <c r="N15" s="41"/>
      <c r="O15" s="41"/>
      <c r="P15" s="41"/>
      <c r="Q15" s="41"/>
      <c r="R15" s="41"/>
      <c r="S15" s="41"/>
      <c r="T15" s="42"/>
    </row>
    <row r="16" spans="1:22" ht="13.5" customHeight="1">
      <c r="A16" s="43"/>
      <c r="B16" s="37"/>
      <c r="C16" s="38"/>
      <c r="D16" s="39" t="s">
        <v>146</v>
      </c>
      <c r="E16" s="44"/>
      <c r="F16" s="41" t="s">
        <v>36</v>
      </c>
      <c r="G16" s="41"/>
      <c r="H16" s="41"/>
      <c r="I16" s="41"/>
      <c r="J16" s="41"/>
      <c r="K16" s="41"/>
      <c r="L16" s="41"/>
      <c r="M16" s="41"/>
      <c r="N16" s="41"/>
      <c r="O16" s="41"/>
      <c r="P16" s="41"/>
      <c r="Q16" s="41"/>
      <c r="R16" s="41"/>
      <c r="S16" s="41"/>
      <c r="T16" s="42"/>
      <c r="V16" s="25"/>
    </row>
    <row r="17" spans="1:20" ht="13.5" customHeight="1">
      <c r="A17" s="43"/>
      <c r="B17" s="19" t="s">
        <v>147</v>
      </c>
      <c r="C17" s="38"/>
      <c r="D17" s="39"/>
      <c r="E17" s="45"/>
      <c r="F17" s="41"/>
      <c r="G17" s="41"/>
      <c r="H17" s="41"/>
      <c r="I17" s="41"/>
      <c r="J17" s="41"/>
      <c r="K17" s="41"/>
      <c r="L17" s="41"/>
      <c r="M17" s="41"/>
      <c r="N17" s="41"/>
      <c r="O17" s="41"/>
      <c r="P17" s="41"/>
      <c r="Q17" s="41"/>
      <c r="R17" s="41"/>
      <c r="S17" s="41"/>
      <c r="T17" s="42"/>
    </row>
    <row r="18" spans="1:20" ht="13.5" customHeight="1">
      <c r="A18" s="43"/>
      <c r="C18" s="38"/>
      <c r="D18" s="39">
        <v>123456</v>
      </c>
      <c r="E18" s="45"/>
      <c r="F18" s="41" t="s">
        <v>36</v>
      </c>
      <c r="G18" s="41"/>
      <c r="H18" s="41" t="s">
        <v>36</v>
      </c>
      <c r="I18" s="41" t="s">
        <v>36</v>
      </c>
      <c r="J18" s="41" t="s">
        <v>36</v>
      </c>
      <c r="K18" s="41" t="s">
        <v>36</v>
      </c>
      <c r="L18" s="41" t="s">
        <v>36</v>
      </c>
      <c r="M18" s="41" t="s">
        <v>36</v>
      </c>
      <c r="N18" s="41"/>
      <c r="O18" s="41"/>
      <c r="P18" s="41"/>
      <c r="Q18" s="41"/>
      <c r="R18" s="41"/>
      <c r="S18" s="41"/>
      <c r="T18" s="42"/>
    </row>
    <row r="19" spans="1:20" ht="13.5" customHeight="1">
      <c r="A19" s="43"/>
      <c r="B19" s="37"/>
      <c r="C19" s="38"/>
      <c r="D19" s="183">
        <v>654321</v>
      </c>
      <c r="E19" s="45"/>
      <c r="G19" s="41" t="s">
        <v>36</v>
      </c>
      <c r="I19" s="41"/>
      <c r="L19" s="41"/>
      <c r="O19" s="41"/>
      <c r="P19" s="41"/>
      <c r="Q19" s="41"/>
      <c r="R19" s="41"/>
      <c r="S19" s="41"/>
      <c r="T19" s="42"/>
    </row>
    <row r="20" spans="1:20" ht="13.5" customHeight="1">
      <c r="A20" s="43"/>
      <c r="B20" s="37"/>
      <c r="C20" s="38"/>
      <c r="D20" s="183"/>
      <c r="E20" s="45"/>
      <c r="F20" s="41"/>
      <c r="G20" s="41"/>
      <c r="H20" s="41"/>
      <c r="I20" s="41"/>
      <c r="J20" s="41"/>
      <c r="K20" s="41"/>
      <c r="L20" s="41"/>
      <c r="M20" s="41"/>
      <c r="N20" s="41"/>
      <c r="O20" s="41"/>
      <c r="P20" s="41"/>
      <c r="Q20" s="41"/>
      <c r="R20" s="41"/>
      <c r="S20" s="41"/>
      <c r="T20" s="42"/>
    </row>
    <row r="21" spans="1:20" ht="13.5" customHeight="1">
      <c r="A21" s="43"/>
      <c r="B21" s="37" t="s">
        <v>148</v>
      </c>
      <c r="C21" s="38"/>
      <c r="D21" s="182"/>
      <c r="E21" s="45"/>
      <c r="F21" s="41"/>
      <c r="G21" s="41"/>
      <c r="H21" s="41"/>
      <c r="I21" s="41"/>
      <c r="J21" s="41"/>
      <c r="K21" s="41"/>
      <c r="L21" s="41"/>
      <c r="M21" s="41"/>
      <c r="N21" s="41"/>
      <c r="O21" s="41"/>
      <c r="P21" s="41"/>
      <c r="Q21" s="41"/>
      <c r="R21" s="41"/>
      <c r="S21" s="41"/>
      <c r="T21" s="42"/>
    </row>
    <row r="22" spans="1:20" ht="13.5" customHeight="1">
      <c r="A22" s="43"/>
      <c r="B22" s="37"/>
      <c r="C22" s="38"/>
      <c r="D22" s="182">
        <v>1</v>
      </c>
      <c r="E22" s="45"/>
      <c r="F22" s="41" t="s">
        <v>36</v>
      </c>
      <c r="G22" s="41" t="s">
        <v>36</v>
      </c>
      <c r="H22" s="41" t="s">
        <v>36</v>
      </c>
      <c r="I22" s="41" t="s">
        <v>36</v>
      </c>
      <c r="J22" s="41" t="s">
        <v>36</v>
      </c>
      <c r="K22" s="41" t="s">
        <v>36</v>
      </c>
      <c r="L22" s="41" t="s">
        <v>36</v>
      </c>
      <c r="M22" s="41" t="s">
        <v>36</v>
      </c>
      <c r="N22" s="41"/>
      <c r="O22" s="41"/>
      <c r="P22" s="41"/>
      <c r="Q22" s="41"/>
      <c r="R22" s="41"/>
      <c r="S22" s="41"/>
      <c r="T22" s="42"/>
    </row>
    <row r="23" spans="1:20" ht="13.5" customHeight="1">
      <c r="A23" s="43"/>
      <c r="B23" s="37"/>
      <c r="C23" s="38"/>
      <c r="D23" s="182"/>
      <c r="E23" s="45"/>
      <c r="F23" s="41"/>
      <c r="G23" s="41"/>
      <c r="H23" s="41"/>
      <c r="I23" s="41"/>
      <c r="J23" s="41"/>
      <c r="K23" s="41"/>
      <c r="L23" s="41"/>
      <c r="M23" s="41"/>
      <c r="N23" s="41"/>
      <c r="O23" s="41"/>
      <c r="P23" s="41"/>
      <c r="Q23" s="41"/>
      <c r="R23" s="41"/>
      <c r="S23" s="41"/>
      <c r="T23" s="42"/>
    </row>
    <row r="24" spans="1:20" ht="13.5" customHeight="1">
      <c r="A24" s="43"/>
      <c r="B24" s="37"/>
      <c r="C24" s="38"/>
      <c r="D24" s="182"/>
      <c r="E24" s="45"/>
      <c r="F24" s="41"/>
      <c r="G24" s="41"/>
      <c r="H24" s="41"/>
      <c r="I24" s="41"/>
      <c r="J24" s="41"/>
      <c r="K24" s="41"/>
      <c r="L24" s="41"/>
      <c r="M24" s="41"/>
      <c r="N24" s="41"/>
      <c r="O24" s="41"/>
      <c r="P24" s="41"/>
      <c r="Q24" s="41"/>
      <c r="R24" s="41"/>
      <c r="S24" s="41"/>
      <c r="T24" s="42"/>
    </row>
    <row r="25" spans="1:20" ht="13.5" customHeight="1">
      <c r="A25" s="43"/>
      <c r="B25" s="181" t="s">
        <v>149</v>
      </c>
      <c r="C25" s="38"/>
      <c r="E25" s="45"/>
      <c r="F25" s="41"/>
      <c r="G25" s="41"/>
      <c r="H25" s="41"/>
      <c r="I25" s="41"/>
      <c r="J25" s="41"/>
      <c r="K25" s="41"/>
      <c r="L25" s="41"/>
      <c r="M25" s="41"/>
      <c r="N25" s="41"/>
      <c r="O25" s="41"/>
      <c r="P25" s="41"/>
      <c r="Q25" s="41"/>
      <c r="R25" s="41"/>
      <c r="S25" s="41"/>
      <c r="T25" s="42"/>
    </row>
    <row r="26" spans="1:20" ht="13.5" customHeight="1">
      <c r="A26" s="43"/>
      <c r="B26" s="185"/>
      <c r="C26" s="38"/>
      <c r="D26" s="182" t="s">
        <v>150</v>
      </c>
      <c r="E26" s="45"/>
      <c r="F26" s="41" t="s">
        <v>36</v>
      </c>
      <c r="G26" s="41" t="s">
        <v>36</v>
      </c>
      <c r="H26" s="41"/>
      <c r="I26" s="41" t="s">
        <v>36</v>
      </c>
      <c r="J26" s="41" t="s">
        <v>36</v>
      </c>
      <c r="K26" s="41" t="s">
        <v>36</v>
      </c>
      <c r="L26" s="41" t="s">
        <v>36</v>
      </c>
      <c r="M26" s="41" t="s">
        <v>36</v>
      </c>
      <c r="N26" s="41"/>
      <c r="O26" s="41"/>
      <c r="P26" s="41"/>
      <c r="Q26" s="41"/>
      <c r="R26" s="41"/>
      <c r="S26" s="41"/>
      <c r="T26" s="42"/>
    </row>
    <row r="27" spans="1:20" ht="13.5" customHeight="1" thickBot="1">
      <c r="A27" s="43"/>
      <c r="B27" s="185"/>
      <c r="C27" s="38"/>
      <c r="D27" s="182" t="s">
        <v>151</v>
      </c>
      <c r="E27" s="45"/>
      <c r="F27" s="41"/>
      <c r="G27" s="41"/>
      <c r="H27" s="41" t="s">
        <v>36</v>
      </c>
      <c r="I27" s="41"/>
      <c r="J27" s="41"/>
      <c r="K27" s="41"/>
      <c r="L27" s="41"/>
      <c r="M27" s="41"/>
      <c r="N27" s="41"/>
      <c r="O27" s="41"/>
      <c r="P27" s="41"/>
      <c r="Q27" s="41"/>
      <c r="R27" s="41"/>
      <c r="S27" s="41"/>
      <c r="T27" s="42"/>
    </row>
    <row r="28" spans="1:20" ht="13.5" customHeight="1">
      <c r="A28" s="46" t="s">
        <v>37</v>
      </c>
      <c r="B28" s="186" t="s">
        <v>38</v>
      </c>
      <c r="C28" s="48"/>
      <c r="D28" s="49"/>
      <c r="E28" s="50"/>
      <c r="F28" s="51"/>
      <c r="G28" s="51"/>
      <c r="H28" s="51"/>
      <c r="I28" s="51"/>
      <c r="J28" s="51"/>
      <c r="K28" s="51"/>
      <c r="L28" s="51"/>
      <c r="M28" s="51"/>
      <c r="N28" s="51"/>
      <c r="O28" s="51"/>
      <c r="P28" s="51"/>
      <c r="Q28" s="51"/>
      <c r="R28" s="51"/>
      <c r="S28" s="51"/>
      <c r="T28" s="52"/>
    </row>
    <row r="29" spans="1:20" ht="13.5" customHeight="1">
      <c r="A29" s="53"/>
      <c r="B29" s="47"/>
      <c r="C29" s="48"/>
      <c r="D29" s="39" t="s">
        <v>144</v>
      </c>
      <c r="E29" s="50"/>
      <c r="F29" s="41" t="s">
        <v>36</v>
      </c>
      <c r="G29" s="41" t="s">
        <v>36</v>
      </c>
      <c r="H29" s="41" t="s">
        <v>36</v>
      </c>
      <c r="I29" s="51"/>
      <c r="J29" s="41"/>
      <c r="K29" s="51"/>
      <c r="L29" s="51"/>
      <c r="M29" s="51"/>
      <c r="N29" s="51"/>
      <c r="O29" s="51"/>
      <c r="P29" s="51"/>
      <c r="Q29" s="51"/>
      <c r="R29" s="51"/>
      <c r="S29" s="51"/>
      <c r="T29" s="52"/>
    </row>
    <row r="30" spans="1:20" ht="13.5" customHeight="1">
      <c r="A30" s="53"/>
      <c r="B30" s="54"/>
      <c r="C30" s="55"/>
      <c r="D30" s="57" t="b">
        <v>1</v>
      </c>
      <c r="E30" s="58"/>
      <c r="F30" s="41"/>
      <c r="G30" s="41"/>
      <c r="I30" s="41" t="s">
        <v>36</v>
      </c>
      <c r="J30" s="41" t="s">
        <v>36</v>
      </c>
      <c r="K30" s="41"/>
      <c r="L30" s="41"/>
      <c r="M30" s="41"/>
      <c r="N30" s="41"/>
      <c r="O30" s="41"/>
      <c r="P30" s="41"/>
      <c r="Q30" s="41"/>
      <c r="R30" s="41"/>
      <c r="S30" s="41"/>
      <c r="T30" s="42"/>
    </row>
    <row r="31" spans="1:20" ht="13.5" customHeight="1">
      <c r="A31" s="53"/>
      <c r="B31" s="54" t="s">
        <v>39</v>
      </c>
      <c r="C31" s="55"/>
      <c r="D31" s="39"/>
      <c r="E31" s="56"/>
      <c r="F31" s="41"/>
      <c r="G31" s="41"/>
      <c r="H31" s="41"/>
      <c r="I31" s="41"/>
      <c r="J31" s="41"/>
      <c r="K31" s="41"/>
      <c r="L31" s="41"/>
      <c r="M31" s="41"/>
      <c r="N31" s="41"/>
      <c r="O31" s="41"/>
      <c r="P31" s="41"/>
      <c r="Q31" s="41"/>
      <c r="R31" s="41"/>
      <c r="S31" s="41"/>
      <c r="T31" s="42"/>
    </row>
    <row r="32" spans="1:20" ht="13.5" customHeight="1">
      <c r="A32" s="53"/>
      <c r="B32" s="187"/>
      <c r="C32" s="55"/>
      <c r="D32" s="39" t="s">
        <v>154</v>
      </c>
      <c r="E32" s="56"/>
      <c r="F32" s="41"/>
      <c r="G32" s="41"/>
      <c r="H32" s="41"/>
      <c r="I32" s="41"/>
      <c r="J32" s="41"/>
      <c r="K32" s="41" t="s">
        <v>36</v>
      </c>
      <c r="L32" s="41" t="s">
        <v>36</v>
      </c>
      <c r="M32" s="41"/>
      <c r="N32" s="41"/>
      <c r="O32" s="41"/>
      <c r="P32" s="41"/>
      <c r="Q32" s="41"/>
      <c r="R32" s="41"/>
      <c r="S32" s="41"/>
      <c r="T32" s="42"/>
    </row>
    <row r="33" spans="1:20" ht="13.5" customHeight="1" thickBot="1">
      <c r="A33" s="53"/>
      <c r="C33" s="59"/>
      <c r="D33" s="57" t="s">
        <v>157</v>
      </c>
      <c r="E33" s="58"/>
      <c r="F33" s="41"/>
      <c r="G33" s="41"/>
      <c r="H33" s="41"/>
      <c r="I33" s="41"/>
      <c r="J33" s="41"/>
      <c r="K33" s="41"/>
      <c r="L33" s="41"/>
      <c r="M33" s="41" t="s">
        <v>36</v>
      </c>
      <c r="N33" s="41"/>
      <c r="O33" s="41"/>
      <c r="P33" s="41"/>
      <c r="Q33" s="41"/>
      <c r="R33" s="41"/>
      <c r="S33" s="41"/>
      <c r="T33" s="42"/>
    </row>
    <row r="34" spans="1:20" ht="13.5" customHeight="1" thickTop="1">
      <c r="A34" s="46" t="s">
        <v>40</v>
      </c>
      <c r="B34" s="216" t="s">
        <v>41</v>
      </c>
      <c r="C34" s="216"/>
      <c r="D34" s="216"/>
      <c r="E34" s="60"/>
      <c r="F34" s="61" t="s">
        <v>43</v>
      </c>
      <c r="G34" s="61" t="s">
        <v>43</v>
      </c>
      <c r="H34" s="61" t="s">
        <v>43</v>
      </c>
      <c r="I34" s="61" t="s">
        <v>42</v>
      </c>
      <c r="J34" s="61" t="s">
        <v>42</v>
      </c>
      <c r="K34" s="61" t="s">
        <v>43</v>
      </c>
      <c r="L34" s="61" t="s">
        <v>43</v>
      </c>
      <c r="M34" s="61" t="s">
        <v>43</v>
      </c>
      <c r="N34" s="61"/>
      <c r="O34" s="61"/>
      <c r="P34" s="61"/>
      <c r="Q34" s="61"/>
      <c r="R34" s="61"/>
      <c r="S34" s="61"/>
      <c r="T34" s="62"/>
    </row>
    <row r="35" spans="1:20" ht="13.5" customHeight="1">
      <c r="A35" s="53"/>
      <c r="B35" s="217" t="s">
        <v>44</v>
      </c>
      <c r="C35" s="217"/>
      <c r="D35" s="217"/>
      <c r="E35" s="63"/>
      <c r="F35" s="64" t="s">
        <v>135</v>
      </c>
      <c r="G35" s="64" t="s">
        <v>135</v>
      </c>
      <c r="H35" s="64" t="s">
        <v>135</v>
      </c>
      <c r="I35" s="64" t="s">
        <v>135</v>
      </c>
      <c r="J35" s="64" t="s">
        <v>135</v>
      </c>
      <c r="K35" s="64" t="s">
        <v>135</v>
      </c>
      <c r="L35" s="64" t="s">
        <v>135</v>
      </c>
      <c r="M35" s="64" t="s">
        <v>135</v>
      </c>
      <c r="N35" s="64"/>
      <c r="O35" s="64"/>
      <c r="P35" s="64"/>
      <c r="Q35" s="64"/>
      <c r="R35" s="64"/>
      <c r="S35" s="64"/>
      <c r="T35" s="65"/>
    </row>
    <row r="36" spans="1:20" ht="52.15" customHeight="1">
      <c r="A36" s="53"/>
      <c r="B36" s="218" t="s">
        <v>45</v>
      </c>
      <c r="C36" s="218"/>
      <c r="D36" s="218"/>
      <c r="E36" s="66"/>
      <c r="F36" s="67">
        <v>45583</v>
      </c>
      <c r="G36" s="67">
        <v>45583</v>
      </c>
      <c r="H36" s="67">
        <v>45583</v>
      </c>
      <c r="I36" s="67">
        <v>45583</v>
      </c>
      <c r="J36" s="67">
        <v>45583</v>
      </c>
      <c r="K36" s="67">
        <v>45583</v>
      </c>
      <c r="L36" s="67">
        <v>45583</v>
      </c>
      <c r="M36" s="67">
        <v>45583</v>
      </c>
      <c r="N36" s="67"/>
      <c r="O36" s="67"/>
      <c r="P36" s="67"/>
      <c r="Q36" s="67"/>
      <c r="R36" s="67"/>
      <c r="S36" s="67"/>
      <c r="T36" s="68"/>
    </row>
    <row r="37" spans="1:20" ht="10.15" thickBot="1">
      <c r="A37" s="69"/>
      <c r="B37" s="219" t="s">
        <v>1</v>
      </c>
      <c r="C37" s="219"/>
      <c r="D37" s="219"/>
      <c r="E37" s="70"/>
      <c r="F37" s="71"/>
      <c r="G37" s="71"/>
      <c r="H37" s="71"/>
      <c r="I37" s="71"/>
      <c r="J37" s="71"/>
      <c r="K37" s="71"/>
      <c r="L37" s="71"/>
      <c r="M37" s="71"/>
      <c r="N37" s="71"/>
      <c r="O37" s="71"/>
      <c r="P37" s="71"/>
      <c r="Q37" s="71"/>
      <c r="R37" s="71"/>
      <c r="S37" s="71"/>
      <c r="T37" s="72"/>
    </row>
    <row r="38" spans="1:20" ht="10.15" thickTop="1">
      <c r="A38" s="19"/>
      <c r="B38" s="18"/>
      <c r="C38" s="28"/>
      <c r="D38" s="18"/>
    </row>
  </sheetData>
  <mergeCells count="27">
    <mergeCell ref="B34:D34"/>
    <mergeCell ref="B35:D35"/>
    <mergeCell ref="B36:D36"/>
    <mergeCell ref="B37:D37"/>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D2"/>
    <mergeCell ref="F2:K2"/>
    <mergeCell ref="L2:T2"/>
    <mergeCell ref="A3:B3"/>
    <mergeCell ref="C3:E3"/>
    <mergeCell ref="F3:K3"/>
    <mergeCell ref="L3:O3"/>
  </mergeCells>
  <phoneticPr fontId="38" type="noConversion"/>
  <dataValidations count="3">
    <dataValidation type="list" allowBlank="1" showInputMessage="1" showErrorMessage="1" sqref="L10:L19 F30:G30 G19 I19 I30:T30 F10:K18 F20:T29 M10:T18 O19:T19 F31:T33" xr:uid="{AD8FA52E-80A7-4C42-B28B-9C55F957C84D}">
      <formula1>"O, "</formula1>
    </dataValidation>
    <dataValidation type="list" allowBlank="1" showInputMessage="1" showErrorMessage="1" sqref="F35:T35" xr:uid="{874D1EA4-3D76-4128-80CD-D9AA23AFF890}">
      <formula1>"P,F, "</formula1>
    </dataValidation>
    <dataValidation type="list" allowBlank="1" showInputMessage="1" showErrorMessage="1" sqref="F34:T34" xr:uid="{EA5A1AB3-79DB-48D8-A0C6-54C531BA5B42}">
      <formula1>"N,A,B,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EBFA7-8D6B-45ED-A062-2E25724F4840}">
  <dimension ref="A1:V36"/>
  <sheetViews>
    <sheetView topLeftCell="A22" zoomScale="139" workbookViewId="0">
      <selection activeCell="L4" sqref="L4:T4"/>
    </sheetView>
  </sheetViews>
  <sheetFormatPr defaultColWidth="10.265625" defaultRowHeight="9.75"/>
  <cols>
    <col min="1" max="1" width="9.3984375" style="18" customWidth="1"/>
    <col min="2" max="2" width="15.265625" style="19" customWidth="1"/>
    <col min="3" max="3" width="12.265625" style="18" customWidth="1"/>
    <col min="4" max="4" width="28.3984375" style="28" customWidth="1"/>
    <col min="5" max="5" width="7.53125" style="18" hidden="1" customWidth="1"/>
    <col min="6" max="7" width="3.265625" style="18" bestFit="1" customWidth="1"/>
    <col min="8" max="8" width="3.265625" style="18" customWidth="1"/>
    <col min="9" max="10" width="3.265625" style="18" bestFit="1" customWidth="1"/>
    <col min="11" max="11" width="3.265625" style="18" customWidth="1"/>
    <col min="12" max="12" width="3.9296875" style="18" customWidth="1"/>
    <col min="13" max="19" width="3.265625" style="18" customWidth="1"/>
    <col min="20" max="20" width="3.265625" style="18" bestFit="1" customWidth="1"/>
    <col min="21" max="21" width="3.265625" style="18" customWidth="1"/>
    <col min="22" max="16384" width="10.265625" style="18"/>
  </cols>
  <sheetData>
    <row r="1" spans="1:22" ht="22.5" customHeight="1" thickBot="1">
      <c r="D1" s="20"/>
    </row>
    <row r="2" spans="1:22" ht="15" customHeight="1">
      <c r="A2" s="247" t="s">
        <v>16</v>
      </c>
      <c r="B2" s="248"/>
      <c r="C2" s="249" t="str">
        <f>FunctionList!E12</f>
        <v>F02</v>
      </c>
      <c r="D2" s="250"/>
      <c r="E2" s="21"/>
      <c r="F2" s="248" t="s">
        <v>17</v>
      </c>
      <c r="G2" s="248"/>
      <c r="H2" s="248"/>
      <c r="I2" s="248"/>
      <c r="J2" s="248"/>
      <c r="K2" s="248"/>
      <c r="L2" s="262" t="str">
        <f>FunctionList!D12</f>
        <v>sendToken</v>
      </c>
      <c r="M2" s="249"/>
      <c r="N2" s="249"/>
      <c r="O2" s="249"/>
      <c r="P2" s="249"/>
      <c r="Q2" s="249"/>
      <c r="R2" s="249"/>
      <c r="S2" s="249"/>
      <c r="T2" s="252"/>
    </row>
    <row r="3" spans="1:22" ht="13.5" customHeight="1">
      <c r="A3" s="253" t="s">
        <v>18</v>
      </c>
      <c r="B3" s="254"/>
      <c r="C3" s="255" t="str">
        <f>Cover!F4</f>
        <v>Nguyễn Công Mạnh</v>
      </c>
      <c r="D3" s="256"/>
      <c r="E3" s="257"/>
      <c r="F3" s="258" t="s">
        <v>19</v>
      </c>
      <c r="G3" s="259"/>
      <c r="H3" s="259"/>
      <c r="I3" s="259"/>
      <c r="J3" s="259"/>
      <c r="K3" s="260"/>
      <c r="L3" s="261" t="str">
        <f>C3</f>
        <v>Nguyễn Công Mạnh</v>
      </c>
      <c r="M3" s="238"/>
      <c r="N3" s="238"/>
      <c r="O3" s="238"/>
      <c r="P3" s="22"/>
      <c r="Q3" s="22"/>
      <c r="R3" s="22"/>
      <c r="S3" s="22"/>
      <c r="T3" s="23"/>
    </row>
    <row r="4" spans="1:22" ht="13.5" customHeight="1">
      <c r="A4" s="235" t="s">
        <v>20</v>
      </c>
      <c r="B4" s="236"/>
      <c r="C4" s="237">
        <v>300</v>
      </c>
      <c r="D4" s="238"/>
      <c r="E4" s="24"/>
      <c r="F4" s="239" t="s">
        <v>21</v>
      </c>
      <c r="G4" s="240"/>
      <c r="H4" s="240"/>
      <c r="I4" s="240"/>
      <c r="J4" s="240"/>
      <c r="K4" s="241"/>
      <c r="L4" s="242">
        <f xml:space="preserve"> IF(FunctionList!E6&lt;&gt;"N/A",SUM(C4*FunctionList!E6/1000,- O7),"N/A")</f>
        <v>4.3000000000000007</v>
      </c>
      <c r="M4" s="243"/>
      <c r="N4" s="243"/>
      <c r="O4" s="243"/>
      <c r="P4" s="243"/>
      <c r="Q4" s="243"/>
      <c r="R4" s="243"/>
      <c r="S4" s="243"/>
      <c r="T4" s="244"/>
      <c r="V4" s="25"/>
    </row>
    <row r="5" spans="1:22" ht="13.5" customHeight="1">
      <c r="A5" s="235" t="s">
        <v>22</v>
      </c>
      <c r="B5" s="236"/>
      <c r="C5" s="245" t="s">
        <v>23</v>
      </c>
      <c r="D5" s="245"/>
      <c r="E5" s="245"/>
      <c r="F5" s="246"/>
      <c r="G5" s="246"/>
      <c r="H5" s="246"/>
      <c r="I5" s="246"/>
      <c r="J5" s="246"/>
      <c r="K5" s="246"/>
      <c r="L5" s="245"/>
      <c r="M5" s="245"/>
      <c r="N5" s="245"/>
      <c r="O5" s="245"/>
      <c r="P5" s="245"/>
      <c r="Q5" s="245"/>
      <c r="R5" s="245"/>
      <c r="S5" s="245"/>
      <c r="T5" s="245"/>
    </row>
    <row r="6" spans="1:22" ht="13.5" customHeight="1">
      <c r="A6" s="220" t="s">
        <v>24</v>
      </c>
      <c r="B6" s="221"/>
      <c r="C6" s="222" t="s">
        <v>25</v>
      </c>
      <c r="D6" s="223"/>
      <c r="E6" s="224"/>
      <c r="F6" s="222" t="s">
        <v>26</v>
      </c>
      <c r="G6" s="223"/>
      <c r="H6" s="223"/>
      <c r="I6" s="223"/>
      <c r="J6" s="223"/>
      <c r="K6" s="225"/>
      <c r="L6" s="223" t="s">
        <v>27</v>
      </c>
      <c r="M6" s="223"/>
      <c r="N6" s="223"/>
      <c r="O6" s="226" t="s">
        <v>28</v>
      </c>
      <c r="P6" s="223"/>
      <c r="Q6" s="223"/>
      <c r="R6" s="223"/>
      <c r="S6" s="223"/>
      <c r="T6" s="227"/>
      <c r="V6" s="25"/>
    </row>
    <row r="7" spans="1:22" ht="13.5" customHeight="1" thickBot="1">
      <c r="A7" s="228">
        <f>COUNTIF(F33:HQ33,"P")</f>
        <v>8</v>
      </c>
      <c r="B7" s="229"/>
      <c r="C7" s="230">
        <f>COUNTIF(F33:HQ33,"F")</f>
        <v>0</v>
      </c>
      <c r="D7" s="231"/>
      <c r="E7" s="229"/>
      <c r="F7" s="230">
        <v>0</v>
      </c>
      <c r="G7" s="231"/>
      <c r="H7" s="231"/>
      <c r="I7" s="231"/>
      <c r="J7" s="231"/>
      <c r="K7" s="232"/>
      <c r="L7" s="26">
        <f>COUNTIF(E32:HQ32,"N")</f>
        <v>2</v>
      </c>
      <c r="M7" s="26">
        <f>COUNTIF(E32:HQ32,"A")</f>
        <v>6</v>
      </c>
      <c r="N7" s="26">
        <f>COUNTIF(E32:HQ32,"B")</f>
        <v>0</v>
      </c>
      <c r="O7" s="233">
        <f>COUNTA(E9:HT9)</f>
        <v>8</v>
      </c>
      <c r="P7" s="231"/>
      <c r="Q7" s="231"/>
      <c r="R7" s="231"/>
      <c r="S7" s="231"/>
      <c r="T7" s="234"/>
      <c r="U7" s="27"/>
    </row>
    <row r="8" spans="1:22" ht="10.15" thickBot="1"/>
    <row r="9" spans="1:22" ht="30.75" thickTop="1" thickBot="1">
      <c r="A9" s="29"/>
      <c r="B9" s="30"/>
      <c r="C9" s="31"/>
      <c r="D9" s="32"/>
      <c r="E9" s="31"/>
      <c r="F9" s="33" t="s">
        <v>29</v>
      </c>
      <c r="G9" s="33" t="s">
        <v>30</v>
      </c>
      <c r="H9" s="33" t="s">
        <v>31</v>
      </c>
      <c r="I9" s="33" t="s">
        <v>32</v>
      </c>
      <c r="J9" s="33" t="s">
        <v>33</v>
      </c>
      <c r="K9" s="33" t="s">
        <v>136</v>
      </c>
      <c r="L9" s="33" t="s">
        <v>137</v>
      </c>
      <c r="M9" s="33" t="s">
        <v>138</v>
      </c>
      <c r="N9" s="33"/>
      <c r="O9" s="33"/>
      <c r="P9" s="33"/>
      <c r="Q9" s="33"/>
      <c r="R9" s="33"/>
      <c r="S9" s="33"/>
      <c r="T9" s="34"/>
      <c r="U9" s="35"/>
      <c r="V9" s="25"/>
    </row>
    <row r="10" spans="1:22" ht="13.5" customHeight="1">
      <c r="A10" s="36" t="s">
        <v>34</v>
      </c>
      <c r="B10" s="37" t="s">
        <v>35</v>
      </c>
      <c r="C10" s="38"/>
      <c r="D10" s="39"/>
      <c r="E10" s="40"/>
      <c r="F10" s="41"/>
      <c r="G10" s="41"/>
      <c r="H10" s="41"/>
      <c r="I10" s="41"/>
      <c r="J10" s="41"/>
      <c r="K10" s="41"/>
      <c r="L10" s="41"/>
      <c r="M10" s="41"/>
      <c r="N10" s="41"/>
      <c r="O10" s="41"/>
      <c r="P10" s="41"/>
      <c r="Q10" s="41"/>
      <c r="R10" s="41"/>
      <c r="S10" s="41"/>
      <c r="T10" s="42"/>
    </row>
    <row r="11" spans="1:22" ht="13.5" customHeight="1">
      <c r="A11" s="43"/>
      <c r="B11" s="37"/>
      <c r="C11" s="38"/>
      <c r="D11" s="39" t="s">
        <v>162</v>
      </c>
      <c r="E11" s="44"/>
      <c r="F11" s="41"/>
      <c r="G11" s="41"/>
      <c r="H11" s="41"/>
      <c r="I11" s="41" t="s">
        <v>36</v>
      </c>
      <c r="J11" s="41" t="s">
        <v>36</v>
      </c>
      <c r="K11" s="41"/>
      <c r="L11" s="41"/>
      <c r="M11" s="41"/>
      <c r="N11" s="41"/>
      <c r="O11" s="41"/>
      <c r="P11" s="41"/>
      <c r="Q11" s="41"/>
      <c r="R11" s="41"/>
      <c r="S11" s="41"/>
      <c r="T11" s="42"/>
    </row>
    <row r="12" spans="1:22" ht="13.5" customHeight="1">
      <c r="A12" s="43"/>
      <c r="B12" s="37"/>
      <c r="C12" s="38"/>
      <c r="D12" s="39" t="s">
        <v>168</v>
      </c>
      <c r="E12" s="44"/>
      <c r="F12" s="41"/>
      <c r="G12" s="41"/>
      <c r="H12" s="41"/>
      <c r="I12" s="41"/>
      <c r="J12" s="41"/>
      <c r="K12" s="41"/>
      <c r="L12" s="41" t="s">
        <v>36</v>
      </c>
      <c r="M12" s="41"/>
      <c r="N12" s="41"/>
      <c r="O12" s="41"/>
      <c r="P12" s="41"/>
      <c r="Q12" s="41"/>
      <c r="R12" s="41"/>
      <c r="S12" s="41"/>
      <c r="T12" s="42"/>
    </row>
    <row r="13" spans="1:22" ht="13.5" customHeight="1">
      <c r="A13" s="43"/>
      <c r="B13" s="37"/>
      <c r="C13" s="38"/>
      <c r="D13" s="39" t="s">
        <v>161</v>
      </c>
      <c r="E13" s="44"/>
      <c r="F13" s="41"/>
      <c r="G13" s="41"/>
      <c r="H13" s="41" t="s">
        <v>36</v>
      </c>
      <c r="I13" s="41"/>
      <c r="J13" s="41"/>
      <c r="K13" s="41"/>
      <c r="L13" s="41"/>
      <c r="M13" s="41"/>
      <c r="N13" s="41"/>
      <c r="O13" s="41"/>
      <c r="P13" s="41"/>
      <c r="Q13" s="41"/>
      <c r="R13" s="41"/>
      <c r="S13" s="41"/>
      <c r="T13" s="42"/>
    </row>
    <row r="14" spans="1:22" ht="13.5" customHeight="1">
      <c r="A14" s="43"/>
      <c r="B14" s="37"/>
      <c r="C14" s="38"/>
      <c r="D14" s="39" t="s">
        <v>163</v>
      </c>
      <c r="E14" s="44"/>
      <c r="F14" s="41"/>
      <c r="G14" s="41"/>
      <c r="H14" s="41"/>
      <c r="I14" s="41" t="s">
        <v>36</v>
      </c>
      <c r="J14" s="41"/>
      <c r="L14" s="41"/>
      <c r="M14" s="41"/>
      <c r="N14" s="41"/>
      <c r="O14" s="41"/>
      <c r="P14" s="41"/>
      <c r="Q14" s="41"/>
      <c r="R14" s="41"/>
      <c r="S14" s="41"/>
      <c r="T14" s="42"/>
    </row>
    <row r="15" spans="1:22" ht="13.5" customHeight="1">
      <c r="A15" s="43"/>
      <c r="B15" s="37"/>
      <c r="C15" s="38"/>
      <c r="D15" s="39" t="s">
        <v>145</v>
      </c>
      <c r="E15" s="44"/>
      <c r="F15" s="41"/>
      <c r="G15" s="41"/>
      <c r="I15" s="66"/>
      <c r="J15" s="41"/>
      <c r="K15" s="41" t="s">
        <v>36</v>
      </c>
      <c r="L15" s="41" t="s">
        <v>36</v>
      </c>
      <c r="M15" s="41"/>
      <c r="N15" s="41"/>
      <c r="O15" s="41"/>
      <c r="P15" s="41"/>
      <c r="Q15" s="41"/>
      <c r="R15" s="41"/>
      <c r="S15" s="41"/>
      <c r="T15" s="42"/>
    </row>
    <row r="16" spans="1:22" ht="13.5" customHeight="1">
      <c r="A16" s="43"/>
      <c r="B16" s="37"/>
      <c r="C16" s="38"/>
      <c r="D16" s="39" t="s">
        <v>146</v>
      </c>
      <c r="E16" s="44"/>
      <c r="F16" s="41"/>
      <c r="G16" s="41"/>
      <c r="H16" s="41"/>
      <c r="I16" s="41"/>
      <c r="J16" s="41" t="s">
        <v>36</v>
      </c>
      <c r="K16" s="41"/>
      <c r="L16" s="41"/>
      <c r="M16" s="41"/>
      <c r="N16" s="41"/>
      <c r="O16" s="41"/>
      <c r="P16" s="41"/>
      <c r="Q16" s="41"/>
      <c r="R16" s="41"/>
      <c r="S16" s="41"/>
      <c r="T16" s="42"/>
      <c r="V16" s="25"/>
    </row>
    <row r="17" spans="1:20" ht="13.5" customHeight="1">
      <c r="A17" s="43"/>
      <c r="B17" s="19" t="s">
        <v>141</v>
      </c>
      <c r="C17" s="38"/>
      <c r="D17" s="39"/>
      <c r="E17" s="45"/>
      <c r="F17" s="41"/>
      <c r="G17" s="41"/>
      <c r="H17" s="41"/>
      <c r="I17" s="41"/>
      <c r="J17" s="41"/>
      <c r="K17" s="41"/>
      <c r="L17" s="41"/>
      <c r="M17" s="41"/>
      <c r="N17" s="41"/>
      <c r="O17" s="41"/>
      <c r="P17" s="41"/>
      <c r="Q17" s="41"/>
      <c r="R17" s="41"/>
      <c r="S17" s="41"/>
      <c r="T17" s="42"/>
    </row>
    <row r="18" spans="1:20" ht="13.5" customHeight="1">
      <c r="A18" s="43"/>
      <c r="C18" s="38"/>
      <c r="D18" s="39" t="s">
        <v>134</v>
      </c>
      <c r="E18" s="45"/>
      <c r="F18" s="41" t="s">
        <v>36</v>
      </c>
      <c r="G18" s="41"/>
      <c r="I18" s="66"/>
      <c r="J18" s="41"/>
      <c r="K18" s="66"/>
      <c r="L18" s="41"/>
      <c r="M18" s="41"/>
      <c r="N18" s="41"/>
      <c r="O18" s="41"/>
      <c r="P18" s="41"/>
      <c r="Q18" s="41"/>
      <c r="R18" s="41"/>
      <c r="S18" s="41"/>
      <c r="T18" s="42"/>
    </row>
    <row r="19" spans="1:20" ht="13.5" customHeight="1">
      <c r="A19" s="43"/>
      <c r="B19" s="37"/>
      <c r="C19" s="38"/>
      <c r="D19" s="183" t="s">
        <v>140</v>
      </c>
      <c r="E19" s="45"/>
      <c r="F19" s="66"/>
      <c r="G19" s="41" t="s">
        <v>36</v>
      </c>
      <c r="H19" s="66"/>
      <c r="I19" s="41"/>
      <c r="J19" s="66"/>
      <c r="L19" s="41"/>
      <c r="M19" s="66"/>
      <c r="O19" s="41"/>
      <c r="P19" s="41"/>
      <c r="Q19" s="41"/>
      <c r="R19" s="41"/>
      <c r="S19" s="41"/>
      <c r="T19" s="42"/>
    </row>
    <row r="20" spans="1:20" ht="13.5" customHeight="1">
      <c r="A20" s="43"/>
      <c r="B20" s="37"/>
      <c r="C20" s="38"/>
      <c r="D20" s="183" t="s">
        <v>160</v>
      </c>
      <c r="E20" s="45"/>
      <c r="F20" s="41"/>
      <c r="G20" s="41"/>
      <c r="H20" s="41" t="s">
        <v>36</v>
      </c>
      <c r="I20" s="41" t="s">
        <v>36</v>
      </c>
      <c r="J20" s="41" t="s">
        <v>36</v>
      </c>
      <c r="K20" s="41" t="s">
        <v>36</v>
      </c>
      <c r="L20" s="41" t="s">
        <v>36</v>
      </c>
      <c r="M20" s="41" t="s">
        <v>36</v>
      </c>
      <c r="N20" s="41"/>
      <c r="O20" s="41"/>
      <c r="P20" s="41"/>
      <c r="Q20" s="41"/>
      <c r="R20" s="41"/>
      <c r="S20" s="41"/>
      <c r="T20" s="42"/>
    </row>
    <row r="21" spans="1:20" ht="13.5" customHeight="1">
      <c r="A21" s="43"/>
      <c r="B21" s="37" t="s">
        <v>148</v>
      </c>
      <c r="C21" s="38"/>
      <c r="D21" s="182"/>
      <c r="E21" s="45"/>
      <c r="F21" s="41"/>
      <c r="G21" s="41"/>
      <c r="H21" s="41"/>
      <c r="I21" s="41"/>
      <c r="J21" s="41"/>
      <c r="K21" s="41"/>
      <c r="L21" s="41"/>
      <c r="M21" s="41"/>
      <c r="N21" s="41"/>
      <c r="O21" s="41"/>
      <c r="P21" s="41"/>
      <c r="Q21" s="41"/>
      <c r="R21" s="41"/>
      <c r="S21" s="41"/>
      <c r="T21" s="42"/>
    </row>
    <row r="22" spans="1:20" ht="13.5" customHeight="1">
      <c r="A22" s="43"/>
      <c r="B22" s="37"/>
      <c r="C22" s="38"/>
      <c r="D22" s="182">
        <v>1</v>
      </c>
      <c r="E22" s="45"/>
      <c r="F22" s="41" t="s">
        <v>36</v>
      </c>
      <c r="G22" s="41" t="s">
        <v>36</v>
      </c>
      <c r="H22" s="41" t="s">
        <v>36</v>
      </c>
      <c r="I22" s="41" t="s">
        <v>36</v>
      </c>
      <c r="J22" s="41" t="s">
        <v>36</v>
      </c>
      <c r="K22" s="41" t="s">
        <v>36</v>
      </c>
      <c r="L22" s="41" t="s">
        <v>36</v>
      </c>
      <c r="M22" s="41"/>
      <c r="N22" s="41"/>
      <c r="O22" s="41"/>
      <c r="P22" s="41"/>
      <c r="Q22" s="41"/>
      <c r="R22" s="41"/>
      <c r="S22" s="41"/>
      <c r="T22" s="42"/>
    </row>
    <row r="23" spans="1:20" ht="13.5" customHeight="1">
      <c r="A23" s="43"/>
      <c r="B23" s="37"/>
      <c r="C23" s="38"/>
      <c r="D23" s="182">
        <v>0</v>
      </c>
      <c r="E23" s="45"/>
      <c r="F23" s="41"/>
      <c r="G23" s="41"/>
      <c r="H23" s="41"/>
      <c r="I23" s="41"/>
      <c r="J23" s="41"/>
      <c r="K23" s="41"/>
      <c r="L23" s="41"/>
      <c r="M23" s="41" t="s">
        <v>36</v>
      </c>
      <c r="N23" s="41"/>
      <c r="O23" s="41"/>
      <c r="P23" s="41"/>
      <c r="Q23" s="41"/>
      <c r="R23" s="41"/>
      <c r="S23" s="41"/>
      <c r="T23" s="42"/>
    </row>
    <row r="24" spans="1:20" ht="13.5" customHeight="1" thickBot="1">
      <c r="A24" s="43"/>
      <c r="B24" s="37"/>
      <c r="C24" s="38"/>
      <c r="D24" s="182"/>
      <c r="E24" s="45"/>
      <c r="F24" s="41"/>
      <c r="G24" s="41"/>
      <c r="H24" s="41"/>
      <c r="I24" s="41"/>
      <c r="J24" s="41"/>
      <c r="K24" s="41"/>
      <c r="L24" s="41"/>
      <c r="M24" s="41"/>
      <c r="N24" s="41"/>
      <c r="O24" s="41"/>
      <c r="P24" s="41"/>
      <c r="Q24" s="41"/>
      <c r="R24" s="41"/>
      <c r="S24" s="41"/>
      <c r="T24" s="42"/>
    </row>
    <row r="25" spans="1:20" ht="13.5" customHeight="1">
      <c r="A25" s="46" t="s">
        <v>37</v>
      </c>
      <c r="B25" s="186" t="s">
        <v>164</v>
      </c>
      <c r="C25" s="48"/>
      <c r="D25" s="49"/>
      <c r="E25" s="50"/>
      <c r="F25" s="51"/>
      <c r="G25" s="51"/>
      <c r="H25" s="51"/>
      <c r="I25" s="51"/>
      <c r="J25" s="51"/>
      <c r="K25" s="51"/>
      <c r="L25" s="51"/>
      <c r="M25" s="51"/>
      <c r="N25" s="51"/>
      <c r="O25" s="51"/>
      <c r="P25" s="51"/>
      <c r="Q25" s="51"/>
      <c r="R25" s="51"/>
      <c r="S25" s="51"/>
      <c r="T25" s="52"/>
    </row>
    <row r="26" spans="1:20" ht="13.5" customHeight="1">
      <c r="A26" s="53"/>
      <c r="B26" s="47"/>
      <c r="C26" s="48"/>
      <c r="D26" s="39" t="s">
        <v>165</v>
      </c>
      <c r="E26" s="50"/>
      <c r="G26" s="66"/>
      <c r="I26" s="51"/>
      <c r="J26" s="41" t="s">
        <v>36</v>
      </c>
      <c r="K26" s="51"/>
      <c r="L26" s="51"/>
      <c r="M26" s="51"/>
      <c r="N26" s="51"/>
      <c r="O26" s="51"/>
      <c r="P26" s="51"/>
      <c r="Q26" s="51"/>
      <c r="R26" s="51"/>
      <c r="S26" s="51"/>
      <c r="T26" s="52"/>
    </row>
    <row r="27" spans="1:20" ht="13.5" customHeight="1">
      <c r="A27" s="53"/>
      <c r="B27" s="47"/>
      <c r="C27" s="48"/>
      <c r="D27" s="39" t="s">
        <v>166</v>
      </c>
      <c r="E27" s="50"/>
      <c r="G27" s="66"/>
      <c r="H27" s="66"/>
      <c r="I27" s="184"/>
      <c r="J27" s="41"/>
      <c r="K27" s="41" t="s">
        <v>36</v>
      </c>
      <c r="L27" s="51"/>
      <c r="M27" s="51"/>
      <c r="N27" s="51"/>
      <c r="O27" s="51"/>
      <c r="P27" s="51"/>
      <c r="Q27" s="51"/>
      <c r="R27" s="51"/>
      <c r="S27" s="51"/>
      <c r="T27" s="52"/>
    </row>
    <row r="28" spans="1:20" ht="13.5" customHeight="1">
      <c r="A28" s="53"/>
      <c r="B28" s="54"/>
      <c r="C28" s="55"/>
      <c r="D28" s="57" t="s">
        <v>167</v>
      </c>
      <c r="E28" s="58"/>
      <c r="F28" s="41"/>
      <c r="G28" s="41"/>
      <c r="H28" s="66"/>
      <c r="I28" s="66"/>
      <c r="J28" s="41" t="s">
        <v>36</v>
      </c>
      <c r="K28" s="41" t="s">
        <v>36</v>
      </c>
      <c r="L28" s="41"/>
      <c r="M28" s="41"/>
      <c r="N28" s="41"/>
      <c r="O28" s="41"/>
      <c r="P28" s="41"/>
      <c r="Q28" s="41"/>
      <c r="R28" s="41"/>
      <c r="S28" s="41"/>
      <c r="T28" s="42"/>
    </row>
    <row r="29" spans="1:20" ht="13.5" customHeight="1">
      <c r="A29" s="53"/>
      <c r="B29" s="54" t="s">
        <v>39</v>
      </c>
      <c r="C29" s="55"/>
      <c r="D29" s="39"/>
      <c r="E29" s="56"/>
      <c r="F29" s="41"/>
      <c r="G29" s="41"/>
      <c r="H29" s="41"/>
      <c r="I29" s="41"/>
      <c r="J29" s="41"/>
      <c r="K29" s="41"/>
      <c r="L29" s="41"/>
      <c r="M29" s="41"/>
      <c r="N29" s="41"/>
      <c r="O29" s="41"/>
      <c r="P29" s="41"/>
      <c r="Q29" s="41"/>
      <c r="R29" s="41"/>
      <c r="S29" s="41"/>
      <c r="T29" s="42"/>
    </row>
    <row r="30" spans="1:20" ht="13.5" customHeight="1">
      <c r="A30" s="53"/>
      <c r="B30" s="187"/>
      <c r="C30" s="55"/>
      <c r="D30" s="39" t="s">
        <v>154</v>
      </c>
      <c r="E30" s="56"/>
      <c r="F30" s="41"/>
      <c r="G30" s="41"/>
      <c r="H30" s="41" t="s">
        <v>36</v>
      </c>
      <c r="I30" s="41" t="s">
        <v>36</v>
      </c>
      <c r="J30" s="41"/>
      <c r="K30" s="41"/>
      <c r="M30" s="41"/>
      <c r="N30" s="41"/>
      <c r="O30" s="41"/>
      <c r="P30" s="41"/>
      <c r="Q30" s="41"/>
      <c r="R30" s="41"/>
      <c r="S30" s="41"/>
      <c r="T30" s="42"/>
    </row>
    <row r="31" spans="1:20" ht="13.5" customHeight="1" thickBot="1">
      <c r="A31" s="53"/>
      <c r="C31" s="59"/>
      <c r="D31" s="39" t="s">
        <v>159</v>
      </c>
      <c r="E31" s="58"/>
      <c r="F31" s="41" t="s">
        <v>36</v>
      </c>
      <c r="G31" s="41" t="s">
        <v>36</v>
      </c>
      <c r="H31" s="41"/>
      <c r="I31" s="41"/>
      <c r="J31" s="41"/>
      <c r="K31" s="41"/>
      <c r="L31" s="41" t="s">
        <v>36</v>
      </c>
      <c r="M31" s="41" t="s">
        <v>36</v>
      </c>
      <c r="N31" s="41"/>
      <c r="O31" s="41"/>
      <c r="P31" s="41"/>
      <c r="Q31" s="41"/>
      <c r="R31" s="41"/>
      <c r="S31" s="41"/>
      <c r="T31" s="42"/>
    </row>
    <row r="32" spans="1:20" ht="13.5" customHeight="1" thickTop="1">
      <c r="A32" s="46" t="s">
        <v>40</v>
      </c>
      <c r="B32" s="216" t="s">
        <v>41</v>
      </c>
      <c r="C32" s="216"/>
      <c r="D32" s="216"/>
      <c r="E32" s="60"/>
      <c r="F32" s="61" t="s">
        <v>43</v>
      </c>
      <c r="G32" s="61" t="s">
        <v>43</v>
      </c>
      <c r="H32" s="61" t="s">
        <v>43</v>
      </c>
      <c r="I32" s="61" t="s">
        <v>42</v>
      </c>
      <c r="J32" s="61" t="s">
        <v>42</v>
      </c>
      <c r="K32" s="61" t="s">
        <v>43</v>
      </c>
      <c r="L32" s="61" t="s">
        <v>43</v>
      </c>
      <c r="M32" s="61" t="s">
        <v>43</v>
      </c>
      <c r="N32" s="61"/>
      <c r="O32" s="61"/>
      <c r="P32" s="61"/>
      <c r="Q32" s="61"/>
      <c r="R32" s="61"/>
      <c r="S32" s="61"/>
      <c r="T32" s="62"/>
    </row>
    <row r="33" spans="1:20" ht="13.5" customHeight="1">
      <c r="A33" s="53"/>
      <c r="B33" s="217" t="s">
        <v>44</v>
      </c>
      <c r="C33" s="217"/>
      <c r="D33" s="217"/>
      <c r="E33" s="63"/>
      <c r="F33" s="64" t="s">
        <v>135</v>
      </c>
      <c r="G33" s="64" t="s">
        <v>135</v>
      </c>
      <c r="H33" s="64" t="s">
        <v>135</v>
      </c>
      <c r="I33" s="64" t="s">
        <v>135</v>
      </c>
      <c r="J33" s="64" t="s">
        <v>135</v>
      </c>
      <c r="K33" s="64" t="s">
        <v>135</v>
      </c>
      <c r="L33" s="64" t="s">
        <v>135</v>
      </c>
      <c r="M33" s="64" t="s">
        <v>135</v>
      </c>
      <c r="N33" s="64"/>
      <c r="O33" s="64"/>
      <c r="P33" s="64"/>
      <c r="Q33" s="64"/>
      <c r="R33" s="64"/>
      <c r="S33" s="64"/>
      <c r="T33" s="65"/>
    </row>
    <row r="34" spans="1:20" ht="52.15" customHeight="1">
      <c r="A34" s="53"/>
      <c r="B34" s="218" t="s">
        <v>45</v>
      </c>
      <c r="C34" s="218"/>
      <c r="D34" s="218"/>
      <c r="E34" s="66"/>
      <c r="F34" s="67">
        <v>45583</v>
      </c>
      <c r="G34" s="67">
        <v>45583</v>
      </c>
      <c r="H34" s="67">
        <v>45583</v>
      </c>
      <c r="I34" s="67">
        <v>45583</v>
      </c>
      <c r="J34" s="67">
        <v>45583</v>
      </c>
      <c r="K34" s="67">
        <v>45583</v>
      </c>
      <c r="L34" s="67">
        <v>45583</v>
      </c>
      <c r="M34" s="67">
        <v>45583</v>
      </c>
      <c r="N34" s="67"/>
      <c r="O34" s="67"/>
      <c r="P34" s="67"/>
      <c r="Q34" s="67"/>
      <c r="R34" s="67"/>
      <c r="S34" s="67"/>
      <c r="T34" s="68"/>
    </row>
    <row r="35" spans="1:20" ht="10.15" thickBot="1">
      <c r="A35" s="69"/>
      <c r="B35" s="219" t="s">
        <v>1</v>
      </c>
      <c r="C35" s="219"/>
      <c r="D35" s="219"/>
      <c r="E35" s="70"/>
      <c r="F35" s="71"/>
      <c r="G35" s="71"/>
      <c r="H35" s="71"/>
      <c r="I35" s="71"/>
      <c r="J35" s="71"/>
      <c r="K35" s="71"/>
      <c r="L35" s="71"/>
      <c r="M35" s="71"/>
      <c r="N35" s="71"/>
      <c r="O35" s="71"/>
      <c r="P35" s="71"/>
      <c r="Q35" s="71"/>
      <c r="R35" s="71"/>
      <c r="S35" s="71"/>
      <c r="T35" s="72"/>
    </row>
    <row r="36" spans="1:20" ht="10.15" thickTop="1">
      <c r="A36" s="19"/>
      <c r="B36" s="18"/>
      <c r="C36" s="28"/>
      <c r="D36" s="18"/>
    </row>
  </sheetData>
  <mergeCells count="27">
    <mergeCell ref="B32:D32"/>
    <mergeCell ref="B33:D33"/>
    <mergeCell ref="B34:D34"/>
    <mergeCell ref="B35:D35"/>
    <mergeCell ref="A6:B6"/>
    <mergeCell ref="C6:E6"/>
    <mergeCell ref="F6:K6"/>
    <mergeCell ref="L6:N6"/>
    <mergeCell ref="O6:T6"/>
    <mergeCell ref="A7:B7"/>
    <mergeCell ref="C7:E7"/>
    <mergeCell ref="F7:K7"/>
    <mergeCell ref="O7:T7"/>
    <mergeCell ref="A4:B4"/>
    <mergeCell ref="C4:D4"/>
    <mergeCell ref="F4:K4"/>
    <mergeCell ref="L4:T4"/>
    <mergeCell ref="A5:B5"/>
    <mergeCell ref="C5:T5"/>
    <mergeCell ref="A2:B2"/>
    <mergeCell ref="C2:D2"/>
    <mergeCell ref="F2:K2"/>
    <mergeCell ref="L2:T2"/>
    <mergeCell ref="A3:B3"/>
    <mergeCell ref="C3:E3"/>
    <mergeCell ref="F3:K3"/>
    <mergeCell ref="L3:O3"/>
  </mergeCells>
  <phoneticPr fontId="38" type="noConversion"/>
  <dataValidations count="3">
    <dataValidation type="list" allowBlank="1" showInputMessage="1" showErrorMessage="1" sqref="F32:T32" xr:uid="{24897BF2-A36D-4681-89D4-00F31E8CCB71}">
      <formula1>"N,A,B, "</formula1>
    </dataValidation>
    <dataValidation type="list" allowBlank="1" showInputMessage="1" showErrorMessage="1" sqref="F33:T33" xr:uid="{2DBD86E2-31D0-427C-B10A-0FD3E218BBB7}">
      <formula1>"P,F, "</formula1>
    </dataValidation>
    <dataValidation type="list" allowBlank="1" showInputMessage="1" showErrorMessage="1" sqref="F28:G28 G19 I19 O19:T19 F18:G18 F15:G15 J15:K15 F16:K17 L10:L25 I26:T27 J18 F10:K13 F14:J14 J28:T28 F20:K25 M20:T25 M10:T18 L31:M31 F29:T29 F30:K31 N30:T31 M30" xr:uid="{31B09FA1-6A9C-4E67-B59D-2FFBDA108423}">
      <formula1>"O, "</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6D90-70E5-45C1-858C-B1A9AAA1DCBA}">
  <sheetPr codeName="Sheet6">
    <pageSetUpPr fitToPage="1"/>
  </sheetPr>
  <dimension ref="A1:H8"/>
  <sheetViews>
    <sheetView showGridLines="0" zoomScale="134" zoomScaleNormal="175" workbookViewId="0">
      <pane ySplit="3" topLeftCell="A4" activePane="bottomLeft" state="frozen"/>
      <selection activeCell="N34" sqref="N34"/>
      <selection pane="bottomLeft" activeCell="A4" sqref="A4:XFD4"/>
    </sheetView>
  </sheetViews>
  <sheetFormatPr defaultColWidth="11.3984375" defaultRowHeight="12.75"/>
  <cols>
    <col min="1" max="1" width="10.3984375" style="2" customWidth="1"/>
    <col min="2" max="2" width="13" style="2" customWidth="1"/>
    <col min="3" max="3" width="41.265625" style="2" customWidth="1"/>
    <col min="4" max="4" width="21.3984375" style="2" customWidth="1"/>
    <col min="5" max="7" width="14" style="2" bestFit="1" customWidth="1"/>
    <col min="8" max="8" width="15" style="2" bestFit="1" customWidth="1"/>
    <col min="9" max="256" width="11.3984375" style="2"/>
    <col min="257" max="257" width="10.3984375" style="2" customWidth="1"/>
    <col min="258" max="258" width="13" style="2" customWidth="1"/>
    <col min="259" max="259" width="41.265625" style="2" customWidth="1"/>
    <col min="260" max="260" width="21.3984375" style="2" customWidth="1"/>
    <col min="261" max="263" width="14" style="2" bestFit="1" customWidth="1"/>
    <col min="264" max="264" width="15" style="2" bestFit="1" customWidth="1"/>
    <col min="265" max="512" width="11.3984375" style="2"/>
    <col min="513" max="513" width="10.3984375" style="2" customWidth="1"/>
    <col min="514" max="514" width="13" style="2" customWidth="1"/>
    <col min="515" max="515" width="41.265625" style="2" customWidth="1"/>
    <col min="516" max="516" width="21.3984375" style="2" customWidth="1"/>
    <col min="517" max="519" width="14" style="2" bestFit="1" customWidth="1"/>
    <col min="520" max="520" width="15" style="2" bestFit="1" customWidth="1"/>
    <col min="521" max="768" width="11.3984375" style="2"/>
    <col min="769" max="769" width="10.3984375" style="2" customWidth="1"/>
    <col min="770" max="770" width="13" style="2" customWidth="1"/>
    <col min="771" max="771" width="41.265625" style="2" customWidth="1"/>
    <col min="772" max="772" width="21.3984375" style="2" customWidth="1"/>
    <col min="773" max="775" width="14" style="2" bestFit="1" customWidth="1"/>
    <col min="776" max="776" width="15" style="2" bestFit="1" customWidth="1"/>
    <col min="777" max="1024" width="11.3984375" style="2"/>
    <col min="1025" max="1025" width="10.3984375" style="2" customWidth="1"/>
    <col min="1026" max="1026" width="13" style="2" customWidth="1"/>
    <col min="1027" max="1027" width="41.265625" style="2" customWidth="1"/>
    <col min="1028" max="1028" width="21.3984375" style="2" customWidth="1"/>
    <col min="1029" max="1031" width="14" style="2" bestFit="1" customWidth="1"/>
    <col min="1032" max="1032" width="15" style="2" bestFit="1" customWidth="1"/>
    <col min="1033" max="1280" width="11.3984375" style="2"/>
    <col min="1281" max="1281" width="10.3984375" style="2" customWidth="1"/>
    <col min="1282" max="1282" width="13" style="2" customWidth="1"/>
    <col min="1283" max="1283" width="41.265625" style="2" customWidth="1"/>
    <col min="1284" max="1284" width="21.3984375" style="2" customWidth="1"/>
    <col min="1285" max="1287" width="14" style="2" bestFit="1" customWidth="1"/>
    <col min="1288" max="1288" width="15" style="2" bestFit="1" customWidth="1"/>
    <col min="1289" max="1536" width="11.3984375" style="2"/>
    <col min="1537" max="1537" width="10.3984375" style="2" customWidth="1"/>
    <col min="1538" max="1538" width="13" style="2" customWidth="1"/>
    <col min="1539" max="1539" width="41.265625" style="2" customWidth="1"/>
    <col min="1540" max="1540" width="21.3984375" style="2" customWidth="1"/>
    <col min="1541" max="1543" width="14" style="2" bestFit="1" customWidth="1"/>
    <col min="1544" max="1544" width="15" style="2" bestFit="1" customWidth="1"/>
    <col min="1545" max="1792" width="11.3984375" style="2"/>
    <col min="1793" max="1793" width="10.3984375" style="2" customWidth="1"/>
    <col min="1794" max="1794" width="13" style="2" customWidth="1"/>
    <col min="1795" max="1795" width="41.265625" style="2" customWidth="1"/>
    <col min="1796" max="1796" width="21.3984375" style="2" customWidth="1"/>
    <col min="1797" max="1799" width="14" style="2" bestFit="1" customWidth="1"/>
    <col min="1800" max="1800" width="15" style="2" bestFit="1" customWidth="1"/>
    <col min="1801" max="2048" width="11.3984375" style="2"/>
    <col min="2049" max="2049" width="10.3984375" style="2" customWidth="1"/>
    <col min="2050" max="2050" width="13" style="2" customWidth="1"/>
    <col min="2051" max="2051" width="41.265625" style="2" customWidth="1"/>
    <col min="2052" max="2052" width="21.3984375" style="2" customWidth="1"/>
    <col min="2053" max="2055" width="14" style="2" bestFit="1" customWidth="1"/>
    <col min="2056" max="2056" width="15" style="2" bestFit="1" customWidth="1"/>
    <col min="2057" max="2304" width="11.3984375" style="2"/>
    <col min="2305" max="2305" width="10.3984375" style="2" customWidth="1"/>
    <col min="2306" max="2306" width="13" style="2" customWidth="1"/>
    <col min="2307" max="2307" width="41.265625" style="2" customWidth="1"/>
    <col min="2308" max="2308" width="21.3984375" style="2" customWidth="1"/>
    <col min="2309" max="2311" width="14" style="2" bestFit="1" customWidth="1"/>
    <col min="2312" max="2312" width="15" style="2" bestFit="1" customWidth="1"/>
    <col min="2313" max="2560" width="11.3984375" style="2"/>
    <col min="2561" max="2561" width="10.3984375" style="2" customWidth="1"/>
    <col min="2562" max="2562" width="13" style="2" customWidth="1"/>
    <col min="2563" max="2563" width="41.265625" style="2" customWidth="1"/>
    <col min="2564" max="2564" width="21.3984375" style="2" customWidth="1"/>
    <col min="2565" max="2567" width="14" style="2" bestFit="1" customWidth="1"/>
    <col min="2568" max="2568" width="15" style="2" bestFit="1" customWidth="1"/>
    <col min="2569" max="2816" width="11.3984375" style="2"/>
    <col min="2817" max="2817" width="10.3984375" style="2" customWidth="1"/>
    <col min="2818" max="2818" width="13" style="2" customWidth="1"/>
    <col min="2819" max="2819" width="41.265625" style="2" customWidth="1"/>
    <col min="2820" max="2820" width="21.3984375" style="2" customWidth="1"/>
    <col min="2821" max="2823" width="14" style="2" bestFit="1" customWidth="1"/>
    <col min="2824" max="2824" width="15" style="2" bestFit="1" customWidth="1"/>
    <col min="2825" max="3072" width="11.3984375" style="2"/>
    <col min="3073" max="3073" width="10.3984375" style="2" customWidth="1"/>
    <col min="3074" max="3074" width="13" style="2" customWidth="1"/>
    <col min="3075" max="3075" width="41.265625" style="2" customWidth="1"/>
    <col min="3076" max="3076" width="21.3984375" style="2" customWidth="1"/>
    <col min="3077" max="3079" width="14" style="2" bestFit="1" customWidth="1"/>
    <col min="3080" max="3080" width="15" style="2" bestFit="1" customWidth="1"/>
    <col min="3081" max="3328" width="11.3984375" style="2"/>
    <col min="3329" max="3329" width="10.3984375" style="2" customWidth="1"/>
    <col min="3330" max="3330" width="13" style="2" customWidth="1"/>
    <col min="3331" max="3331" width="41.265625" style="2" customWidth="1"/>
    <col min="3332" max="3332" width="21.3984375" style="2" customWidth="1"/>
    <col min="3333" max="3335" width="14" style="2" bestFit="1" customWidth="1"/>
    <col min="3336" max="3336" width="15" style="2" bestFit="1" customWidth="1"/>
    <col min="3337" max="3584" width="11.3984375" style="2"/>
    <col min="3585" max="3585" width="10.3984375" style="2" customWidth="1"/>
    <col min="3586" max="3586" width="13" style="2" customWidth="1"/>
    <col min="3587" max="3587" width="41.265625" style="2" customWidth="1"/>
    <col min="3588" max="3588" width="21.3984375" style="2" customWidth="1"/>
    <col min="3589" max="3591" width="14" style="2" bestFit="1" customWidth="1"/>
    <col min="3592" max="3592" width="15" style="2" bestFit="1" customWidth="1"/>
    <col min="3593" max="3840" width="11.3984375" style="2"/>
    <col min="3841" max="3841" width="10.3984375" style="2" customWidth="1"/>
    <col min="3842" max="3842" width="13" style="2" customWidth="1"/>
    <col min="3843" max="3843" width="41.265625" style="2" customWidth="1"/>
    <col min="3844" max="3844" width="21.3984375" style="2" customWidth="1"/>
    <col min="3845" max="3847" width="14" style="2" bestFit="1" customWidth="1"/>
    <col min="3848" max="3848" width="15" style="2" bestFit="1" customWidth="1"/>
    <col min="3849" max="4096" width="11.3984375" style="2"/>
    <col min="4097" max="4097" width="10.3984375" style="2" customWidth="1"/>
    <col min="4098" max="4098" width="13" style="2" customWidth="1"/>
    <col min="4099" max="4099" width="41.265625" style="2" customWidth="1"/>
    <col min="4100" max="4100" width="21.3984375" style="2" customWidth="1"/>
    <col min="4101" max="4103" width="14" style="2" bestFit="1" customWidth="1"/>
    <col min="4104" max="4104" width="15" style="2" bestFit="1" customWidth="1"/>
    <col min="4105" max="4352" width="11.3984375" style="2"/>
    <col min="4353" max="4353" width="10.3984375" style="2" customWidth="1"/>
    <col min="4354" max="4354" width="13" style="2" customWidth="1"/>
    <col min="4355" max="4355" width="41.265625" style="2" customWidth="1"/>
    <col min="4356" max="4356" width="21.3984375" style="2" customWidth="1"/>
    <col min="4357" max="4359" width="14" style="2" bestFit="1" customWidth="1"/>
    <col min="4360" max="4360" width="15" style="2" bestFit="1" customWidth="1"/>
    <col min="4361" max="4608" width="11.3984375" style="2"/>
    <col min="4609" max="4609" width="10.3984375" style="2" customWidth="1"/>
    <col min="4610" max="4610" width="13" style="2" customWidth="1"/>
    <col min="4611" max="4611" width="41.265625" style="2" customWidth="1"/>
    <col min="4612" max="4612" width="21.3984375" style="2" customWidth="1"/>
    <col min="4613" max="4615" width="14" style="2" bestFit="1" customWidth="1"/>
    <col min="4616" max="4616" width="15" style="2" bestFit="1" customWidth="1"/>
    <col min="4617" max="4864" width="11.3984375" style="2"/>
    <col min="4865" max="4865" width="10.3984375" style="2" customWidth="1"/>
    <col min="4866" max="4866" width="13" style="2" customWidth="1"/>
    <col min="4867" max="4867" width="41.265625" style="2" customWidth="1"/>
    <col min="4868" max="4868" width="21.3984375" style="2" customWidth="1"/>
    <col min="4869" max="4871" width="14" style="2" bestFit="1" customWidth="1"/>
    <col min="4872" max="4872" width="15" style="2" bestFit="1" customWidth="1"/>
    <col min="4873" max="5120" width="11.3984375" style="2"/>
    <col min="5121" max="5121" width="10.3984375" style="2" customWidth="1"/>
    <col min="5122" max="5122" width="13" style="2" customWidth="1"/>
    <col min="5123" max="5123" width="41.265625" style="2" customWidth="1"/>
    <col min="5124" max="5124" width="21.3984375" style="2" customWidth="1"/>
    <col min="5125" max="5127" width="14" style="2" bestFit="1" customWidth="1"/>
    <col min="5128" max="5128" width="15" style="2" bestFit="1" customWidth="1"/>
    <col min="5129" max="5376" width="11.3984375" style="2"/>
    <col min="5377" max="5377" width="10.3984375" style="2" customWidth="1"/>
    <col min="5378" max="5378" width="13" style="2" customWidth="1"/>
    <col min="5379" max="5379" width="41.265625" style="2" customWidth="1"/>
    <col min="5380" max="5380" width="21.3984375" style="2" customWidth="1"/>
    <col min="5381" max="5383" width="14" style="2" bestFit="1" customWidth="1"/>
    <col min="5384" max="5384" width="15" style="2" bestFit="1" customWidth="1"/>
    <col min="5385" max="5632" width="11.3984375" style="2"/>
    <col min="5633" max="5633" width="10.3984375" style="2" customWidth="1"/>
    <col min="5634" max="5634" width="13" style="2" customWidth="1"/>
    <col min="5635" max="5635" width="41.265625" style="2" customWidth="1"/>
    <col min="5636" max="5636" width="21.3984375" style="2" customWidth="1"/>
    <col min="5637" max="5639" width="14" style="2" bestFit="1" customWidth="1"/>
    <col min="5640" max="5640" width="15" style="2" bestFit="1" customWidth="1"/>
    <col min="5641" max="5888" width="11.3984375" style="2"/>
    <col min="5889" max="5889" width="10.3984375" style="2" customWidth="1"/>
    <col min="5890" max="5890" width="13" style="2" customWidth="1"/>
    <col min="5891" max="5891" width="41.265625" style="2" customWidth="1"/>
    <col min="5892" max="5892" width="21.3984375" style="2" customWidth="1"/>
    <col min="5893" max="5895" width="14" style="2" bestFit="1" customWidth="1"/>
    <col min="5896" max="5896" width="15" style="2" bestFit="1" customWidth="1"/>
    <col min="5897" max="6144" width="11.3984375" style="2"/>
    <col min="6145" max="6145" width="10.3984375" style="2" customWidth="1"/>
    <col min="6146" max="6146" width="13" style="2" customWidth="1"/>
    <col min="6147" max="6147" width="41.265625" style="2" customWidth="1"/>
    <col min="6148" max="6148" width="21.3984375" style="2" customWidth="1"/>
    <col min="6149" max="6151" width="14" style="2" bestFit="1" customWidth="1"/>
    <col min="6152" max="6152" width="15" style="2" bestFit="1" customWidth="1"/>
    <col min="6153" max="6400" width="11.3984375" style="2"/>
    <col min="6401" max="6401" width="10.3984375" style="2" customWidth="1"/>
    <col min="6402" max="6402" width="13" style="2" customWidth="1"/>
    <col min="6403" max="6403" width="41.265625" style="2" customWidth="1"/>
    <col min="6404" max="6404" width="21.3984375" style="2" customWidth="1"/>
    <col min="6405" max="6407" width="14" style="2" bestFit="1" customWidth="1"/>
    <col min="6408" max="6408" width="15" style="2" bestFit="1" customWidth="1"/>
    <col min="6409" max="6656" width="11.3984375" style="2"/>
    <col min="6657" max="6657" width="10.3984375" style="2" customWidth="1"/>
    <col min="6658" max="6658" width="13" style="2" customWidth="1"/>
    <col min="6659" max="6659" width="41.265625" style="2" customWidth="1"/>
    <col min="6660" max="6660" width="21.3984375" style="2" customWidth="1"/>
    <col min="6661" max="6663" width="14" style="2" bestFit="1" customWidth="1"/>
    <col min="6664" max="6664" width="15" style="2" bestFit="1" customWidth="1"/>
    <col min="6665" max="6912" width="11.3984375" style="2"/>
    <col min="6913" max="6913" width="10.3984375" style="2" customWidth="1"/>
    <col min="6914" max="6914" width="13" style="2" customWidth="1"/>
    <col min="6915" max="6915" width="41.265625" style="2" customWidth="1"/>
    <col min="6916" max="6916" width="21.3984375" style="2" customWidth="1"/>
    <col min="6917" max="6919" width="14" style="2" bestFit="1" customWidth="1"/>
    <col min="6920" max="6920" width="15" style="2" bestFit="1" customWidth="1"/>
    <col min="6921" max="7168" width="11.3984375" style="2"/>
    <col min="7169" max="7169" width="10.3984375" style="2" customWidth="1"/>
    <col min="7170" max="7170" width="13" style="2" customWidth="1"/>
    <col min="7171" max="7171" width="41.265625" style="2" customWidth="1"/>
    <col min="7172" max="7172" width="21.3984375" style="2" customWidth="1"/>
    <col min="7173" max="7175" width="14" style="2" bestFit="1" customWidth="1"/>
    <col min="7176" max="7176" width="15" style="2" bestFit="1" customWidth="1"/>
    <col min="7177" max="7424" width="11.3984375" style="2"/>
    <col min="7425" max="7425" width="10.3984375" style="2" customWidth="1"/>
    <col min="7426" max="7426" width="13" style="2" customWidth="1"/>
    <col min="7427" max="7427" width="41.265625" style="2" customWidth="1"/>
    <col min="7428" max="7428" width="21.3984375" style="2" customWidth="1"/>
    <col min="7429" max="7431" width="14" style="2" bestFit="1" customWidth="1"/>
    <col min="7432" max="7432" width="15" style="2" bestFit="1" customWidth="1"/>
    <col min="7433" max="7680" width="11.3984375" style="2"/>
    <col min="7681" max="7681" width="10.3984375" style="2" customWidth="1"/>
    <col min="7682" max="7682" width="13" style="2" customWidth="1"/>
    <col min="7683" max="7683" width="41.265625" style="2" customWidth="1"/>
    <col min="7684" max="7684" width="21.3984375" style="2" customWidth="1"/>
    <col min="7685" max="7687" width="14" style="2" bestFit="1" customWidth="1"/>
    <col min="7688" max="7688" width="15" style="2" bestFit="1" customWidth="1"/>
    <col min="7689" max="7936" width="11.3984375" style="2"/>
    <col min="7937" max="7937" width="10.3984375" style="2" customWidth="1"/>
    <col min="7938" max="7938" width="13" style="2" customWidth="1"/>
    <col min="7939" max="7939" width="41.265625" style="2" customWidth="1"/>
    <col min="7940" max="7940" width="21.3984375" style="2" customWidth="1"/>
    <col min="7941" max="7943" width="14" style="2" bestFit="1" customWidth="1"/>
    <col min="7944" max="7944" width="15" style="2" bestFit="1" customWidth="1"/>
    <col min="7945" max="8192" width="11.3984375" style="2"/>
    <col min="8193" max="8193" width="10.3984375" style="2" customWidth="1"/>
    <col min="8194" max="8194" width="13" style="2" customWidth="1"/>
    <col min="8195" max="8195" width="41.265625" style="2" customWidth="1"/>
    <col min="8196" max="8196" width="21.3984375" style="2" customWidth="1"/>
    <col min="8197" max="8199" width="14" style="2" bestFit="1" customWidth="1"/>
    <col min="8200" max="8200" width="15" style="2" bestFit="1" customWidth="1"/>
    <col min="8201" max="8448" width="11.3984375" style="2"/>
    <col min="8449" max="8449" width="10.3984375" style="2" customWidth="1"/>
    <col min="8450" max="8450" width="13" style="2" customWidth="1"/>
    <col min="8451" max="8451" width="41.265625" style="2" customWidth="1"/>
    <col min="8452" max="8452" width="21.3984375" style="2" customWidth="1"/>
    <col min="8453" max="8455" width="14" style="2" bestFit="1" customWidth="1"/>
    <col min="8456" max="8456" width="15" style="2" bestFit="1" customWidth="1"/>
    <col min="8457" max="8704" width="11.3984375" style="2"/>
    <col min="8705" max="8705" width="10.3984375" style="2" customWidth="1"/>
    <col min="8706" max="8706" width="13" style="2" customWidth="1"/>
    <col min="8707" max="8707" width="41.265625" style="2" customWidth="1"/>
    <col min="8708" max="8708" width="21.3984375" style="2" customWidth="1"/>
    <col min="8709" max="8711" width="14" style="2" bestFit="1" customWidth="1"/>
    <col min="8712" max="8712" width="15" style="2" bestFit="1" customWidth="1"/>
    <col min="8713" max="8960" width="11.3984375" style="2"/>
    <col min="8961" max="8961" width="10.3984375" style="2" customWidth="1"/>
    <col min="8962" max="8962" width="13" style="2" customWidth="1"/>
    <col min="8963" max="8963" width="41.265625" style="2" customWidth="1"/>
    <col min="8964" max="8964" width="21.3984375" style="2" customWidth="1"/>
    <col min="8965" max="8967" width="14" style="2" bestFit="1" customWidth="1"/>
    <col min="8968" max="8968" width="15" style="2" bestFit="1" customWidth="1"/>
    <col min="8969" max="9216" width="11.3984375" style="2"/>
    <col min="9217" max="9217" width="10.3984375" style="2" customWidth="1"/>
    <col min="9218" max="9218" width="13" style="2" customWidth="1"/>
    <col min="9219" max="9219" width="41.265625" style="2" customWidth="1"/>
    <col min="9220" max="9220" width="21.3984375" style="2" customWidth="1"/>
    <col min="9221" max="9223" width="14" style="2" bestFit="1" customWidth="1"/>
    <col min="9224" max="9224" width="15" style="2" bestFit="1" customWidth="1"/>
    <col min="9225" max="9472" width="11.3984375" style="2"/>
    <col min="9473" max="9473" width="10.3984375" style="2" customWidth="1"/>
    <col min="9474" max="9474" width="13" style="2" customWidth="1"/>
    <col min="9475" max="9475" width="41.265625" style="2" customWidth="1"/>
    <col min="9476" max="9476" width="21.3984375" style="2" customWidth="1"/>
    <col min="9477" max="9479" width="14" style="2" bestFit="1" customWidth="1"/>
    <col min="9480" max="9480" width="15" style="2" bestFit="1" customWidth="1"/>
    <col min="9481" max="9728" width="11.3984375" style="2"/>
    <col min="9729" max="9729" width="10.3984375" style="2" customWidth="1"/>
    <col min="9730" max="9730" width="13" style="2" customWidth="1"/>
    <col min="9731" max="9731" width="41.265625" style="2" customWidth="1"/>
    <col min="9732" max="9732" width="21.3984375" style="2" customWidth="1"/>
    <col min="9733" max="9735" width="14" style="2" bestFit="1" customWidth="1"/>
    <col min="9736" max="9736" width="15" style="2" bestFit="1" customWidth="1"/>
    <col min="9737" max="9984" width="11.3984375" style="2"/>
    <col min="9985" max="9985" width="10.3984375" style="2" customWidth="1"/>
    <col min="9986" max="9986" width="13" style="2" customWidth="1"/>
    <col min="9987" max="9987" width="41.265625" style="2" customWidth="1"/>
    <col min="9988" max="9988" width="21.3984375" style="2" customWidth="1"/>
    <col min="9989" max="9991" width="14" style="2" bestFit="1" customWidth="1"/>
    <col min="9992" max="9992" width="15" style="2" bestFit="1" customWidth="1"/>
    <col min="9993" max="10240" width="11.3984375" style="2"/>
    <col min="10241" max="10241" width="10.3984375" style="2" customWidth="1"/>
    <col min="10242" max="10242" width="13" style="2" customWidth="1"/>
    <col min="10243" max="10243" width="41.265625" style="2" customWidth="1"/>
    <col min="10244" max="10244" width="21.3984375" style="2" customWidth="1"/>
    <col min="10245" max="10247" width="14" style="2" bestFit="1" customWidth="1"/>
    <col min="10248" max="10248" width="15" style="2" bestFit="1" customWidth="1"/>
    <col min="10249" max="10496" width="11.3984375" style="2"/>
    <col min="10497" max="10497" width="10.3984375" style="2" customWidth="1"/>
    <col min="10498" max="10498" width="13" style="2" customWidth="1"/>
    <col min="10499" max="10499" width="41.265625" style="2" customWidth="1"/>
    <col min="10500" max="10500" width="21.3984375" style="2" customWidth="1"/>
    <col min="10501" max="10503" width="14" style="2" bestFit="1" customWidth="1"/>
    <col min="10504" max="10504" width="15" style="2" bestFit="1" customWidth="1"/>
    <col min="10505" max="10752" width="11.3984375" style="2"/>
    <col min="10753" max="10753" width="10.3984375" style="2" customWidth="1"/>
    <col min="10754" max="10754" width="13" style="2" customWidth="1"/>
    <col min="10755" max="10755" width="41.265625" style="2" customWidth="1"/>
    <col min="10756" max="10756" width="21.3984375" style="2" customWidth="1"/>
    <col min="10757" max="10759" width="14" style="2" bestFit="1" customWidth="1"/>
    <col min="10760" max="10760" width="15" style="2" bestFit="1" customWidth="1"/>
    <col min="10761" max="11008" width="11.3984375" style="2"/>
    <col min="11009" max="11009" width="10.3984375" style="2" customWidth="1"/>
    <col min="11010" max="11010" width="13" style="2" customWidth="1"/>
    <col min="11011" max="11011" width="41.265625" style="2" customWidth="1"/>
    <col min="11012" max="11012" width="21.3984375" style="2" customWidth="1"/>
    <col min="11013" max="11015" width="14" style="2" bestFit="1" customWidth="1"/>
    <col min="11016" max="11016" width="15" style="2" bestFit="1" customWidth="1"/>
    <col min="11017" max="11264" width="11.3984375" style="2"/>
    <col min="11265" max="11265" width="10.3984375" style="2" customWidth="1"/>
    <col min="11266" max="11266" width="13" style="2" customWidth="1"/>
    <col min="11267" max="11267" width="41.265625" style="2" customWidth="1"/>
    <col min="11268" max="11268" width="21.3984375" style="2" customWidth="1"/>
    <col min="11269" max="11271" width="14" style="2" bestFit="1" customWidth="1"/>
    <col min="11272" max="11272" width="15" style="2" bestFit="1" customWidth="1"/>
    <col min="11273" max="11520" width="11.3984375" style="2"/>
    <col min="11521" max="11521" width="10.3984375" style="2" customWidth="1"/>
    <col min="11522" max="11522" width="13" style="2" customWidth="1"/>
    <col min="11523" max="11523" width="41.265625" style="2" customWidth="1"/>
    <col min="11524" max="11524" width="21.3984375" style="2" customWidth="1"/>
    <col min="11525" max="11527" width="14" style="2" bestFit="1" customWidth="1"/>
    <col min="11528" max="11528" width="15" style="2" bestFit="1" customWidth="1"/>
    <col min="11529" max="11776" width="11.3984375" style="2"/>
    <col min="11777" max="11777" width="10.3984375" style="2" customWidth="1"/>
    <col min="11778" max="11778" width="13" style="2" customWidth="1"/>
    <col min="11779" max="11779" width="41.265625" style="2" customWidth="1"/>
    <col min="11780" max="11780" width="21.3984375" style="2" customWidth="1"/>
    <col min="11781" max="11783" width="14" style="2" bestFit="1" customWidth="1"/>
    <col min="11784" max="11784" width="15" style="2" bestFit="1" customWidth="1"/>
    <col min="11785" max="12032" width="11.3984375" style="2"/>
    <col min="12033" max="12033" width="10.3984375" style="2" customWidth="1"/>
    <col min="12034" max="12034" width="13" style="2" customWidth="1"/>
    <col min="12035" max="12035" width="41.265625" style="2" customWidth="1"/>
    <col min="12036" max="12036" width="21.3984375" style="2" customWidth="1"/>
    <col min="12037" max="12039" width="14" style="2" bestFit="1" customWidth="1"/>
    <col min="12040" max="12040" width="15" style="2" bestFit="1" customWidth="1"/>
    <col min="12041" max="12288" width="11.3984375" style="2"/>
    <col min="12289" max="12289" width="10.3984375" style="2" customWidth="1"/>
    <col min="12290" max="12290" width="13" style="2" customWidth="1"/>
    <col min="12291" max="12291" width="41.265625" style="2" customWidth="1"/>
    <col min="12292" max="12292" width="21.3984375" style="2" customWidth="1"/>
    <col min="12293" max="12295" width="14" style="2" bestFit="1" customWidth="1"/>
    <col min="12296" max="12296" width="15" style="2" bestFit="1" customWidth="1"/>
    <col min="12297" max="12544" width="11.3984375" style="2"/>
    <col min="12545" max="12545" width="10.3984375" style="2" customWidth="1"/>
    <col min="12546" max="12546" width="13" style="2" customWidth="1"/>
    <col min="12547" max="12547" width="41.265625" style="2" customWidth="1"/>
    <col min="12548" max="12548" width="21.3984375" style="2" customWidth="1"/>
    <col min="12549" max="12551" width="14" style="2" bestFit="1" customWidth="1"/>
    <col min="12552" max="12552" width="15" style="2" bestFit="1" customWidth="1"/>
    <col min="12553" max="12800" width="11.3984375" style="2"/>
    <col min="12801" max="12801" width="10.3984375" style="2" customWidth="1"/>
    <col min="12802" max="12802" width="13" style="2" customWidth="1"/>
    <col min="12803" max="12803" width="41.265625" style="2" customWidth="1"/>
    <col min="12804" max="12804" width="21.3984375" style="2" customWidth="1"/>
    <col min="12805" max="12807" width="14" style="2" bestFit="1" customWidth="1"/>
    <col min="12808" max="12808" width="15" style="2" bestFit="1" customWidth="1"/>
    <col min="12809" max="13056" width="11.3984375" style="2"/>
    <col min="13057" max="13057" width="10.3984375" style="2" customWidth="1"/>
    <col min="13058" max="13058" width="13" style="2" customWidth="1"/>
    <col min="13059" max="13059" width="41.265625" style="2" customWidth="1"/>
    <col min="13060" max="13060" width="21.3984375" style="2" customWidth="1"/>
    <col min="13061" max="13063" width="14" style="2" bestFit="1" customWidth="1"/>
    <col min="13064" max="13064" width="15" style="2" bestFit="1" customWidth="1"/>
    <col min="13065" max="13312" width="11.3984375" style="2"/>
    <col min="13313" max="13313" width="10.3984375" style="2" customWidth="1"/>
    <col min="13314" max="13314" width="13" style="2" customWidth="1"/>
    <col min="13315" max="13315" width="41.265625" style="2" customWidth="1"/>
    <col min="13316" max="13316" width="21.3984375" style="2" customWidth="1"/>
    <col min="13317" max="13319" width="14" style="2" bestFit="1" customWidth="1"/>
    <col min="13320" max="13320" width="15" style="2" bestFit="1" customWidth="1"/>
    <col min="13321" max="13568" width="11.3984375" style="2"/>
    <col min="13569" max="13569" width="10.3984375" style="2" customWidth="1"/>
    <col min="13570" max="13570" width="13" style="2" customWidth="1"/>
    <col min="13571" max="13571" width="41.265625" style="2" customWidth="1"/>
    <col min="13572" max="13572" width="21.3984375" style="2" customWidth="1"/>
    <col min="13573" max="13575" width="14" style="2" bestFit="1" customWidth="1"/>
    <col min="13576" max="13576" width="15" style="2" bestFit="1" customWidth="1"/>
    <col min="13577" max="13824" width="11.3984375" style="2"/>
    <col min="13825" max="13825" width="10.3984375" style="2" customWidth="1"/>
    <col min="13826" max="13826" width="13" style="2" customWidth="1"/>
    <col min="13827" max="13827" width="41.265625" style="2" customWidth="1"/>
    <col min="13828" max="13828" width="21.3984375" style="2" customWidth="1"/>
    <col min="13829" max="13831" width="14" style="2" bestFit="1" customWidth="1"/>
    <col min="13832" max="13832" width="15" style="2" bestFit="1" customWidth="1"/>
    <col min="13833" max="14080" width="11.3984375" style="2"/>
    <col min="14081" max="14081" width="10.3984375" style="2" customWidth="1"/>
    <col min="14082" max="14082" width="13" style="2" customWidth="1"/>
    <col min="14083" max="14083" width="41.265625" style="2" customWidth="1"/>
    <col min="14084" max="14084" width="21.3984375" style="2" customWidth="1"/>
    <col min="14085" max="14087" width="14" style="2" bestFit="1" customWidth="1"/>
    <col min="14088" max="14088" width="15" style="2" bestFit="1" customWidth="1"/>
    <col min="14089" max="14336" width="11.3984375" style="2"/>
    <col min="14337" max="14337" width="10.3984375" style="2" customWidth="1"/>
    <col min="14338" max="14338" width="13" style="2" customWidth="1"/>
    <col min="14339" max="14339" width="41.265625" style="2" customWidth="1"/>
    <col min="14340" max="14340" width="21.3984375" style="2" customWidth="1"/>
    <col min="14341" max="14343" width="14" style="2" bestFit="1" customWidth="1"/>
    <col min="14344" max="14344" width="15" style="2" bestFit="1" customWidth="1"/>
    <col min="14345" max="14592" width="11.3984375" style="2"/>
    <col min="14593" max="14593" width="10.3984375" style="2" customWidth="1"/>
    <col min="14594" max="14594" width="13" style="2" customWidth="1"/>
    <col min="14595" max="14595" width="41.265625" style="2" customWidth="1"/>
    <col min="14596" max="14596" width="21.3984375" style="2" customWidth="1"/>
    <col min="14597" max="14599" width="14" style="2" bestFit="1" customWidth="1"/>
    <col min="14600" max="14600" width="15" style="2" bestFit="1" customWidth="1"/>
    <col min="14601" max="14848" width="11.3984375" style="2"/>
    <col min="14849" max="14849" width="10.3984375" style="2" customWidth="1"/>
    <col min="14850" max="14850" width="13" style="2" customWidth="1"/>
    <col min="14851" max="14851" width="41.265625" style="2" customWidth="1"/>
    <col min="14852" max="14852" width="21.3984375" style="2" customWidth="1"/>
    <col min="14853" max="14855" width="14" style="2" bestFit="1" customWidth="1"/>
    <col min="14856" max="14856" width="15" style="2" bestFit="1" customWidth="1"/>
    <col min="14857" max="15104" width="11.3984375" style="2"/>
    <col min="15105" max="15105" width="10.3984375" style="2" customWidth="1"/>
    <col min="15106" max="15106" width="13" style="2" customWidth="1"/>
    <col min="15107" max="15107" width="41.265625" style="2" customWidth="1"/>
    <col min="15108" max="15108" width="21.3984375" style="2" customWidth="1"/>
    <col min="15109" max="15111" width="14" style="2" bestFit="1" customWidth="1"/>
    <col min="15112" max="15112" width="15" style="2" bestFit="1" customWidth="1"/>
    <col min="15113" max="15360" width="11.3984375" style="2"/>
    <col min="15361" max="15361" width="10.3984375" style="2" customWidth="1"/>
    <col min="15362" max="15362" width="13" style="2" customWidth="1"/>
    <col min="15363" max="15363" width="41.265625" style="2" customWidth="1"/>
    <col min="15364" max="15364" width="21.3984375" style="2" customWidth="1"/>
    <col min="15365" max="15367" width="14" style="2" bestFit="1" customWidth="1"/>
    <col min="15368" max="15368" width="15" style="2" bestFit="1" customWidth="1"/>
    <col min="15369" max="15616" width="11.3984375" style="2"/>
    <col min="15617" max="15617" width="10.3984375" style="2" customWidth="1"/>
    <col min="15618" max="15618" width="13" style="2" customWidth="1"/>
    <col min="15619" max="15619" width="41.265625" style="2" customWidth="1"/>
    <col min="15620" max="15620" width="21.3984375" style="2" customWidth="1"/>
    <col min="15621" max="15623" width="14" style="2" bestFit="1" customWidth="1"/>
    <col min="15624" max="15624" width="15" style="2" bestFit="1" customWidth="1"/>
    <col min="15625" max="15872" width="11.3984375" style="2"/>
    <col min="15873" max="15873" width="10.3984375" style="2" customWidth="1"/>
    <col min="15874" max="15874" width="13" style="2" customWidth="1"/>
    <col min="15875" max="15875" width="41.265625" style="2" customWidth="1"/>
    <col min="15876" max="15876" width="21.3984375" style="2" customWidth="1"/>
    <col min="15877" max="15879" width="14" style="2" bestFit="1" customWidth="1"/>
    <col min="15880" max="15880" width="15" style="2" bestFit="1" customWidth="1"/>
    <col min="15881" max="16128" width="11.3984375" style="2"/>
    <col min="16129" max="16129" width="10.3984375" style="2" customWidth="1"/>
    <col min="16130" max="16130" width="13" style="2" customWidth="1"/>
    <col min="16131" max="16131" width="41.265625" style="2" customWidth="1"/>
    <col min="16132" max="16132" width="21.3984375" style="2" customWidth="1"/>
    <col min="16133" max="16135" width="14" style="2" bestFit="1" customWidth="1"/>
    <col min="16136" max="16136" width="15" style="2" bestFit="1" customWidth="1"/>
    <col min="16137" max="16384" width="11.3984375" style="2"/>
  </cols>
  <sheetData>
    <row r="1" spans="1:8" ht="12.75" customHeight="1">
      <c r="A1" s="263" t="s">
        <v>0</v>
      </c>
      <c r="B1" s="263"/>
      <c r="C1" s="263"/>
      <c r="D1" s="1"/>
      <c r="E1" s="1"/>
    </row>
    <row r="2" spans="1:8" ht="18" customHeight="1">
      <c r="A2" s="264"/>
      <c r="B2" s="264"/>
      <c r="C2" s="264"/>
      <c r="D2" s="3"/>
      <c r="E2" s="3"/>
    </row>
    <row r="3" spans="1:8" ht="21" customHeight="1">
      <c r="A3" s="4" t="s">
        <v>1</v>
      </c>
      <c r="B3" s="4" t="s">
        <v>2</v>
      </c>
      <c r="C3" s="4" t="s">
        <v>3</v>
      </c>
      <c r="D3" s="4" t="s">
        <v>4</v>
      </c>
      <c r="E3" s="4" t="s">
        <v>5</v>
      </c>
      <c r="F3" s="4" t="s">
        <v>6</v>
      </c>
      <c r="G3" s="4" t="s">
        <v>7</v>
      </c>
      <c r="H3" s="4" t="s">
        <v>8</v>
      </c>
    </row>
    <row r="4" spans="1:8">
      <c r="A4" s="5" t="s">
        <v>15</v>
      </c>
      <c r="B4" s="6" t="s">
        <v>9</v>
      </c>
      <c r="C4" s="7" t="s">
        <v>12</v>
      </c>
      <c r="D4" s="8" t="s">
        <v>13</v>
      </c>
      <c r="E4" s="8" t="s">
        <v>10</v>
      </c>
      <c r="F4" s="8" t="s">
        <v>11</v>
      </c>
      <c r="G4" s="8" t="s">
        <v>14</v>
      </c>
      <c r="H4" s="17">
        <v>45606</v>
      </c>
    </row>
    <row r="5" spans="1:8">
      <c r="A5" s="9"/>
      <c r="B5" s="10"/>
      <c r="C5" s="11"/>
      <c r="D5" s="12"/>
      <c r="E5" s="8"/>
      <c r="F5" s="8"/>
      <c r="G5" s="8"/>
      <c r="H5" s="12"/>
    </row>
    <row r="6" spans="1:8" ht="16.5" customHeight="1">
      <c r="A6" s="9"/>
      <c r="B6" s="10"/>
      <c r="C6" s="11"/>
      <c r="D6" s="12"/>
      <c r="E6" s="8"/>
      <c r="F6" s="8"/>
      <c r="G6" s="8"/>
      <c r="H6" s="12"/>
    </row>
    <row r="7" spans="1:8">
      <c r="A7" s="9"/>
      <c r="B7" s="10"/>
      <c r="C7" s="11"/>
      <c r="D7" s="12"/>
      <c r="E7" s="8"/>
      <c r="F7" s="8"/>
      <c r="G7" s="8"/>
      <c r="H7" s="12"/>
    </row>
    <row r="8" spans="1:8">
      <c r="A8" s="5"/>
      <c r="B8" s="13"/>
      <c r="C8" s="14"/>
      <c r="D8" s="15"/>
      <c r="E8" s="12"/>
      <c r="F8" s="12"/>
      <c r="G8" s="12"/>
      <c r="H8" s="16"/>
    </row>
  </sheetData>
  <mergeCells count="1">
    <mergeCell ref="A1:C2"/>
  </mergeCells>
  <dataValidations count="5">
    <dataValidation type="list" allowBlank="1" showInputMessage="1" showErrorMessage="1" sqref="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5541 JC65541 SY65541 ACU65541 AMQ65541 AWM65541 BGI65541 BQE65541 CAA65541 CJW65541 CTS65541 DDO65541 DNK65541 DXG65541 EHC65541 EQY65541 FAU65541 FKQ65541 FUM65541 GEI65541 GOE65541 GYA65541 HHW65541 HRS65541 IBO65541 ILK65541 IVG65541 JFC65541 JOY65541 JYU65541 KIQ65541 KSM65541 LCI65541 LME65541 LWA65541 MFW65541 MPS65541 MZO65541 NJK65541 NTG65541 ODC65541 OMY65541 OWU65541 PGQ65541 PQM65541 QAI65541 QKE65541 QUA65541 RDW65541 RNS65541 RXO65541 SHK65541 SRG65541 TBC65541 TKY65541 TUU65541 UEQ65541 UOM65541 UYI65541 VIE65541 VSA65541 WBW65541 WLS65541 WVO65541 G131077 JC131077 SY131077 ACU131077 AMQ131077 AWM131077 BGI131077 BQE131077 CAA131077 CJW131077 CTS131077 DDO131077 DNK131077 DXG131077 EHC131077 EQY131077 FAU131077 FKQ131077 FUM131077 GEI131077 GOE131077 GYA131077 HHW131077 HRS131077 IBO131077 ILK131077 IVG131077 JFC131077 JOY131077 JYU131077 KIQ131077 KSM131077 LCI131077 LME131077 LWA131077 MFW131077 MPS131077 MZO131077 NJK131077 NTG131077 ODC131077 OMY131077 OWU131077 PGQ131077 PQM131077 QAI131077 QKE131077 QUA131077 RDW131077 RNS131077 RXO131077 SHK131077 SRG131077 TBC131077 TKY131077 TUU131077 UEQ131077 UOM131077 UYI131077 VIE131077 VSA131077 WBW131077 WLS131077 WVO131077 G196613 JC196613 SY196613 ACU196613 AMQ196613 AWM196613 BGI196613 BQE196613 CAA196613 CJW196613 CTS196613 DDO196613 DNK196613 DXG196613 EHC196613 EQY196613 FAU196613 FKQ196613 FUM196613 GEI196613 GOE196613 GYA196613 HHW196613 HRS196613 IBO196613 ILK196613 IVG196613 JFC196613 JOY196613 JYU196613 KIQ196613 KSM196613 LCI196613 LME196613 LWA196613 MFW196613 MPS196613 MZO196613 NJK196613 NTG196613 ODC196613 OMY196613 OWU196613 PGQ196613 PQM196613 QAI196613 QKE196613 QUA196613 RDW196613 RNS196613 RXO196613 SHK196613 SRG196613 TBC196613 TKY196613 TUU196613 UEQ196613 UOM196613 UYI196613 VIE196613 VSA196613 WBW196613 WLS196613 WVO196613 G262149 JC262149 SY262149 ACU262149 AMQ262149 AWM262149 BGI262149 BQE262149 CAA262149 CJW262149 CTS262149 DDO262149 DNK262149 DXG262149 EHC262149 EQY262149 FAU262149 FKQ262149 FUM262149 GEI262149 GOE262149 GYA262149 HHW262149 HRS262149 IBO262149 ILK262149 IVG262149 JFC262149 JOY262149 JYU262149 KIQ262149 KSM262149 LCI262149 LME262149 LWA262149 MFW262149 MPS262149 MZO262149 NJK262149 NTG262149 ODC262149 OMY262149 OWU262149 PGQ262149 PQM262149 QAI262149 QKE262149 QUA262149 RDW262149 RNS262149 RXO262149 SHK262149 SRG262149 TBC262149 TKY262149 TUU262149 UEQ262149 UOM262149 UYI262149 VIE262149 VSA262149 WBW262149 WLS262149 WVO262149 G327685 JC327685 SY327685 ACU327685 AMQ327685 AWM327685 BGI327685 BQE327685 CAA327685 CJW327685 CTS327685 DDO327685 DNK327685 DXG327685 EHC327685 EQY327685 FAU327685 FKQ327685 FUM327685 GEI327685 GOE327685 GYA327685 HHW327685 HRS327685 IBO327685 ILK327685 IVG327685 JFC327685 JOY327685 JYU327685 KIQ327685 KSM327685 LCI327685 LME327685 LWA327685 MFW327685 MPS327685 MZO327685 NJK327685 NTG327685 ODC327685 OMY327685 OWU327685 PGQ327685 PQM327685 QAI327685 QKE327685 QUA327685 RDW327685 RNS327685 RXO327685 SHK327685 SRG327685 TBC327685 TKY327685 TUU327685 UEQ327685 UOM327685 UYI327685 VIE327685 VSA327685 WBW327685 WLS327685 WVO327685 G393221 JC393221 SY393221 ACU393221 AMQ393221 AWM393221 BGI393221 BQE393221 CAA393221 CJW393221 CTS393221 DDO393221 DNK393221 DXG393221 EHC393221 EQY393221 FAU393221 FKQ393221 FUM393221 GEI393221 GOE393221 GYA393221 HHW393221 HRS393221 IBO393221 ILK393221 IVG393221 JFC393221 JOY393221 JYU393221 KIQ393221 KSM393221 LCI393221 LME393221 LWA393221 MFW393221 MPS393221 MZO393221 NJK393221 NTG393221 ODC393221 OMY393221 OWU393221 PGQ393221 PQM393221 QAI393221 QKE393221 QUA393221 RDW393221 RNS393221 RXO393221 SHK393221 SRG393221 TBC393221 TKY393221 TUU393221 UEQ393221 UOM393221 UYI393221 VIE393221 VSA393221 WBW393221 WLS393221 WVO393221 G458757 JC458757 SY458757 ACU458757 AMQ458757 AWM458757 BGI458757 BQE458757 CAA458757 CJW458757 CTS458757 DDO458757 DNK458757 DXG458757 EHC458757 EQY458757 FAU458757 FKQ458757 FUM458757 GEI458757 GOE458757 GYA458757 HHW458757 HRS458757 IBO458757 ILK458757 IVG458757 JFC458757 JOY458757 JYU458757 KIQ458757 KSM458757 LCI458757 LME458757 LWA458757 MFW458757 MPS458757 MZO458757 NJK458757 NTG458757 ODC458757 OMY458757 OWU458757 PGQ458757 PQM458757 QAI458757 QKE458757 QUA458757 RDW458757 RNS458757 RXO458757 SHK458757 SRG458757 TBC458757 TKY458757 TUU458757 UEQ458757 UOM458757 UYI458757 VIE458757 VSA458757 WBW458757 WLS458757 WVO458757 G524293 JC524293 SY524293 ACU524293 AMQ524293 AWM524293 BGI524293 BQE524293 CAA524293 CJW524293 CTS524293 DDO524293 DNK524293 DXG524293 EHC524293 EQY524293 FAU524293 FKQ524293 FUM524293 GEI524293 GOE524293 GYA524293 HHW524293 HRS524293 IBO524293 ILK524293 IVG524293 JFC524293 JOY524293 JYU524293 KIQ524293 KSM524293 LCI524293 LME524293 LWA524293 MFW524293 MPS524293 MZO524293 NJK524293 NTG524293 ODC524293 OMY524293 OWU524293 PGQ524293 PQM524293 QAI524293 QKE524293 QUA524293 RDW524293 RNS524293 RXO524293 SHK524293 SRG524293 TBC524293 TKY524293 TUU524293 UEQ524293 UOM524293 UYI524293 VIE524293 VSA524293 WBW524293 WLS524293 WVO524293 G589829 JC589829 SY589829 ACU589829 AMQ589829 AWM589829 BGI589829 BQE589829 CAA589829 CJW589829 CTS589829 DDO589829 DNK589829 DXG589829 EHC589829 EQY589829 FAU589829 FKQ589829 FUM589829 GEI589829 GOE589829 GYA589829 HHW589829 HRS589829 IBO589829 ILK589829 IVG589829 JFC589829 JOY589829 JYU589829 KIQ589829 KSM589829 LCI589829 LME589829 LWA589829 MFW589829 MPS589829 MZO589829 NJK589829 NTG589829 ODC589829 OMY589829 OWU589829 PGQ589829 PQM589829 QAI589829 QKE589829 QUA589829 RDW589829 RNS589829 RXO589829 SHK589829 SRG589829 TBC589829 TKY589829 TUU589829 UEQ589829 UOM589829 UYI589829 VIE589829 VSA589829 WBW589829 WLS589829 WVO589829 G655365 JC655365 SY655365 ACU655365 AMQ655365 AWM655365 BGI655365 BQE655365 CAA655365 CJW655365 CTS655365 DDO655365 DNK655365 DXG655365 EHC655365 EQY655365 FAU655365 FKQ655365 FUM655365 GEI655365 GOE655365 GYA655365 HHW655365 HRS655365 IBO655365 ILK655365 IVG655365 JFC655365 JOY655365 JYU655365 KIQ655365 KSM655365 LCI655365 LME655365 LWA655365 MFW655365 MPS655365 MZO655365 NJK655365 NTG655365 ODC655365 OMY655365 OWU655365 PGQ655365 PQM655365 QAI655365 QKE655365 QUA655365 RDW655365 RNS655365 RXO655365 SHK655365 SRG655365 TBC655365 TKY655365 TUU655365 UEQ655365 UOM655365 UYI655365 VIE655365 VSA655365 WBW655365 WLS655365 WVO655365 G720901 JC720901 SY720901 ACU720901 AMQ720901 AWM720901 BGI720901 BQE720901 CAA720901 CJW720901 CTS720901 DDO720901 DNK720901 DXG720901 EHC720901 EQY720901 FAU720901 FKQ720901 FUM720901 GEI720901 GOE720901 GYA720901 HHW720901 HRS720901 IBO720901 ILK720901 IVG720901 JFC720901 JOY720901 JYU720901 KIQ720901 KSM720901 LCI720901 LME720901 LWA720901 MFW720901 MPS720901 MZO720901 NJK720901 NTG720901 ODC720901 OMY720901 OWU720901 PGQ720901 PQM720901 QAI720901 QKE720901 QUA720901 RDW720901 RNS720901 RXO720901 SHK720901 SRG720901 TBC720901 TKY720901 TUU720901 UEQ720901 UOM720901 UYI720901 VIE720901 VSA720901 WBW720901 WLS720901 WVO720901 G786437 JC786437 SY786437 ACU786437 AMQ786437 AWM786437 BGI786437 BQE786437 CAA786437 CJW786437 CTS786437 DDO786437 DNK786437 DXG786437 EHC786437 EQY786437 FAU786437 FKQ786437 FUM786437 GEI786437 GOE786437 GYA786437 HHW786437 HRS786437 IBO786437 ILK786437 IVG786437 JFC786437 JOY786437 JYU786437 KIQ786437 KSM786437 LCI786437 LME786437 LWA786437 MFW786437 MPS786437 MZO786437 NJK786437 NTG786437 ODC786437 OMY786437 OWU786437 PGQ786437 PQM786437 QAI786437 QKE786437 QUA786437 RDW786437 RNS786437 RXO786437 SHK786437 SRG786437 TBC786437 TKY786437 TUU786437 UEQ786437 UOM786437 UYI786437 VIE786437 VSA786437 WBW786437 WLS786437 WVO786437 G851973 JC851973 SY851973 ACU851973 AMQ851973 AWM851973 BGI851973 BQE851973 CAA851973 CJW851973 CTS851973 DDO851973 DNK851973 DXG851973 EHC851973 EQY851973 FAU851973 FKQ851973 FUM851973 GEI851973 GOE851973 GYA851973 HHW851973 HRS851973 IBO851973 ILK851973 IVG851973 JFC851973 JOY851973 JYU851973 KIQ851973 KSM851973 LCI851973 LME851973 LWA851973 MFW851973 MPS851973 MZO851973 NJK851973 NTG851973 ODC851973 OMY851973 OWU851973 PGQ851973 PQM851973 QAI851973 QKE851973 QUA851973 RDW851973 RNS851973 RXO851973 SHK851973 SRG851973 TBC851973 TKY851973 TUU851973 UEQ851973 UOM851973 UYI851973 VIE851973 VSA851973 WBW851973 WLS851973 WVO851973 G917509 JC917509 SY917509 ACU917509 AMQ917509 AWM917509 BGI917509 BQE917509 CAA917509 CJW917509 CTS917509 DDO917509 DNK917509 DXG917509 EHC917509 EQY917509 FAU917509 FKQ917509 FUM917509 GEI917509 GOE917509 GYA917509 HHW917509 HRS917509 IBO917509 ILK917509 IVG917509 JFC917509 JOY917509 JYU917509 KIQ917509 KSM917509 LCI917509 LME917509 LWA917509 MFW917509 MPS917509 MZO917509 NJK917509 NTG917509 ODC917509 OMY917509 OWU917509 PGQ917509 PQM917509 QAI917509 QKE917509 QUA917509 RDW917509 RNS917509 RXO917509 SHK917509 SRG917509 TBC917509 TKY917509 TUU917509 UEQ917509 UOM917509 UYI917509 VIE917509 VSA917509 WBW917509 WLS917509 WVO917509 G983045 JC983045 SY983045 ACU983045 AMQ983045 AWM983045 BGI983045 BQE983045 CAA983045 CJW983045 CTS983045 DDO983045 DNK983045 DXG983045 EHC983045 EQY983045 FAU983045 FKQ983045 FUM983045 GEI983045 GOE983045 GYA983045 HHW983045 HRS983045 IBO983045 ILK983045 IVG983045 JFC983045 JOY983045 JYU983045 KIQ983045 KSM983045 LCI983045 LME983045 LWA983045 MFW983045 MPS983045 MZO983045 NJK983045 NTG983045 ODC983045 OMY983045 OWU983045 PGQ983045 PQM983045 QAI983045 QKE983045 QUA983045 RDW983045 RNS983045 RXO983045 SHK983045 SRG983045 TBC983045 TKY983045 TUU983045 UEQ983045 UOM983045 UYI983045 VIE983045 VSA983045 WBW983045 WLS983045 WVO983045" xr:uid="{005C751B-D81F-43B4-BCB6-777A49301AC6}">
      <formula1>"Reported, opended, assigned, fixed, close, reopened"</formula1>
    </dataValidation>
    <dataValidation type="list" allowBlank="1" showInputMessage="1" showErrorMessage="1" sqref="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6:G8 JC6:JC8 SY6:SY8 ACU6:ACU8 AMQ6:AMQ8 AWM6:AWM8 BGI6:BGI8 BQE6:BQE8 CAA6:CAA8 CJW6:CJW8 CTS6:CTS8 DDO6:DDO8 DNK6:DNK8 DXG6:DXG8 EHC6:EHC8 EQY6:EQY8 FAU6:FAU8 FKQ6:FKQ8 FUM6:FUM8 GEI6:GEI8 GOE6:GOE8 GYA6:GYA8 HHW6:HHW8 HRS6:HRS8 IBO6:IBO8 ILK6:ILK8 IVG6:IVG8 JFC6:JFC8 JOY6:JOY8 JYU6:JYU8 KIQ6:KIQ8 KSM6:KSM8 LCI6:LCI8 LME6:LME8 LWA6:LWA8 MFW6:MFW8 MPS6:MPS8 MZO6:MZO8 NJK6:NJK8 NTG6:NTG8 ODC6:ODC8 OMY6:OMY8 OWU6:OWU8 PGQ6:PGQ8 PQM6:PQM8 QAI6:QAI8 QKE6:QKE8 QUA6:QUA8 RDW6:RDW8 RNS6:RNS8 RXO6:RXO8 SHK6:SHK8 SRG6:SRG8 TBC6:TBC8 TKY6:TKY8 TUU6:TUU8 UEQ6:UEQ8 UOM6:UOM8 UYI6:UYI8 VIE6:VIE8 VSA6:VSA8 WBW6:WBW8 WLS6:WLS8 WVO6:WVO8 G65542:G65544 JC65542:JC65544 SY65542:SY65544 ACU65542:ACU65544 AMQ65542:AMQ65544 AWM65542:AWM65544 BGI65542:BGI65544 BQE65542:BQE65544 CAA65542:CAA65544 CJW65542:CJW65544 CTS65542:CTS65544 DDO65542:DDO65544 DNK65542:DNK65544 DXG65542:DXG65544 EHC65542:EHC65544 EQY65542:EQY65544 FAU65542:FAU65544 FKQ65542:FKQ65544 FUM65542:FUM65544 GEI65542:GEI65544 GOE65542:GOE65544 GYA65542:GYA65544 HHW65542:HHW65544 HRS65542:HRS65544 IBO65542:IBO65544 ILK65542:ILK65544 IVG65542:IVG65544 JFC65542:JFC65544 JOY65542:JOY65544 JYU65542:JYU65544 KIQ65542:KIQ65544 KSM65542:KSM65544 LCI65542:LCI65544 LME65542:LME65544 LWA65542:LWA65544 MFW65542:MFW65544 MPS65542:MPS65544 MZO65542:MZO65544 NJK65542:NJK65544 NTG65542:NTG65544 ODC65542:ODC65544 OMY65542:OMY65544 OWU65542:OWU65544 PGQ65542:PGQ65544 PQM65542:PQM65544 QAI65542:QAI65544 QKE65542:QKE65544 QUA65542:QUA65544 RDW65542:RDW65544 RNS65542:RNS65544 RXO65542:RXO65544 SHK65542:SHK65544 SRG65542:SRG65544 TBC65542:TBC65544 TKY65542:TKY65544 TUU65542:TUU65544 UEQ65542:UEQ65544 UOM65542:UOM65544 UYI65542:UYI65544 VIE65542:VIE65544 VSA65542:VSA65544 WBW65542:WBW65544 WLS65542:WLS65544 WVO65542:WVO65544 G131078:G131080 JC131078:JC131080 SY131078:SY131080 ACU131078:ACU131080 AMQ131078:AMQ131080 AWM131078:AWM131080 BGI131078:BGI131080 BQE131078:BQE131080 CAA131078:CAA131080 CJW131078:CJW131080 CTS131078:CTS131080 DDO131078:DDO131080 DNK131078:DNK131080 DXG131078:DXG131080 EHC131078:EHC131080 EQY131078:EQY131080 FAU131078:FAU131080 FKQ131078:FKQ131080 FUM131078:FUM131080 GEI131078:GEI131080 GOE131078:GOE131080 GYA131078:GYA131080 HHW131078:HHW131080 HRS131078:HRS131080 IBO131078:IBO131080 ILK131078:ILK131080 IVG131078:IVG131080 JFC131078:JFC131080 JOY131078:JOY131080 JYU131078:JYU131080 KIQ131078:KIQ131080 KSM131078:KSM131080 LCI131078:LCI131080 LME131078:LME131080 LWA131078:LWA131080 MFW131078:MFW131080 MPS131078:MPS131080 MZO131078:MZO131080 NJK131078:NJK131080 NTG131078:NTG131080 ODC131078:ODC131080 OMY131078:OMY131080 OWU131078:OWU131080 PGQ131078:PGQ131080 PQM131078:PQM131080 QAI131078:QAI131080 QKE131078:QKE131080 QUA131078:QUA131080 RDW131078:RDW131080 RNS131078:RNS131080 RXO131078:RXO131080 SHK131078:SHK131080 SRG131078:SRG131080 TBC131078:TBC131080 TKY131078:TKY131080 TUU131078:TUU131080 UEQ131078:UEQ131080 UOM131078:UOM131080 UYI131078:UYI131080 VIE131078:VIE131080 VSA131078:VSA131080 WBW131078:WBW131080 WLS131078:WLS131080 WVO131078:WVO131080 G196614:G196616 JC196614:JC196616 SY196614:SY196616 ACU196614:ACU196616 AMQ196614:AMQ196616 AWM196614:AWM196616 BGI196614:BGI196616 BQE196614:BQE196616 CAA196614:CAA196616 CJW196614:CJW196616 CTS196614:CTS196616 DDO196614:DDO196616 DNK196614:DNK196616 DXG196614:DXG196616 EHC196614:EHC196616 EQY196614:EQY196616 FAU196614:FAU196616 FKQ196614:FKQ196616 FUM196614:FUM196616 GEI196614:GEI196616 GOE196614:GOE196616 GYA196614:GYA196616 HHW196614:HHW196616 HRS196614:HRS196616 IBO196614:IBO196616 ILK196614:ILK196616 IVG196614:IVG196616 JFC196614:JFC196616 JOY196614:JOY196616 JYU196614:JYU196616 KIQ196614:KIQ196616 KSM196614:KSM196616 LCI196614:LCI196616 LME196614:LME196616 LWA196614:LWA196616 MFW196614:MFW196616 MPS196614:MPS196616 MZO196614:MZO196616 NJK196614:NJK196616 NTG196614:NTG196616 ODC196614:ODC196616 OMY196614:OMY196616 OWU196614:OWU196616 PGQ196614:PGQ196616 PQM196614:PQM196616 QAI196614:QAI196616 QKE196614:QKE196616 QUA196614:QUA196616 RDW196614:RDW196616 RNS196614:RNS196616 RXO196614:RXO196616 SHK196614:SHK196616 SRG196614:SRG196616 TBC196614:TBC196616 TKY196614:TKY196616 TUU196614:TUU196616 UEQ196614:UEQ196616 UOM196614:UOM196616 UYI196614:UYI196616 VIE196614:VIE196616 VSA196614:VSA196616 WBW196614:WBW196616 WLS196614:WLS196616 WVO196614:WVO196616 G262150:G262152 JC262150:JC262152 SY262150:SY262152 ACU262150:ACU262152 AMQ262150:AMQ262152 AWM262150:AWM262152 BGI262150:BGI262152 BQE262150:BQE262152 CAA262150:CAA262152 CJW262150:CJW262152 CTS262150:CTS262152 DDO262150:DDO262152 DNK262150:DNK262152 DXG262150:DXG262152 EHC262150:EHC262152 EQY262150:EQY262152 FAU262150:FAU262152 FKQ262150:FKQ262152 FUM262150:FUM262152 GEI262150:GEI262152 GOE262150:GOE262152 GYA262150:GYA262152 HHW262150:HHW262152 HRS262150:HRS262152 IBO262150:IBO262152 ILK262150:ILK262152 IVG262150:IVG262152 JFC262150:JFC262152 JOY262150:JOY262152 JYU262150:JYU262152 KIQ262150:KIQ262152 KSM262150:KSM262152 LCI262150:LCI262152 LME262150:LME262152 LWA262150:LWA262152 MFW262150:MFW262152 MPS262150:MPS262152 MZO262150:MZO262152 NJK262150:NJK262152 NTG262150:NTG262152 ODC262150:ODC262152 OMY262150:OMY262152 OWU262150:OWU262152 PGQ262150:PGQ262152 PQM262150:PQM262152 QAI262150:QAI262152 QKE262150:QKE262152 QUA262150:QUA262152 RDW262150:RDW262152 RNS262150:RNS262152 RXO262150:RXO262152 SHK262150:SHK262152 SRG262150:SRG262152 TBC262150:TBC262152 TKY262150:TKY262152 TUU262150:TUU262152 UEQ262150:UEQ262152 UOM262150:UOM262152 UYI262150:UYI262152 VIE262150:VIE262152 VSA262150:VSA262152 WBW262150:WBW262152 WLS262150:WLS262152 WVO262150:WVO262152 G327686:G327688 JC327686:JC327688 SY327686:SY327688 ACU327686:ACU327688 AMQ327686:AMQ327688 AWM327686:AWM327688 BGI327686:BGI327688 BQE327686:BQE327688 CAA327686:CAA327688 CJW327686:CJW327688 CTS327686:CTS327688 DDO327686:DDO327688 DNK327686:DNK327688 DXG327686:DXG327688 EHC327686:EHC327688 EQY327686:EQY327688 FAU327686:FAU327688 FKQ327686:FKQ327688 FUM327686:FUM327688 GEI327686:GEI327688 GOE327686:GOE327688 GYA327686:GYA327688 HHW327686:HHW327688 HRS327686:HRS327688 IBO327686:IBO327688 ILK327686:ILK327688 IVG327686:IVG327688 JFC327686:JFC327688 JOY327686:JOY327688 JYU327686:JYU327688 KIQ327686:KIQ327688 KSM327686:KSM327688 LCI327686:LCI327688 LME327686:LME327688 LWA327686:LWA327688 MFW327686:MFW327688 MPS327686:MPS327688 MZO327686:MZO327688 NJK327686:NJK327688 NTG327686:NTG327688 ODC327686:ODC327688 OMY327686:OMY327688 OWU327686:OWU327688 PGQ327686:PGQ327688 PQM327686:PQM327688 QAI327686:QAI327688 QKE327686:QKE327688 QUA327686:QUA327688 RDW327686:RDW327688 RNS327686:RNS327688 RXO327686:RXO327688 SHK327686:SHK327688 SRG327686:SRG327688 TBC327686:TBC327688 TKY327686:TKY327688 TUU327686:TUU327688 UEQ327686:UEQ327688 UOM327686:UOM327688 UYI327686:UYI327688 VIE327686:VIE327688 VSA327686:VSA327688 WBW327686:WBW327688 WLS327686:WLS327688 WVO327686:WVO327688 G393222:G393224 JC393222:JC393224 SY393222:SY393224 ACU393222:ACU393224 AMQ393222:AMQ393224 AWM393222:AWM393224 BGI393222:BGI393224 BQE393222:BQE393224 CAA393222:CAA393224 CJW393222:CJW393224 CTS393222:CTS393224 DDO393222:DDO393224 DNK393222:DNK393224 DXG393222:DXG393224 EHC393222:EHC393224 EQY393222:EQY393224 FAU393222:FAU393224 FKQ393222:FKQ393224 FUM393222:FUM393224 GEI393222:GEI393224 GOE393222:GOE393224 GYA393222:GYA393224 HHW393222:HHW393224 HRS393222:HRS393224 IBO393222:IBO393224 ILK393222:ILK393224 IVG393222:IVG393224 JFC393222:JFC393224 JOY393222:JOY393224 JYU393222:JYU393224 KIQ393222:KIQ393224 KSM393222:KSM393224 LCI393222:LCI393224 LME393222:LME393224 LWA393222:LWA393224 MFW393222:MFW393224 MPS393222:MPS393224 MZO393222:MZO393224 NJK393222:NJK393224 NTG393222:NTG393224 ODC393222:ODC393224 OMY393222:OMY393224 OWU393222:OWU393224 PGQ393222:PGQ393224 PQM393222:PQM393224 QAI393222:QAI393224 QKE393222:QKE393224 QUA393222:QUA393224 RDW393222:RDW393224 RNS393222:RNS393224 RXO393222:RXO393224 SHK393222:SHK393224 SRG393222:SRG393224 TBC393222:TBC393224 TKY393222:TKY393224 TUU393222:TUU393224 UEQ393222:UEQ393224 UOM393222:UOM393224 UYI393222:UYI393224 VIE393222:VIE393224 VSA393222:VSA393224 WBW393222:WBW393224 WLS393222:WLS393224 WVO393222:WVO393224 G458758:G458760 JC458758:JC458760 SY458758:SY458760 ACU458758:ACU458760 AMQ458758:AMQ458760 AWM458758:AWM458760 BGI458758:BGI458760 BQE458758:BQE458760 CAA458758:CAA458760 CJW458758:CJW458760 CTS458758:CTS458760 DDO458758:DDO458760 DNK458758:DNK458760 DXG458758:DXG458760 EHC458758:EHC458760 EQY458758:EQY458760 FAU458758:FAU458760 FKQ458758:FKQ458760 FUM458758:FUM458760 GEI458758:GEI458760 GOE458758:GOE458760 GYA458758:GYA458760 HHW458758:HHW458760 HRS458758:HRS458760 IBO458758:IBO458760 ILK458758:ILK458760 IVG458758:IVG458760 JFC458758:JFC458760 JOY458758:JOY458760 JYU458758:JYU458760 KIQ458758:KIQ458760 KSM458758:KSM458760 LCI458758:LCI458760 LME458758:LME458760 LWA458758:LWA458760 MFW458758:MFW458760 MPS458758:MPS458760 MZO458758:MZO458760 NJK458758:NJK458760 NTG458758:NTG458760 ODC458758:ODC458760 OMY458758:OMY458760 OWU458758:OWU458760 PGQ458758:PGQ458760 PQM458758:PQM458760 QAI458758:QAI458760 QKE458758:QKE458760 QUA458758:QUA458760 RDW458758:RDW458760 RNS458758:RNS458760 RXO458758:RXO458760 SHK458758:SHK458760 SRG458758:SRG458760 TBC458758:TBC458760 TKY458758:TKY458760 TUU458758:TUU458760 UEQ458758:UEQ458760 UOM458758:UOM458760 UYI458758:UYI458760 VIE458758:VIE458760 VSA458758:VSA458760 WBW458758:WBW458760 WLS458758:WLS458760 WVO458758:WVO458760 G524294:G524296 JC524294:JC524296 SY524294:SY524296 ACU524294:ACU524296 AMQ524294:AMQ524296 AWM524294:AWM524296 BGI524294:BGI524296 BQE524294:BQE524296 CAA524294:CAA524296 CJW524294:CJW524296 CTS524294:CTS524296 DDO524294:DDO524296 DNK524294:DNK524296 DXG524294:DXG524296 EHC524294:EHC524296 EQY524294:EQY524296 FAU524294:FAU524296 FKQ524294:FKQ524296 FUM524294:FUM524296 GEI524294:GEI524296 GOE524294:GOE524296 GYA524294:GYA524296 HHW524294:HHW524296 HRS524294:HRS524296 IBO524294:IBO524296 ILK524294:ILK524296 IVG524294:IVG524296 JFC524294:JFC524296 JOY524294:JOY524296 JYU524294:JYU524296 KIQ524294:KIQ524296 KSM524294:KSM524296 LCI524294:LCI524296 LME524294:LME524296 LWA524294:LWA524296 MFW524294:MFW524296 MPS524294:MPS524296 MZO524294:MZO524296 NJK524294:NJK524296 NTG524294:NTG524296 ODC524294:ODC524296 OMY524294:OMY524296 OWU524294:OWU524296 PGQ524294:PGQ524296 PQM524294:PQM524296 QAI524294:QAI524296 QKE524294:QKE524296 QUA524294:QUA524296 RDW524294:RDW524296 RNS524294:RNS524296 RXO524294:RXO524296 SHK524294:SHK524296 SRG524294:SRG524296 TBC524294:TBC524296 TKY524294:TKY524296 TUU524294:TUU524296 UEQ524294:UEQ524296 UOM524294:UOM524296 UYI524294:UYI524296 VIE524294:VIE524296 VSA524294:VSA524296 WBW524294:WBW524296 WLS524294:WLS524296 WVO524294:WVO524296 G589830:G589832 JC589830:JC589832 SY589830:SY589832 ACU589830:ACU589832 AMQ589830:AMQ589832 AWM589830:AWM589832 BGI589830:BGI589832 BQE589830:BQE589832 CAA589830:CAA589832 CJW589830:CJW589832 CTS589830:CTS589832 DDO589830:DDO589832 DNK589830:DNK589832 DXG589830:DXG589832 EHC589830:EHC589832 EQY589830:EQY589832 FAU589830:FAU589832 FKQ589830:FKQ589832 FUM589830:FUM589832 GEI589830:GEI589832 GOE589830:GOE589832 GYA589830:GYA589832 HHW589830:HHW589832 HRS589830:HRS589832 IBO589830:IBO589832 ILK589830:ILK589832 IVG589830:IVG589832 JFC589830:JFC589832 JOY589830:JOY589832 JYU589830:JYU589832 KIQ589830:KIQ589832 KSM589830:KSM589832 LCI589830:LCI589832 LME589830:LME589832 LWA589830:LWA589832 MFW589830:MFW589832 MPS589830:MPS589832 MZO589830:MZO589832 NJK589830:NJK589832 NTG589830:NTG589832 ODC589830:ODC589832 OMY589830:OMY589832 OWU589830:OWU589832 PGQ589830:PGQ589832 PQM589830:PQM589832 QAI589830:QAI589832 QKE589830:QKE589832 QUA589830:QUA589832 RDW589830:RDW589832 RNS589830:RNS589832 RXO589830:RXO589832 SHK589830:SHK589832 SRG589830:SRG589832 TBC589830:TBC589832 TKY589830:TKY589832 TUU589830:TUU589832 UEQ589830:UEQ589832 UOM589830:UOM589832 UYI589830:UYI589832 VIE589830:VIE589832 VSA589830:VSA589832 WBW589830:WBW589832 WLS589830:WLS589832 WVO589830:WVO589832 G655366:G655368 JC655366:JC655368 SY655366:SY655368 ACU655366:ACU655368 AMQ655366:AMQ655368 AWM655366:AWM655368 BGI655366:BGI655368 BQE655366:BQE655368 CAA655366:CAA655368 CJW655366:CJW655368 CTS655366:CTS655368 DDO655366:DDO655368 DNK655366:DNK655368 DXG655366:DXG655368 EHC655366:EHC655368 EQY655366:EQY655368 FAU655366:FAU655368 FKQ655366:FKQ655368 FUM655366:FUM655368 GEI655366:GEI655368 GOE655366:GOE655368 GYA655366:GYA655368 HHW655366:HHW655368 HRS655366:HRS655368 IBO655366:IBO655368 ILK655366:ILK655368 IVG655366:IVG655368 JFC655366:JFC655368 JOY655366:JOY655368 JYU655366:JYU655368 KIQ655366:KIQ655368 KSM655366:KSM655368 LCI655366:LCI655368 LME655366:LME655368 LWA655366:LWA655368 MFW655366:MFW655368 MPS655366:MPS655368 MZO655366:MZO655368 NJK655366:NJK655368 NTG655366:NTG655368 ODC655366:ODC655368 OMY655366:OMY655368 OWU655366:OWU655368 PGQ655366:PGQ655368 PQM655366:PQM655368 QAI655366:QAI655368 QKE655366:QKE655368 QUA655366:QUA655368 RDW655366:RDW655368 RNS655366:RNS655368 RXO655366:RXO655368 SHK655366:SHK655368 SRG655366:SRG655368 TBC655366:TBC655368 TKY655366:TKY655368 TUU655366:TUU655368 UEQ655366:UEQ655368 UOM655366:UOM655368 UYI655366:UYI655368 VIE655366:VIE655368 VSA655366:VSA655368 WBW655366:WBW655368 WLS655366:WLS655368 WVO655366:WVO655368 G720902:G720904 JC720902:JC720904 SY720902:SY720904 ACU720902:ACU720904 AMQ720902:AMQ720904 AWM720902:AWM720904 BGI720902:BGI720904 BQE720902:BQE720904 CAA720902:CAA720904 CJW720902:CJW720904 CTS720902:CTS720904 DDO720902:DDO720904 DNK720902:DNK720904 DXG720902:DXG720904 EHC720902:EHC720904 EQY720902:EQY720904 FAU720902:FAU720904 FKQ720902:FKQ720904 FUM720902:FUM720904 GEI720902:GEI720904 GOE720902:GOE720904 GYA720902:GYA720904 HHW720902:HHW720904 HRS720902:HRS720904 IBO720902:IBO720904 ILK720902:ILK720904 IVG720902:IVG720904 JFC720902:JFC720904 JOY720902:JOY720904 JYU720902:JYU720904 KIQ720902:KIQ720904 KSM720902:KSM720904 LCI720902:LCI720904 LME720902:LME720904 LWA720902:LWA720904 MFW720902:MFW720904 MPS720902:MPS720904 MZO720902:MZO720904 NJK720902:NJK720904 NTG720902:NTG720904 ODC720902:ODC720904 OMY720902:OMY720904 OWU720902:OWU720904 PGQ720902:PGQ720904 PQM720902:PQM720904 QAI720902:QAI720904 QKE720902:QKE720904 QUA720902:QUA720904 RDW720902:RDW720904 RNS720902:RNS720904 RXO720902:RXO720904 SHK720902:SHK720904 SRG720902:SRG720904 TBC720902:TBC720904 TKY720902:TKY720904 TUU720902:TUU720904 UEQ720902:UEQ720904 UOM720902:UOM720904 UYI720902:UYI720904 VIE720902:VIE720904 VSA720902:VSA720904 WBW720902:WBW720904 WLS720902:WLS720904 WVO720902:WVO720904 G786438:G786440 JC786438:JC786440 SY786438:SY786440 ACU786438:ACU786440 AMQ786438:AMQ786440 AWM786438:AWM786440 BGI786438:BGI786440 BQE786438:BQE786440 CAA786438:CAA786440 CJW786438:CJW786440 CTS786438:CTS786440 DDO786438:DDO786440 DNK786438:DNK786440 DXG786438:DXG786440 EHC786438:EHC786440 EQY786438:EQY786440 FAU786438:FAU786440 FKQ786438:FKQ786440 FUM786438:FUM786440 GEI786438:GEI786440 GOE786438:GOE786440 GYA786438:GYA786440 HHW786438:HHW786440 HRS786438:HRS786440 IBO786438:IBO786440 ILK786438:ILK786440 IVG786438:IVG786440 JFC786438:JFC786440 JOY786438:JOY786440 JYU786438:JYU786440 KIQ786438:KIQ786440 KSM786438:KSM786440 LCI786438:LCI786440 LME786438:LME786440 LWA786438:LWA786440 MFW786438:MFW786440 MPS786438:MPS786440 MZO786438:MZO786440 NJK786438:NJK786440 NTG786438:NTG786440 ODC786438:ODC786440 OMY786438:OMY786440 OWU786438:OWU786440 PGQ786438:PGQ786440 PQM786438:PQM786440 QAI786438:QAI786440 QKE786438:QKE786440 QUA786438:QUA786440 RDW786438:RDW786440 RNS786438:RNS786440 RXO786438:RXO786440 SHK786438:SHK786440 SRG786438:SRG786440 TBC786438:TBC786440 TKY786438:TKY786440 TUU786438:TUU786440 UEQ786438:UEQ786440 UOM786438:UOM786440 UYI786438:UYI786440 VIE786438:VIE786440 VSA786438:VSA786440 WBW786438:WBW786440 WLS786438:WLS786440 WVO786438:WVO786440 G851974:G851976 JC851974:JC851976 SY851974:SY851976 ACU851974:ACU851976 AMQ851974:AMQ851976 AWM851974:AWM851976 BGI851974:BGI851976 BQE851974:BQE851976 CAA851974:CAA851976 CJW851974:CJW851976 CTS851974:CTS851976 DDO851974:DDO851976 DNK851974:DNK851976 DXG851974:DXG851976 EHC851974:EHC851976 EQY851974:EQY851976 FAU851974:FAU851976 FKQ851974:FKQ851976 FUM851974:FUM851976 GEI851974:GEI851976 GOE851974:GOE851976 GYA851974:GYA851976 HHW851974:HHW851976 HRS851974:HRS851976 IBO851974:IBO851976 ILK851974:ILK851976 IVG851974:IVG851976 JFC851974:JFC851976 JOY851974:JOY851976 JYU851974:JYU851976 KIQ851974:KIQ851976 KSM851974:KSM851976 LCI851974:LCI851976 LME851974:LME851976 LWA851974:LWA851976 MFW851974:MFW851976 MPS851974:MPS851976 MZO851974:MZO851976 NJK851974:NJK851976 NTG851974:NTG851976 ODC851974:ODC851976 OMY851974:OMY851976 OWU851974:OWU851976 PGQ851974:PGQ851976 PQM851974:PQM851976 QAI851974:QAI851976 QKE851974:QKE851976 QUA851974:QUA851976 RDW851974:RDW851976 RNS851974:RNS851976 RXO851974:RXO851976 SHK851974:SHK851976 SRG851974:SRG851976 TBC851974:TBC851976 TKY851974:TKY851976 TUU851974:TUU851976 UEQ851974:UEQ851976 UOM851974:UOM851976 UYI851974:UYI851976 VIE851974:VIE851976 VSA851974:VSA851976 WBW851974:WBW851976 WLS851974:WLS851976 WVO851974:WVO851976 G917510:G917512 JC917510:JC917512 SY917510:SY917512 ACU917510:ACU917512 AMQ917510:AMQ917512 AWM917510:AWM917512 BGI917510:BGI917512 BQE917510:BQE917512 CAA917510:CAA917512 CJW917510:CJW917512 CTS917510:CTS917512 DDO917510:DDO917512 DNK917510:DNK917512 DXG917510:DXG917512 EHC917510:EHC917512 EQY917510:EQY917512 FAU917510:FAU917512 FKQ917510:FKQ917512 FUM917510:FUM917512 GEI917510:GEI917512 GOE917510:GOE917512 GYA917510:GYA917512 HHW917510:HHW917512 HRS917510:HRS917512 IBO917510:IBO917512 ILK917510:ILK917512 IVG917510:IVG917512 JFC917510:JFC917512 JOY917510:JOY917512 JYU917510:JYU917512 KIQ917510:KIQ917512 KSM917510:KSM917512 LCI917510:LCI917512 LME917510:LME917512 LWA917510:LWA917512 MFW917510:MFW917512 MPS917510:MPS917512 MZO917510:MZO917512 NJK917510:NJK917512 NTG917510:NTG917512 ODC917510:ODC917512 OMY917510:OMY917512 OWU917510:OWU917512 PGQ917510:PGQ917512 PQM917510:PQM917512 QAI917510:QAI917512 QKE917510:QKE917512 QUA917510:QUA917512 RDW917510:RDW917512 RNS917510:RNS917512 RXO917510:RXO917512 SHK917510:SHK917512 SRG917510:SRG917512 TBC917510:TBC917512 TKY917510:TKY917512 TUU917510:TUU917512 UEQ917510:UEQ917512 UOM917510:UOM917512 UYI917510:UYI917512 VIE917510:VIE917512 VSA917510:VSA917512 WBW917510:WBW917512 WLS917510:WLS917512 WVO917510:WVO917512 G983046:G983048 JC983046:JC983048 SY983046:SY983048 ACU983046:ACU983048 AMQ983046:AMQ983048 AWM983046:AWM983048 BGI983046:BGI983048 BQE983046:BQE983048 CAA983046:CAA983048 CJW983046:CJW983048 CTS983046:CTS983048 DDO983046:DDO983048 DNK983046:DNK983048 DXG983046:DXG983048 EHC983046:EHC983048 EQY983046:EQY983048 FAU983046:FAU983048 FKQ983046:FKQ983048 FUM983046:FUM983048 GEI983046:GEI983048 GOE983046:GOE983048 GYA983046:GYA983048 HHW983046:HHW983048 HRS983046:HRS983048 IBO983046:IBO983048 ILK983046:ILK983048 IVG983046:IVG983048 JFC983046:JFC983048 JOY983046:JOY983048 JYU983046:JYU983048 KIQ983046:KIQ983048 KSM983046:KSM983048 LCI983046:LCI983048 LME983046:LME983048 LWA983046:LWA983048 MFW983046:MFW983048 MPS983046:MPS983048 MZO983046:MZO983048 NJK983046:NJK983048 NTG983046:NTG983048 ODC983046:ODC983048 OMY983046:OMY983048 OWU983046:OWU983048 PGQ983046:PGQ983048 PQM983046:PQM983048 QAI983046:QAI983048 QKE983046:QKE983048 QUA983046:QUA983048 RDW983046:RDW983048 RNS983046:RNS983048 RXO983046:RXO983048 SHK983046:SHK983048 SRG983046:SRG983048 TBC983046:TBC983048 TKY983046:TKY983048 TUU983046:TUU983048 UEQ983046:UEQ983048 UOM983046:UOM983048 UYI983046:UYI983048 VIE983046:VIE983048 VSA983046:VSA983048 WBW983046:WBW983048 WLS983046:WLS983048 WVO983046:WVO983048" xr:uid="{AD156AAF-0063-4A5E-B699-F865A5988780}">
      <formula1>"Open,Pending,Closed"</formula1>
    </dataValidation>
    <dataValidation type="list" allowBlank="1" showInputMessage="1" showErrorMessage="1" sqref="F4:F8 JB4:JB8 SX4:SX8 ACT4:ACT8 AMP4:AMP8 AWL4:AWL8 BGH4:BGH8 BQD4:BQD8 BZZ4:BZZ8 CJV4:CJV8 CTR4:CTR8 DDN4:DDN8 DNJ4:DNJ8 DXF4:DXF8 EHB4:EHB8 EQX4:EQX8 FAT4:FAT8 FKP4:FKP8 FUL4:FUL8 GEH4:GEH8 GOD4:GOD8 GXZ4:GXZ8 HHV4:HHV8 HRR4:HRR8 IBN4:IBN8 ILJ4:ILJ8 IVF4:IVF8 JFB4:JFB8 JOX4:JOX8 JYT4:JYT8 KIP4:KIP8 KSL4:KSL8 LCH4:LCH8 LMD4:LMD8 LVZ4:LVZ8 MFV4:MFV8 MPR4:MPR8 MZN4:MZN8 NJJ4:NJJ8 NTF4:NTF8 ODB4:ODB8 OMX4:OMX8 OWT4:OWT8 PGP4:PGP8 PQL4:PQL8 QAH4:QAH8 QKD4:QKD8 QTZ4:QTZ8 RDV4:RDV8 RNR4:RNR8 RXN4:RXN8 SHJ4:SHJ8 SRF4:SRF8 TBB4:TBB8 TKX4:TKX8 TUT4:TUT8 UEP4:UEP8 UOL4:UOL8 UYH4:UYH8 VID4:VID8 VRZ4:VRZ8 WBV4:WBV8 WLR4:WLR8 WVN4:WVN8 F65540:F65544 JB65540:JB65544 SX65540:SX65544 ACT65540:ACT65544 AMP65540:AMP65544 AWL65540:AWL65544 BGH65540:BGH65544 BQD65540:BQD65544 BZZ65540:BZZ65544 CJV65540:CJV65544 CTR65540:CTR65544 DDN65540:DDN65544 DNJ65540:DNJ65544 DXF65540:DXF65544 EHB65540:EHB65544 EQX65540:EQX65544 FAT65540:FAT65544 FKP65540:FKP65544 FUL65540:FUL65544 GEH65540:GEH65544 GOD65540:GOD65544 GXZ65540:GXZ65544 HHV65540:HHV65544 HRR65540:HRR65544 IBN65540:IBN65544 ILJ65540:ILJ65544 IVF65540:IVF65544 JFB65540:JFB65544 JOX65540:JOX65544 JYT65540:JYT65544 KIP65540:KIP65544 KSL65540:KSL65544 LCH65540:LCH65544 LMD65540:LMD65544 LVZ65540:LVZ65544 MFV65540:MFV65544 MPR65540:MPR65544 MZN65540:MZN65544 NJJ65540:NJJ65544 NTF65540:NTF65544 ODB65540:ODB65544 OMX65540:OMX65544 OWT65540:OWT65544 PGP65540:PGP65544 PQL65540:PQL65544 QAH65540:QAH65544 QKD65540:QKD65544 QTZ65540:QTZ65544 RDV65540:RDV65544 RNR65540:RNR65544 RXN65540:RXN65544 SHJ65540:SHJ65544 SRF65540:SRF65544 TBB65540:TBB65544 TKX65540:TKX65544 TUT65540:TUT65544 UEP65540:UEP65544 UOL65540:UOL65544 UYH65540:UYH65544 VID65540:VID65544 VRZ65540:VRZ65544 WBV65540:WBV65544 WLR65540:WLR65544 WVN65540:WVN65544 F131076:F131080 JB131076:JB131080 SX131076:SX131080 ACT131076:ACT131080 AMP131076:AMP131080 AWL131076:AWL131080 BGH131076:BGH131080 BQD131076:BQD131080 BZZ131076:BZZ131080 CJV131076:CJV131080 CTR131076:CTR131080 DDN131076:DDN131080 DNJ131076:DNJ131080 DXF131076:DXF131080 EHB131076:EHB131080 EQX131076:EQX131080 FAT131076:FAT131080 FKP131076:FKP131080 FUL131076:FUL131080 GEH131076:GEH131080 GOD131076:GOD131080 GXZ131076:GXZ131080 HHV131076:HHV131080 HRR131076:HRR131080 IBN131076:IBN131080 ILJ131076:ILJ131080 IVF131076:IVF131080 JFB131076:JFB131080 JOX131076:JOX131080 JYT131076:JYT131080 KIP131076:KIP131080 KSL131076:KSL131080 LCH131076:LCH131080 LMD131076:LMD131080 LVZ131076:LVZ131080 MFV131076:MFV131080 MPR131076:MPR131080 MZN131076:MZN131080 NJJ131076:NJJ131080 NTF131076:NTF131080 ODB131076:ODB131080 OMX131076:OMX131080 OWT131076:OWT131080 PGP131076:PGP131080 PQL131076:PQL131080 QAH131076:QAH131080 QKD131076:QKD131080 QTZ131076:QTZ131080 RDV131076:RDV131080 RNR131076:RNR131080 RXN131076:RXN131080 SHJ131076:SHJ131080 SRF131076:SRF131080 TBB131076:TBB131080 TKX131076:TKX131080 TUT131076:TUT131080 UEP131076:UEP131080 UOL131076:UOL131080 UYH131076:UYH131080 VID131076:VID131080 VRZ131076:VRZ131080 WBV131076:WBV131080 WLR131076:WLR131080 WVN131076:WVN131080 F196612:F196616 JB196612:JB196616 SX196612:SX196616 ACT196612:ACT196616 AMP196612:AMP196616 AWL196612:AWL196616 BGH196612:BGH196616 BQD196612:BQD196616 BZZ196612:BZZ196616 CJV196612:CJV196616 CTR196612:CTR196616 DDN196612:DDN196616 DNJ196612:DNJ196616 DXF196612:DXF196616 EHB196612:EHB196616 EQX196612:EQX196616 FAT196612:FAT196616 FKP196612:FKP196616 FUL196612:FUL196616 GEH196612:GEH196616 GOD196612:GOD196616 GXZ196612:GXZ196616 HHV196612:HHV196616 HRR196612:HRR196616 IBN196612:IBN196616 ILJ196612:ILJ196616 IVF196612:IVF196616 JFB196612:JFB196616 JOX196612:JOX196616 JYT196612:JYT196616 KIP196612:KIP196616 KSL196612:KSL196616 LCH196612:LCH196616 LMD196612:LMD196616 LVZ196612:LVZ196616 MFV196612:MFV196616 MPR196612:MPR196616 MZN196612:MZN196616 NJJ196612:NJJ196616 NTF196612:NTF196616 ODB196612:ODB196616 OMX196612:OMX196616 OWT196612:OWT196616 PGP196612:PGP196616 PQL196612:PQL196616 QAH196612:QAH196616 QKD196612:QKD196616 QTZ196612:QTZ196616 RDV196612:RDV196616 RNR196612:RNR196616 RXN196612:RXN196616 SHJ196612:SHJ196616 SRF196612:SRF196616 TBB196612:TBB196616 TKX196612:TKX196616 TUT196612:TUT196616 UEP196612:UEP196616 UOL196612:UOL196616 UYH196612:UYH196616 VID196612:VID196616 VRZ196612:VRZ196616 WBV196612:WBV196616 WLR196612:WLR196616 WVN196612:WVN196616 F262148:F262152 JB262148:JB262152 SX262148:SX262152 ACT262148:ACT262152 AMP262148:AMP262152 AWL262148:AWL262152 BGH262148:BGH262152 BQD262148:BQD262152 BZZ262148:BZZ262152 CJV262148:CJV262152 CTR262148:CTR262152 DDN262148:DDN262152 DNJ262148:DNJ262152 DXF262148:DXF262152 EHB262148:EHB262152 EQX262148:EQX262152 FAT262148:FAT262152 FKP262148:FKP262152 FUL262148:FUL262152 GEH262148:GEH262152 GOD262148:GOD262152 GXZ262148:GXZ262152 HHV262148:HHV262152 HRR262148:HRR262152 IBN262148:IBN262152 ILJ262148:ILJ262152 IVF262148:IVF262152 JFB262148:JFB262152 JOX262148:JOX262152 JYT262148:JYT262152 KIP262148:KIP262152 KSL262148:KSL262152 LCH262148:LCH262152 LMD262148:LMD262152 LVZ262148:LVZ262152 MFV262148:MFV262152 MPR262148:MPR262152 MZN262148:MZN262152 NJJ262148:NJJ262152 NTF262148:NTF262152 ODB262148:ODB262152 OMX262148:OMX262152 OWT262148:OWT262152 PGP262148:PGP262152 PQL262148:PQL262152 QAH262148:QAH262152 QKD262148:QKD262152 QTZ262148:QTZ262152 RDV262148:RDV262152 RNR262148:RNR262152 RXN262148:RXN262152 SHJ262148:SHJ262152 SRF262148:SRF262152 TBB262148:TBB262152 TKX262148:TKX262152 TUT262148:TUT262152 UEP262148:UEP262152 UOL262148:UOL262152 UYH262148:UYH262152 VID262148:VID262152 VRZ262148:VRZ262152 WBV262148:WBV262152 WLR262148:WLR262152 WVN262148:WVN262152 F327684:F327688 JB327684:JB327688 SX327684:SX327688 ACT327684:ACT327688 AMP327684:AMP327688 AWL327684:AWL327688 BGH327684:BGH327688 BQD327684:BQD327688 BZZ327684:BZZ327688 CJV327684:CJV327688 CTR327684:CTR327688 DDN327684:DDN327688 DNJ327684:DNJ327688 DXF327684:DXF327688 EHB327684:EHB327688 EQX327684:EQX327688 FAT327684:FAT327688 FKP327684:FKP327688 FUL327684:FUL327688 GEH327684:GEH327688 GOD327684:GOD327688 GXZ327684:GXZ327688 HHV327684:HHV327688 HRR327684:HRR327688 IBN327684:IBN327688 ILJ327684:ILJ327688 IVF327684:IVF327688 JFB327684:JFB327688 JOX327684:JOX327688 JYT327684:JYT327688 KIP327684:KIP327688 KSL327684:KSL327688 LCH327684:LCH327688 LMD327684:LMD327688 LVZ327684:LVZ327688 MFV327684:MFV327688 MPR327684:MPR327688 MZN327684:MZN327688 NJJ327684:NJJ327688 NTF327684:NTF327688 ODB327684:ODB327688 OMX327684:OMX327688 OWT327684:OWT327688 PGP327684:PGP327688 PQL327684:PQL327688 QAH327684:QAH327688 QKD327684:QKD327688 QTZ327684:QTZ327688 RDV327684:RDV327688 RNR327684:RNR327688 RXN327684:RXN327688 SHJ327684:SHJ327688 SRF327684:SRF327688 TBB327684:TBB327688 TKX327684:TKX327688 TUT327684:TUT327688 UEP327684:UEP327688 UOL327684:UOL327688 UYH327684:UYH327688 VID327684:VID327688 VRZ327684:VRZ327688 WBV327684:WBV327688 WLR327684:WLR327688 WVN327684:WVN327688 F393220:F393224 JB393220:JB393224 SX393220:SX393224 ACT393220:ACT393224 AMP393220:AMP393224 AWL393220:AWL393224 BGH393220:BGH393224 BQD393220:BQD393224 BZZ393220:BZZ393224 CJV393220:CJV393224 CTR393220:CTR393224 DDN393220:DDN393224 DNJ393220:DNJ393224 DXF393220:DXF393224 EHB393220:EHB393224 EQX393220:EQX393224 FAT393220:FAT393224 FKP393220:FKP393224 FUL393220:FUL393224 GEH393220:GEH393224 GOD393220:GOD393224 GXZ393220:GXZ393224 HHV393220:HHV393224 HRR393220:HRR393224 IBN393220:IBN393224 ILJ393220:ILJ393224 IVF393220:IVF393224 JFB393220:JFB393224 JOX393220:JOX393224 JYT393220:JYT393224 KIP393220:KIP393224 KSL393220:KSL393224 LCH393220:LCH393224 LMD393220:LMD393224 LVZ393220:LVZ393224 MFV393220:MFV393224 MPR393220:MPR393224 MZN393220:MZN393224 NJJ393220:NJJ393224 NTF393220:NTF393224 ODB393220:ODB393224 OMX393220:OMX393224 OWT393220:OWT393224 PGP393220:PGP393224 PQL393220:PQL393224 QAH393220:QAH393224 QKD393220:QKD393224 QTZ393220:QTZ393224 RDV393220:RDV393224 RNR393220:RNR393224 RXN393220:RXN393224 SHJ393220:SHJ393224 SRF393220:SRF393224 TBB393220:TBB393224 TKX393220:TKX393224 TUT393220:TUT393224 UEP393220:UEP393224 UOL393220:UOL393224 UYH393220:UYH393224 VID393220:VID393224 VRZ393220:VRZ393224 WBV393220:WBV393224 WLR393220:WLR393224 WVN393220:WVN393224 F458756:F458760 JB458756:JB458760 SX458756:SX458760 ACT458756:ACT458760 AMP458756:AMP458760 AWL458756:AWL458760 BGH458756:BGH458760 BQD458756:BQD458760 BZZ458756:BZZ458760 CJV458756:CJV458760 CTR458756:CTR458760 DDN458756:DDN458760 DNJ458756:DNJ458760 DXF458756:DXF458760 EHB458756:EHB458760 EQX458756:EQX458760 FAT458756:FAT458760 FKP458756:FKP458760 FUL458756:FUL458760 GEH458756:GEH458760 GOD458756:GOD458760 GXZ458756:GXZ458760 HHV458756:HHV458760 HRR458756:HRR458760 IBN458756:IBN458760 ILJ458756:ILJ458760 IVF458756:IVF458760 JFB458756:JFB458760 JOX458756:JOX458760 JYT458756:JYT458760 KIP458756:KIP458760 KSL458756:KSL458760 LCH458756:LCH458760 LMD458756:LMD458760 LVZ458756:LVZ458760 MFV458756:MFV458760 MPR458756:MPR458760 MZN458756:MZN458760 NJJ458756:NJJ458760 NTF458756:NTF458760 ODB458756:ODB458760 OMX458756:OMX458760 OWT458756:OWT458760 PGP458756:PGP458760 PQL458756:PQL458760 QAH458756:QAH458760 QKD458756:QKD458760 QTZ458756:QTZ458760 RDV458756:RDV458760 RNR458756:RNR458760 RXN458756:RXN458760 SHJ458756:SHJ458760 SRF458756:SRF458760 TBB458756:TBB458760 TKX458756:TKX458760 TUT458756:TUT458760 UEP458756:UEP458760 UOL458756:UOL458760 UYH458756:UYH458760 VID458756:VID458760 VRZ458756:VRZ458760 WBV458756:WBV458760 WLR458756:WLR458760 WVN458756:WVN458760 F524292:F524296 JB524292:JB524296 SX524292:SX524296 ACT524292:ACT524296 AMP524292:AMP524296 AWL524292:AWL524296 BGH524292:BGH524296 BQD524292:BQD524296 BZZ524292:BZZ524296 CJV524292:CJV524296 CTR524292:CTR524296 DDN524292:DDN524296 DNJ524292:DNJ524296 DXF524292:DXF524296 EHB524292:EHB524296 EQX524292:EQX524296 FAT524292:FAT524296 FKP524292:FKP524296 FUL524292:FUL524296 GEH524292:GEH524296 GOD524292:GOD524296 GXZ524292:GXZ524296 HHV524292:HHV524296 HRR524292:HRR524296 IBN524292:IBN524296 ILJ524292:ILJ524296 IVF524292:IVF524296 JFB524292:JFB524296 JOX524292:JOX524296 JYT524292:JYT524296 KIP524292:KIP524296 KSL524292:KSL524296 LCH524292:LCH524296 LMD524292:LMD524296 LVZ524292:LVZ524296 MFV524292:MFV524296 MPR524292:MPR524296 MZN524292:MZN524296 NJJ524292:NJJ524296 NTF524292:NTF524296 ODB524292:ODB524296 OMX524292:OMX524296 OWT524292:OWT524296 PGP524292:PGP524296 PQL524292:PQL524296 QAH524292:QAH524296 QKD524292:QKD524296 QTZ524292:QTZ524296 RDV524292:RDV524296 RNR524292:RNR524296 RXN524292:RXN524296 SHJ524292:SHJ524296 SRF524292:SRF524296 TBB524292:TBB524296 TKX524292:TKX524296 TUT524292:TUT524296 UEP524292:UEP524296 UOL524292:UOL524296 UYH524292:UYH524296 VID524292:VID524296 VRZ524292:VRZ524296 WBV524292:WBV524296 WLR524292:WLR524296 WVN524292:WVN524296 F589828:F589832 JB589828:JB589832 SX589828:SX589832 ACT589828:ACT589832 AMP589828:AMP589832 AWL589828:AWL589832 BGH589828:BGH589832 BQD589828:BQD589832 BZZ589828:BZZ589832 CJV589828:CJV589832 CTR589828:CTR589832 DDN589828:DDN589832 DNJ589828:DNJ589832 DXF589828:DXF589832 EHB589828:EHB589832 EQX589828:EQX589832 FAT589828:FAT589832 FKP589828:FKP589832 FUL589828:FUL589832 GEH589828:GEH589832 GOD589828:GOD589832 GXZ589828:GXZ589832 HHV589828:HHV589832 HRR589828:HRR589832 IBN589828:IBN589832 ILJ589828:ILJ589832 IVF589828:IVF589832 JFB589828:JFB589832 JOX589828:JOX589832 JYT589828:JYT589832 KIP589828:KIP589832 KSL589828:KSL589832 LCH589828:LCH589832 LMD589828:LMD589832 LVZ589828:LVZ589832 MFV589828:MFV589832 MPR589828:MPR589832 MZN589828:MZN589832 NJJ589828:NJJ589832 NTF589828:NTF589832 ODB589828:ODB589832 OMX589828:OMX589832 OWT589828:OWT589832 PGP589828:PGP589832 PQL589828:PQL589832 QAH589828:QAH589832 QKD589828:QKD589832 QTZ589828:QTZ589832 RDV589828:RDV589832 RNR589828:RNR589832 RXN589828:RXN589832 SHJ589828:SHJ589832 SRF589828:SRF589832 TBB589828:TBB589832 TKX589828:TKX589832 TUT589828:TUT589832 UEP589828:UEP589832 UOL589828:UOL589832 UYH589828:UYH589832 VID589828:VID589832 VRZ589828:VRZ589832 WBV589828:WBV589832 WLR589828:WLR589832 WVN589828:WVN589832 F655364:F655368 JB655364:JB655368 SX655364:SX655368 ACT655364:ACT655368 AMP655364:AMP655368 AWL655364:AWL655368 BGH655364:BGH655368 BQD655364:BQD655368 BZZ655364:BZZ655368 CJV655364:CJV655368 CTR655364:CTR655368 DDN655364:DDN655368 DNJ655364:DNJ655368 DXF655364:DXF655368 EHB655364:EHB655368 EQX655364:EQX655368 FAT655364:FAT655368 FKP655364:FKP655368 FUL655364:FUL655368 GEH655364:GEH655368 GOD655364:GOD655368 GXZ655364:GXZ655368 HHV655364:HHV655368 HRR655364:HRR655368 IBN655364:IBN655368 ILJ655364:ILJ655368 IVF655364:IVF655368 JFB655364:JFB655368 JOX655364:JOX655368 JYT655364:JYT655368 KIP655364:KIP655368 KSL655364:KSL655368 LCH655364:LCH655368 LMD655364:LMD655368 LVZ655364:LVZ655368 MFV655364:MFV655368 MPR655364:MPR655368 MZN655364:MZN655368 NJJ655364:NJJ655368 NTF655364:NTF655368 ODB655364:ODB655368 OMX655364:OMX655368 OWT655364:OWT655368 PGP655364:PGP655368 PQL655364:PQL655368 QAH655364:QAH655368 QKD655364:QKD655368 QTZ655364:QTZ655368 RDV655364:RDV655368 RNR655364:RNR655368 RXN655364:RXN655368 SHJ655364:SHJ655368 SRF655364:SRF655368 TBB655364:TBB655368 TKX655364:TKX655368 TUT655364:TUT655368 UEP655364:UEP655368 UOL655364:UOL655368 UYH655364:UYH655368 VID655364:VID655368 VRZ655364:VRZ655368 WBV655364:WBV655368 WLR655364:WLR655368 WVN655364:WVN655368 F720900:F720904 JB720900:JB720904 SX720900:SX720904 ACT720900:ACT720904 AMP720900:AMP720904 AWL720900:AWL720904 BGH720900:BGH720904 BQD720900:BQD720904 BZZ720900:BZZ720904 CJV720900:CJV720904 CTR720900:CTR720904 DDN720900:DDN720904 DNJ720900:DNJ720904 DXF720900:DXF720904 EHB720900:EHB720904 EQX720900:EQX720904 FAT720900:FAT720904 FKP720900:FKP720904 FUL720900:FUL720904 GEH720900:GEH720904 GOD720900:GOD720904 GXZ720900:GXZ720904 HHV720900:HHV720904 HRR720900:HRR720904 IBN720900:IBN720904 ILJ720900:ILJ720904 IVF720900:IVF720904 JFB720900:JFB720904 JOX720900:JOX720904 JYT720900:JYT720904 KIP720900:KIP720904 KSL720900:KSL720904 LCH720900:LCH720904 LMD720900:LMD720904 LVZ720900:LVZ720904 MFV720900:MFV720904 MPR720900:MPR720904 MZN720900:MZN720904 NJJ720900:NJJ720904 NTF720900:NTF720904 ODB720900:ODB720904 OMX720900:OMX720904 OWT720900:OWT720904 PGP720900:PGP720904 PQL720900:PQL720904 QAH720900:QAH720904 QKD720900:QKD720904 QTZ720900:QTZ720904 RDV720900:RDV720904 RNR720900:RNR720904 RXN720900:RXN720904 SHJ720900:SHJ720904 SRF720900:SRF720904 TBB720900:TBB720904 TKX720900:TKX720904 TUT720900:TUT720904 UEP720900:UEP720904 UOL720900:UOL720904 UYH720900:UYH720904 VID720900:VID720904 VRZ720900:VRZ720904 WBV720900:WBV720904 WLR720900:WLR720904 WVN720900:WVN720904 F786436:F786440 JB786436:JB786440 SX786436:SX786440 ACT786436:ACT786440 AMP786436:AMP786440 AWL786436:AWL786440 BGH786436:BGH786440 BQD786436:BQD786440 BZZ786436:BZZ786440 CJV786436:CJV786440 CTR786436:CTR786440 DDN786436:DDN786440 DNJ786436:DNJ786440 DXF786436:DXF786440 EHB786436:EHB786440 EQX786436:EQX786440 FAT786436:FAT786440 FKP786436:FKP786440 FUL786436:FUL786440 GEH786436:GEH786440 GOD786436:GOD786440 GXZ786436:GXZ786440 HHV786436:HHV786440 HRR786436:HRR786440 IBN786436:IBN786440 ILJ786436:ILJ786440 IVF786436:IVF786440 JFB786436:JFB786440 JOX786436:JOX786440 JYT786436:JYT786440 KIP786436:KIP786440 KSL786436:KSL786440 LCH786436:LCH786440 LMD786436:LMD786440 LVZ786436:LVZ786440 MFV786436:MFV786440 MPR786436:MPR786440 MZN786436:MZN786440 NJJ786436:NJJ786440 NTF786436:NTF786440 ODB786436:ODB786440 OMX786436:OMX786440 OWT786436:OWT786440 PGP786436:PGP786440 PQL786436:PQL786440 QAH786436:QAH786440 QKD786436:QKD786440 QTZ786436:QTZ786440 RDV786436:RDV786440 RNR786436:RNR786440 RXN786436:RXN786440 SHJ786436:SHJ786440 SRF786436:SRF786440 TBB786436:TBB786440 TKX786436:TKX786440 TUT786436:TUT786440 UEP786436:UEP786440 UOL786436:UOL786440 UYH786436:UYH786440 VID786436:VID786440 VRZ786436:VRZ786440 WBV786436:WBV786440 WLR786436:WLR786440 WVN786436:WVN786440 F851972:F851976 JB851972:JB851976 SX851972:SX851976 ACT851972:ACT851976 AMP851972:AMP851976 AWL851972:AWL851976 BGH851972:BGH851976 BQD851972:BQD851976 BZZ851972:BZZ851976 CJV851972:CJV851976 CTR851972:CTR851976 DDN851972:DDN851976 DNJ851972:DNJ851976 DXF851972:DXF851976 EHB851972:EHB851976 EQX851972:EQX851976 FAT851972:FAT851976 FKP851972:FKP851976 FUL851972:FUL851976 GEH851972:GEH851976 GOD851972:GOD851976 GXZ851972:GXZ851976 HHV851972:HHV851976 HRR851972:HRR851976 IBN851972:IBN851976 ILJ851972:ILJ851976 IVF851972:IVF851976 JFB851972:JFB851976 JOX851972:JOX851976 JYT851972:JYT851976 KIP851972:KIP851976 KSL851972:KSL851976 LCH851972:LCH851976 LMD851972:LMD851976 LVZ851972:LVZ851976 MFV851972:MFV851976 MPR851972:MPR851976 MZN851972:MZN851976 NJJ851972:NJJ851976 NTF851972:NTF851976 ODB851972:ODB851976 OMX851972:OMX851976 OWT851972:OWT851976 PGP851972:PGP851976 PQL851972:PQL851976 QAH851972:QAH851976 QKD851972:QKD851976 QTZ851972:QTZ851976 RDV851972:RDV851976 RNR851972:RNR851976 RXN851972:RXN851976 SHJ851972:SHJ851976 SRF851972:SRF851976 TBB851972:TBB851976 TKX851972:TKX851976 TUT851972:TUT851976 UEP851972:UEP851976 UOL851972:UOL851976 UYH851972:UYH851976 VID851972:VID851976 VRZ851972:VRZ851976 WBV851972:WBV851976 WLR851972:WLR851976 WVN851972:WVN851976 F917508:F917512 JB917508:JB917512 SX917508:SX917512 ACT917508:ACT917512 AMP917508:AMP917512 AWL917508:AWL917512 BGH917508:BGH917512 BQD917508:BQD917512 BZZ917508:BZZ917512 CJV917508:CJV917512 CTR917508:CTR917512 DDN917508:DDN917512 DNJ917508:DNJ917512 DXF917508:DXF917512 EHB917508:EHB917512 EQX917508:EQX917512 FAT917508:FAT917512 FKP917508:FKP917512 FUL917508:FUL917512 GEH917508:GEH917512 GOD917508:GOD917512 GXZ917508:GXZ917512 HHV917508:HHV917512 HRR917508:HRR917512 IBN917508:IBN917512 ILJ917508:ILJ917512 IVF917508:IVF917512 JFB917508:JFB917512 JOX917508:JOX917512 JYT917508:JYT917512 KIP917508:KIP917512 KSL917508:KSL917512 LCH917508:LCH917512 LMD917508:LMD917512 LVZ917508:LVZ917512 MFV917508:MFV917512 MPR917508:MPR917512 MZN917508:MZN917512 NJJ917508:NJJ917512 NTF917508:NTF917512 ODB917508:ODB917512 OMX917508:OMX917512 OWT917508:OWT917512 PGP917508:PGP917512 PQL917508:PQL917512 QAH917508:QAH917512 QKD917508:QKD917512 QTZ917508:QTZ917512 RDV917508:RDV917512 RNR917508:RNR917512 RXN917508:RXN917512 SHJ917508:SHJ917512 SRF917508:SRF917512 TBB917508:TBB917512 TKX917508:TKX917512 TUT917508:TUT917512 UEP917508:UEP917512 UOL917508:UOL917512 UYH917508:UYH917512 VID917508:VID917512 VRZ917508:VRZ917512 WBV917508:WBV917512 WLR917508:WLR917512 WVN917508:WVN917512 F983044:F983048 JB983044:JB983048 SX983044:SX983048 ACT983044:ACT983048 AMP983044:AMP983048 AWL983044:AWL983048 BGH983044:BGH983048 BQD983044:BQD983048 BZZ983044:BZZ983048 CJV983044:CJV983048 CTR983044:CTR983048 DDN983044:DDN983048 DNJ983044:DNJ983048 DXF983044:DXF983048 EHB983044:EHB983048 EQX983044:EQX983048 FAT983044:FAT983048 FKP983044:FKP983048 FUL983044:FUL983048 GEH983044:GEH983048 GOD983044:GOD983048 GXZ983044:GXZ983048 HHV983044:HHV983048 HRR983044:HRR983048 IBN983044:IBN983048 ILJ983044:ILJ983048 IVF983044:IVF983048 JFB983044:JFB983048 JOX983044:JOX983048 JYT983044:JYT983048 KIP983044:KIP983048 KSL983044:KSL983048 LCH983044:LCH983048 LMD983044:LMD983048 LVZ983044:LVZ983048 MFV983044:MFV983048 MPR983044:MPR983048 MZN983044:MZN983048 NJJ983044:NJJ983048 NTF983044:NTF983048 ODB983044:ODB983048 OMX983044:OMX983048 OWT983044:OWT983048 PGP983044:PGP983048 PQL983044:PQL983048 QAH983044:QAH983048 QKD983044:QKD983048 QTZ983044:QTZ983048 RDV983044:RDV983048 RNR983044:RNR983048 RXN983044:RXN983048 SHJ983044:SHJ983048 SRF983044:SRF983048 TBB983044:TBB983048 TKX983044:TKX983048 TUT983044:TUT983048 UEP983044:UEP983048 UOL983044:UOL983048 UYH983044:UYH983048 VID983044:VID983048 VRZ983044:VRZ983048 WBV983044:WBV983048 WLR983044:WLR983048 WVN983044:WVN983048" xr:uid="{F141E97F-334B-4C6C-935B-53C0BFF198F0}">
      <formula1>"Immediately,High,Medium,Low"</formula1>
    </dataValidation>
    <dataValidation type="list" allowBlank="1" showInputMessage="1" showErrorMessage="1" sqref="E4:E8 JA4:JA8 SW4:SW8 ACS4:ACS8 AMO4:AMO8 AWK4:AWK8 BGG4:BGG8 BQC4:BQC8 BZY4:BZY8 CJU4:CJU8 CTQ4:CTQ8 DDM4:DDM8 DNI4:DNI8 DXE4:DXE8 EHA4:EHA8 EQW4:EQW8 FAS4:FAS8 FKO4:FKO8 FUK4:FUK8 GEG4:GEG8 GOC4:GOC8 GXY4:GXY8 HHU4:HHU8 HRQ4:HRQ8 IBM4:IBM8 ILI4:ILI8 IVE4:IVE8 JFA4:JFA8 JOW4:JOW8 JYS4:JYS8 KIO4:KIO8 KSK4:KSK8 LCG4:LCG8 LMC4:LMC8 LVY4:LVY8 MFU4:MFU8 MPQ4:MPQ8 MZM4:MZM8 NJI4:NJI8 NTE4:NTE8 ODA4:ODA8 OMW4:OMW8 OWS4:OWS8 PGO4:PGO8 PQK4:PQK8 QAG4:QAG8 QKC4:QKC8 QTY4:QTY8 RDU4:RDU8 RNQ4:RNQ8 RXM4:RXM8 SHI4:SHI8 SRE4:SRE8 TBA4:TBA8 TKW4:TKW8 TUS4:TUS8 UEO4:UEO8 UOK4:UOK8 UYG4:UYG8 VIC4:VIC8 VRY4:VRY8 WBU4:WBU8 WLQ4:WLQ8 WVM4:WVM8 E65540:E65544 JA65540:JA65544 SW65540:SW65544 ACS65540:ACS65544 AMO65540:AMO65544 AWK65540:AWK65544 BGG65540:BGG65544 BQC65540:BQC65544 BZY65540:BZY65544 CJU65540:CJU65544 CTQ65540:CTQ65544 DDM65540:DDM65544 DNI65540:DNI65544 DXE65540:DXE65544 EHA65540:EHA65544 EQW65540:EQW65544 FAS65540:FAS65544 FKO65540:FKO65544 FUK65540:FUK65544 GEG65540:GEG65544 GOC65540:GOC65544 GXY65540:GXY65544 HHU65540:HHU65544 HRQ65540:HRQ65544 IBM65540:IBM65544 ILI65540:ILI65544 IVE65540:IVE65544 JFA65540:JFA65544 JOW65540:JOW65544 JYS65540:JYS65544 KIO65540:KIO65544 KSK65540:KSK65544 LCG65540:LCG65544 LMC65540:LMC65544 LVY65540:LVY65544 MFU65540:MFU65544 MPQ65540:MPQ65544 MZM65540:MZM65544 NJI65540:NJI65544 NTE65540:NTE65544 ODA65540:ODA65544 OMW65540:OMW65544 OWS65540:OWS65544 PGO65540:PGO65544 PQK65540:PQK65544 QAG65540:QAG65544 QKC65540:QKC65544 QTY65540:QTY65544 RDU65540:RDU65544 RNQ65540:RNQ65544 RXM65540:RXM65544 SHI65540:SHI65544 SRE65540:SRE65544 TBA65540:TBA65544 TKW65540:TKW65544 TUS65540:TUS65544 UEO65540:UEO65544 UOK65540:UOK65544 UYG65540:UYG65544 VIC65540:VIC65544 VRY65540:VRY65544 WBU65540:WBU65544 WLQ65540:WLQ65544 WVM65540:WVM65544 E131076:E131080 JA131076:JA131080 SW131076:SW131080 ACS131076:ACS131080 AMO131076:AMO131080 AWK131076:AWK131080 BGG131076:BGG131080 BQC131076:BQC131080 BZY131076:BZY131080 CJU131076:CJU131080 CTQ131076:CTQ131080 DDM131076:DDM131080 DNI131076:DNI131080 DXE131076:DXE131080 EHA131076:EHA131080 EQW131076:EQW131080 FAS131076:FAS131080 FKO131076:FKO131080 FUK131076:FUK131080 GEG131076:GEG131080 GOC131076:GOC131080 GXY131076:GXY131080 HHU131076:HHU131080 HRQ131076:HRQ131080 IBM131076:IBM131080 ILI131076:ILI131080 IVE131076:IVE131080 JFA131076:JFA131080 JOW131076:JOW131080 JYS131076:JYS131080 KIO131076:KIO131080 KSK131076:KSK131080 LCG131076:LCG131080 LMC131076:LMC131080 LVY131076:LVY131080 MFU131076:MFU131080 MPQ131076:MPQ131080 MZM131076:MZM131080 NJI131076:NJI131080 NTE131076:NTE131080 ODA131076:ODA131080 OMW131076:OMW131080 OWS131076:OWS131080 PGO131076:PGO131080 PQK131076:PQK131080 QAG131076:QAG131080 QKC131076:QKC131080 QTY131076:QTY131080 RDU131076:RDU131080 RNQ131076:RNQ131080 RXM131076:RXM131080 SHI131076:SHI131080 SRE131076:SRE131080 TBA131076:TBA131080 TKW131076:TKW131080 TUS131076:TUS131080 UEO131076:UEO131080 UOK131076:UOK131080 UYG131076:UYG131080 VIC131076:VIC131080 VRY131076:VRY131080 WBU131076:WBU131080 WLQ131076:WLQ131080 WVM131076:WVM131080 E196612:E196616 JA196612:JA196616 SW196612:SW196616 ACS196612:ACS196616 AMO196612:AMO196616 AWK196612:AWK196616 BGG196612:BGG196616 BQC196612:BQC196616 BZY196612:BZY196616 CJU196612:CJU196616 CTQ196612:CTQ196616 DDM196612:DDM196616 DNI196612:DNI196616 DXE196612:DXE196616 EHA196612:EHA196616 EQW196612:EQW196616 FAS196612:FAS196616 FKO196612:FKO196616 FUK196612:FUK196616 GEG196612:GEG196616 GOC196612:GOC196616 GXY196612:GXY196616 HHU196612:HHU196616 HRQ196612:HRQ196616 IBM196612:IBM196616 ILI196612:ILI196616 IVE196612:IVE196616 JFA196612:JFA196616 JOW196612:JOW196616 JYS196612:JYS196616 KIO196612:KIO196616 KSK196612:KSK196616 LCG196612:LCG196616 LMC196612:LMC196616 LVY196612:LVY196616 MFU196612:MFU196616 MPQ196612:MPQ196616 MZM196612:MZM196616 NJI196612:NJI196616 NTE196612:NTE196616 ODA196612:ODA196616 OMW196612:OMW196616 OWS196612:OWS196616 PGO196612:PGO196616 PQK196612:PQK196616 QAG196612:QAG196616 QKC196612:QKC196616 QTY196612:QTY196616 RDU196612:RDU196616 RNQ196612:RNQ196616 RXM196612:RXM196616 SHI196612:SHI196616 SRE196612:SRE196616 TBA196612:TBA196616 TKW196612:TKW196616 TUS196612:TUS196616 UEO196612:UEO196616 UOK196612:UOK196616 UYG196612:UYG196616 VIC196612:VIC196616 VRY196612:VRY196616 WBU196612:WBU196616 WLQ196612:WLQ196616 WVM196612:WVM196616 E262148:E262152 JA262148:JA262152 SW262148:SW262152 ACS262148:ACS262152 AMO262148:AMO262152 AWK262148:AWK262152 BGG262148:BGG262152 BQC262148:BQC262152 BZY262148:BZY262152 CJU262148:CJU262152 CTQ262148:CTQ262152 DDM262148:DDM262152 DNI262148:DNI262152 DXE262148:DXE262152 EHA262148:EHA262152 EQW262148:EQW262152 FAS262148:FAS262152 FKO262148:FKO262152 FUK262148:FUK262152 GEG262148:GEG262152 GOC262148:GOC262152 GXY262148:GXY262152 HHU262148:HHU262152 HRQ262148:HRQ262152 IBM262148:IBM262152 ILI262148:ILI262152 IVE262148:IVE262152 JFA262148:JFA262152 JOW262148:JOW262152 JYS262148:JYS262152 KIO262148:KIO262152 KSK262148:KSK262152 LCG262148:LCG262152 LMC262148:LMC262152 LVY262148:LVY262152 MFU262148:MFU262152 MPQ262148:MPQ262152 MZM262148:MZM262152 NJI262148:NJI262152 NTE262148:NTE262152 ODA262148:ODA262152 OMW262148:OMW262152 OWS262148:OWS262152 PGO262148:PGO262152 PQK262148:PQK262152 QAG262148:QAG262152 QKC262148:QKC262152 QTY262148:QTY262152 RDU262148:RDU262152 RNQ262148:RNQ262152 RXM262148:RXM262152 SHI262148:SHI262152 SRE262148:SRE262152 TBA262148:TBA262152 TKW262148:TKW262152 TUS262148:TUS262152 UEO262148:UEO262152 UOK262148:UOK262152 UYG262148:UYG262152 VIC262148:VIC262152 VRY262148:VRY262152 WBU262148:WBU262152 WLQ262148:WLQ262152 WVM262148:WVM262152 E327684:E327688 JA327684:JA327688 SW327684:SW327688 ACS327684:ACS327688 AMO327684:AMO327688 AWK327684:AWK327688 BGG327684:BGG327688 BQC327684:BQC327688 BZY327684:BZY327688 CJU327684:CJU327688 CTQ327684:CTQ327688 DDM327684:DDM327688 DNI327684:DNI327688 DXE327684:DXE327688 EHA327684:EHA327688 EQW327684:EQW327688 FAS327684:FAS327688 FKO327684:FKO327688 FUK327684:FUK327688 GEG327684:GEG327688 GOC327684:GOC327688 GXY327684:GXY327688 HHU327684:HHU327688 HRQ327684:HRQ327688 IBM327684:IBM327688 ILI327684:ILI327688 IVE327684:IVE327688 JFA327684:JFA327688 JOW327684:JOW327688 JYS327684:JYS327688 KIO327684:KIO327688 KSK327684:KSK327688 LCG327684:LCG327688 LMC327684:LMC327688 LVY327684:LVY327688 MFU327684:MFU327688 MPQ327684:MPQ327688 MZM327684:MZM327688 NJI327684:NJI327688 NTE327684:NTE327688 ODA327684:ODA327688 OMW327684:OMW327688 OWS327684:OWS327688 PGO327684:PGO327688 PQK327684:PQK327688 QAG327684:QAG327688 QKC327684:QKC327688 QTY327684:QTY327688 RDU327684:RDU327688 RNQ327684:RNQ327688 RXM327684:RXM327688 SHI327684:SHI327688 SRE327684:SRE327688 TBA327684:TBA327688 TKW327684:TKW327688 TUS327684:TUS327688 UEO327684:UEO327688 UOK327684:UOK327688 UYG327684:UYG327688 VIC327684:VIC327688 VRY327684:VRY327688 WBU327684:WBU327688 WLQ327684:WLQ327688 WVM327684:WVM327688 E393220:E393224 JA393220:JA393224 SW393220:SW393224 ACS393220:ACS393224 AMO393220:AMO393224 AWK393220:AWK393224 BGG393220:BGG393224 BQC393220:BQC393224 BZY393220:BZY393224 CJU393220:CJU393224 CTQ393220:CTQ393224 DDM393220:DDM393224 DNI393220:DNI393224 DXE393220:DXE393224 EHA393220:EHA393224 EQW393220:EQW393224 FAS393220:FAS393224 FKO393220:FKO393224 FUK393220:FUK393224 GEG393220:GEG393224 GOC393220:GOC393224 GXY393220:GXY393224 HHU393220:HHU393224 HRQ393220:HRQ393224 IBM393220:IBM393224 ILI393220:ILI393224 IVE393220:IVE393224 JFA393220:JFA393224 JOW393220:JOW393224 JYS393220:JYS393224 KIO393220:KIO393224 KSK393220:KSK393224 LCG393220:LCG393224 LMC393220:LMC393224 LVY393220:LVY393224 MFU393220:MFU393224 MPQ393220:MPQ393224 MZM393220:MZM393224 NJI393220:NJI393224 NTE393220:NTE393224 ODA393220:ODA393224 OMW393220:OMW393224 OWS393220:OWS393224 PGO393220:PGO393224 PQK393220:PQK393224 QAG393220:QAG393224 QKC393220:QKC393224 QTY393220:QTY393224 RDU393220:RDU393224 RNQ393220:RNQ393224 RXM393220:RXM393224 SHI393220:SHI393224 SRE393220:SRE393224 TBA393220:TBA393224 TKW393220:TKW393224 TUS393220:TUS393224 UEO393220:UEO393224 UOK393220:UOK393224 UYG393220:UYG393224 VIC393220:VIC393224 VRY393220:VRY393224 WBU393220:WBU393224 WLQ393220:WLQ393224 WVM393220:WVM393224 E458756:E458760 JA458756:JA458760 SW458756:SW458760 ACS458756:ACS458760 AMO458756:AMO458760 AWK458756:AWK458760 BGG458756:BGG458760 BQC458756:BQC458760 BZY458756:BZY458760 CJU458756:CJU458760 CTQ458756:CTQ458760 DDM458756:DDM458760 DNI458756:DNI458760 DXE458756:DXE458760 EHA458756:EHA458760 EQW458756:EQW458760 FAS458756:FAS458760 FKO458756:FKO458760 FUK458756:FUK458760 GEG458756:GEG458760 GOC458756:GOC458760 GXY458756:GXY458760 HHU458756:HHU458760 HRQ458756:HRQ458760 IBM458756:IBM458760 ILI458756:ILI458760 IVE458756:IVE458760 JFA458756:JFA458760 JOW458756:JOW458760 JYS458756:JYS458760 KIO458756:KIO458760 KSK458756:KSK458760 LCG458756:LCG458760 LMC458756:LMC458760 LVY458756:LVY458760 MFU458756:MFU458760 MPQ458756:MPQ458760 MZM458756:MZM458760 NJI458756:NJI458760 NTE458756:NTE458760 ODA458756:ODA458760 OMW458756:OMW458760 OWS458756:OWS458760 PGO458756:PGO458760 PQK458756:PQK458760 QAG458756:QAG458760 QKC458756:QKC458760 QTY458756:QTY458760 RDU458756:RDU458760 RNQ458756:RNQ458760 RXM458756:RXM458760 SHI458756:SHI458760 SRE458756:SRE458760 TBA458756:TBA458760 TKW458756:TKW458760 TUS458756:TUS458760 UEO458756:UEO458760 UOK458756:UOK458760 UYG458756:UYG458760 VIC458756:VIC458760 VRY458756:VRY458760 WBU458756:WBU458760 WLQ458756:WLQ458760 WVM458756:WVM458760 E524292:E524296 JA524292:JA524296 SW524292:SW524296 ACS524292:ACS524296 AMO524292:AMO524296 AWK524292:AWK524296 BGG524292:BGG524296 BQC524292:BQC524296 BZY524292:BZY524296 CJU524292:CJU524296 CTQ524292:CTQ524296 DDM524292:DDM524296 DNI524292:DNI524296 DXE524292:DXE524296 EHA524292:EHA524296 EQW524292:EQW524296 FAS524292:FAS524296 FKO524292:FKO524296 FUK524292:FUK524296 GEG524292:GEG524296 GOC524292:GOC524296 GXY524292:GXY524296 HHU524292:HHU524296 HRQ524292:HRQ524296 IBM524292:IBM524296 ILI524292:ILI524296 IVE524292:IVE524296 JFA524292:JFA524296 JOW524292:JOW524296 JYS524292:JYS524296 KIO524292:KIO524296 KSK524292:KSK524296 LCG524292:LCG524296 LMC524292:LMC524296 LVY524292:LVY524296 MFU524292:MFU524296 MPQ524292:MPQ524296 MZM524292:MZM524296 NJI524292:NJI524296 NTE524292:NTE524296 ODA524292:ODA524296 OMW524292:OMW524296 OWS524292:OWS524296 PGO524292:PGO524296 PQK524292:PQK524296 QAG524292:QAG524296 QKC524292:QKC524296 QTY524292:QTY524296 RDU524292:RDU524296 RNQ524292:RNQ524296 RXM524292:RXM524296 SHI524292:SHI524296 SRE524292:SRE524296 TBA524292:TBA524296 TKW524292:TKW524296 TUS524292:TUS524296 UEO524292:UEO524296 UOK524292:UOK524296 UYG524292:UYG524296 VIC524292:VIC524296 VRY524292:VRY524296 WBU524292:WBU524296 WLQ524292:WLQ524296 WVM524292:WVM524296 E589828:E589832 JA589828:JA589832 SW589828:SW589832 ACS589828:ACS589832 AMO589828:AMO589832 AWK589828:AWK589832 BGG589828:BGG589832 BQC589828:BQC589832 BZY589828:BZY589832 CJU589828:CJU589832 CTQ589828:CTQ589832 DDM589828:DDM589832 DNI589828:DNI589832 DXE589828:DXE589832 EHA589828:EHA589832 EQW589828:EQW589832 FAS589828:FAS589832 FKO589828:FKO589832 FUK589828:FUK589832 GEG589828:GEG589832 GOC589828:GOC589832 GXY589828:GXY589832 HHU589828:HHU589832 HRQ589828:HRQ589832 IBM589828:IBM589832 ILI589828:ILI589832 IVE589828:IVE589832 JFA589828:JFA589832 JOW589828:JOW589832 JYS589828:JYS589832 KIO589828:KIO589832 KSK589828:KSK589832 LCG589828:LCG589832 LMC589828:LMC589832 LVY589828:LVY589832 MFU589828:MFU589832 MPQ589828:MPQ589832 MZM589828:MZM589832 NJI589828:NJI589832 NTE589828:NTE589832 ODA589828:ODA589832 OMW589828:OMW589832 OWS589828:OWS589832 PGO589828:PGO589832 PQK589828:PQK589832 QAG589828:QAG589832 QKC589828:QKC589832 QTY589828:QTY589832 RDU589828:RDU589832 RNQ589828:RNQ589832 RXM589828:RXM589832 SHI589828:SHI589832 SRE589828:SRE589832 TBA589828:TBA589832 TKW589828:TKW589832 TUS589828:TUS589832 UEO589828:UEO589832 UOK589828:UOK589832 UYG589828:UYG589832 VIC589828:VIC589832 VRY589828:VRY589832 WBU589828:WBU589832 WLQ589828:WLQ589832 WVM589828:WVM589832 E655364:E655368 JA655364:JA655368 SW655364:SW655368 ACS655364:ACS655368 AMO655364:AMO655368 AWK655364:AWK655368 BGG655364:BGG655368 BQC655364:BQC655368 BZY655364:BZY655368 CJU655364:CJU655368 CTQ655364:CTQ655368 DDM655364:DDM655368 DNI655364:DNI655368 DXE655364:DXE655368 EHA655364:EHA655368 EQW655364:EQW655368 FAS655364:FAS655368 FKO655364:FKO655368 FUK655364:FUK655368 GEG655364:GEG655368 GOC655364:GOC655368 GXY655364:GXY655368 HHU655364:HHU655368 HRQ655364:HRQ655368 IBM655364:IBM655368 ILI655364:ILI655368 IVE655364:IVE655368 JFA655364:JFA655368 JOW655364:JOW655368 JYS655364:JYS655368 KIO655364:KIO655368 KSK655364:KSK655368 LCG655364:LCG655368 LMC655364:LMC655368 LVY655364:LVY655368 MFU655364:MFU655368 MPQ655364:MPQ655368 MZM655364:MZM655368 NJI655364:NJI655368 NTE655364:NTE655368 ODA655364:ODA655368 OMW655364:OMW655368 OWS655364:OWS655368 PGO655364:PGO655368 PQK655364:PQK655368 QAG655364:QAG655368 QKC655364:QKC655368 QTY655364:QTY655368 RDU655364:RDU655368 RNQ655364:RNQ655368 RXM655364:RXM655368 SHI655364:SHI655368 SRE655364:SRE655368 TBA655364:TBA655368 TKW655364:TKW655368 TUS655364:TUS655368 UEO655364:UEO655368 UOK655364:UOK655368 UYG655364:UYG655368 VIC655364:VIC655368 VRY655364:VRY655368 WBU655364:WBU655368 WLQ655364:WLQ655368 WVM655364:WVM655368 E720900:E720904 JA720900:JA720904 SW720900:SW720904 ACS720900:ACS720904 AMO720900:AMO720904 AWK720900:AWK720904 BGG720900:BGG720904 BQC720900:BQC720904 BZY720900:BZY720904 CJU720900:CJU720904 CTQ720900:CTQ720904 DDM720900:DDM720904 DNI720900:DNI720904 DXE720900:DXE720904 EHA720900:EHA720904 EQW720900:EQW720904 FAS720900:FAS720904 FKO720900:FKO720904 FUK720900:FUK720904 GEG720900:GEG720904 GOC720900:GOC720904 GXY720900:GXY720904 HHU720900:HHU720904 HRQ720900:HRQ720904 IBM720900:IBM720904 ILI720900:ILI720904 IVE720900:IVE720904 JFA720900:JFA720904 JOW720900:JOW720904 JYS720900:JYS720904 KIO720900:KIO720904 KSK720900:KSK720904 LCG720900:LCG720904 LMC720900:LMC720904 LVY720900:LVY720904 MFU720900:MFU720904 MPQ720900:MPQ720904 MZM720900:MZM720904 NJI720900:NJI720904 NTE720900:NTE720904 ODA720900:ODA720904 OMW720900:OMW720904 OWS720900:OWS720904 PGO720900:PGO720904 PQK720900:PQK720904 QAG720900:QAG720904 QKC720900:QKC720904 QTY720900:QTY720904 RDU720900:RDU720904 RNQ720900:RNQ720904 RXM720900:RXM720904 SHI720900:SHI720904 SRE720900:SRE720904 TBA720900:TBA720904 TKW720900:TKW720904 TUS720900:TUS720904 UEO720900:UEO720904 UOK720900:UOK720904 UYG720900:UYG720904 VIC720900:VIC720904 VRY720900:VRY720904 WBU720900:WBU720904 WLQ720900:WLQ720904 WVM720900:WVM720904 E786436:E786440 JA786436:JA786440 SW786436:SW786440 ACS786436:ACS786440 AMO786436:AMO786440 AWK786436:AWK786440 BGG786436:BGG786440 BQC786436:BQC786440 BZY786436:BZY786440 CJU786436:CJU786440 CTQ786436:CTQ786440 DDM786436:DDM786440 DNI786436:DNI786440 DXE786436:DXE786440 EHA786436:EHA786440 EQW786436:EQW786440 FAS786436:FAS786440 FKO786436:FKO786440 FUK786436:FUK786440 GEG786436:GEG786440 GOC786436:GOC786440 GXY786436:GXY786440 HHU786436:HHU786440 HRQ786436:HRQ786440 IBM786436:IBM786440 ILI786436:ILI786440 IVE786436:IVE786440 JFA786436:JFA786440 JOW786436:JOW786440 JYS786436:JYS786440 KIO786436:KIO786440 KSK786436:KSK786440 LCG786436:LCG786440 LMC786436:LMC786440 LVY786436:LVY786440 MFU786436:MFU786440 MPQ786436:MPQ786440 MZM786436:MZM786440 NJI786436:NJI786440 NTE786436:NTE786440 ODA786436:ODA786440 OMW786436:OMW786440 OWS786436:OWS786440 PGO786436:PGO786440 PQK786436:PQK786440 QAG786436:QAG786440 QKC786436:QKC786440 QTY786436:QTY786440 RDU786436:RDU786440 RNQ786436:RNQ786440 RXM786436:RXM786440 SHI786436:SHI786440 SRE786436:SRE786440 TBA786436:TBA786440 TKW786436:TKW786440 TUS786436:TUS786440 UEO786436:UEO786440 UOK786436:UOK786440 UYG786436:UYG786440 VIC786436:VIC786440 VRY786436:VRY786440 WBU786436:WBU786440 WLQ786436:WLQ786440 WVM786436:WVM786440 E851972:E851976 JA851972:JA851976 SW851972:SW851976 ACS851972:ACS851976 AMO851972:AMO851976 AWK851972:AWK851976 BGG851972:BGG851976 BQC851972:BQC851976 BZY851972:BZY851976 CJU851972:CJU851976 CTQ851972:CTQ851976 DDM851972:DDM851976 DNI851972:DNI851976 DXE851972:DXE851976 EHA851972:EHA851976 EQW851972:EQW851976 FAS851972:FAS851976 FKO851972:FKO851976 FUK851972:FUK851976 GEG851972:GEG851976 GOC851972:GOC851976 GXY851972:GXY851976 HHU851972:HHU851976 HRQ851972:HRQ851976 IBM851972:IBM851976 ILI851972:ILI851976 IVE851972:IVE851976 JFA851972:JFA851976 JOW851972:JOW851976 JYS851972:JYS851976 KIO851972:KIO851976 KSK851972:KSK851976 LCG851972:LCG851976 LMC851972:LMC851976 LVY851972:LVY851976 MFU851972:MFU851976 MPQ851972:MPQ851976 MZM851972:MZM851976 NJI851972:NJI851976 NTE851972:NTE851976 ODA851972:ODA851976 OMW851972:OMW851976 OWS851972:OWS851976 PGO851972:PGO851976 PQK851972:PQK851976 QAG851972:QAG851976 QKC851972:QKC851976 QTY851972:QTY851976 RDU851972:RDU851976 RNQ851972:RNQ851976 RXM851972:RXM851976 SHI851972:SHI851976 SRE851972:SRE851976 TBA851972:TBA851976 TKW851972:TKW851976 TUS851972:TUS851976 UEO851972:UEO851976 UOK851972:UOK851976 UYG851972:UYG851976 VIC851972:VIC851976 VRY851972:VRY851976 WBU851972:WBU851976 WLQ851972:WLQ851976 WVM851972:WVM851976 E917508:E917512 JA917508:JA917512 SW917508:SW917512 ACS917508:ACS917512 AMO917508:AMO917512 AWK917508:AWK917512 BGG917508:BGG917512 BQC917508:BQC917512 BZY917508:BZY917512 CJU917508:CJU917512 CTQ917508:CTQ917512 DDM917508:DDM917512 DNI917508:DNI917512 DXE917508:DXE917512 EHA917508:EHA917512 EQW917508:EQW917512 FAS917508:FAS917512 FKO917508:FKO917512 FUK917508:FUK917512 GEG917508:GEG917512 GOC917508:GOC917512 GXY917508:GXY917512 HHU917508:HHU917512 HRQ917508:HRQ917512 IBM917508:IBM917512 ILI917508:ILI917512 IVE917508:IVE917512 JFA917508:JFA917512 JOW917508:JOW917512 JYS917508:JYS917512 KIO917508:KIO917512 KSK917508:KSK917512 LCG917508:LCG917512 LMC917508:LMC917512 LVY917508:LVY917512 MFU917508:MFU917512 MPQ917508:MPQ917512 MZM917508:MZM917512 NJI917508:NJI917512 NTE917508:NTE917512 ODA917508:ODA917512 OMW917508:OMW917512 OWS917508:OWS917512 PGO917508:PGO917512 PQK917508:PQK917512 QAG917508:QAG917512 QKC917508:QKC917512 QTY917508:QTY917512 RDU917508:RDU917512 RNQ917508:RNQ917512 RXM917508:RXM917512 SHI917508:SHI917512 SRE917508:SRE917512 TBA917508:TBA917512 TKW917508:TKW917512 TUS917508:TUS917512 UEO917508:UEO917512 UOK917508:UOK917512 UYG917508:UYG917512 VIC917508:VIC917512 VRY917508:VRY917512 WBU917508:WBU917512 WLQ917508:WLQ917512 WVM917508:WVM917512 E983044:E983048 JA983044:JA983048 SW983044:SW983048 ACS983044:ACS983048 AMO983044:AMO983048 AWK983044:AWK983048 BGG983044:BGG983048 BQC983044:BQC983048 BZY983044:BZY983048 CJU983044:CJU983048 CTQ983044:CTQ983048 DDM983044:DDM983048 DNI983044:DNI983048 DXE983044:DXE983048 EHA983044:EHA983048 EQW983044:EQW983048 FAS983044:FAS983048 FKO983044:FKO983048 FUK983044:FUK983048 GEG983044:GEG983048 GOC983044:GOC983048 GXY983044:GXY983048 HHU983044:HHU983048 HRQ983044:HRQ983048 IBM983044:IBM983048 ILI983044:ILI983048 IVE983044:IVE983048 JFA983044:JFA983048 JOW983044:JOW983048 JYS983044:JYS983048 KIO983044:KIO983048 KSK983044:KSK983048 LCG983044:LCG983048 LMC983044:LMC983048 LVY983044:LVY983048 MFU983044:MFU983048 MPQ983044:MPQ983048 MZM983044:MZM983048 NJI983044:NJI983048 NTE983044:NTE983048 ODA983044:ODA983048 OMW983044:OMW983048 OWS983044:OWS983048 PGO983044:PGO983048 PQK983044:PQK983048 QAG983044:QAG983048 QKC983044:QKC983048 QTY983044:QTY983048 RDU983044:RDU983048 RNQ983044:RNQ983048 RXM983044:RXM983048 SHI983044:SHI983048 SRE983044:SRE983048 TBA983044:TBA983048 TKW983044:TKW983048 TUS983044:TUS983048 UEO983044:UEO983048 UOK983044:UOK983048 UYG983044:UYG983048 VIC983044:VIC983048 VRY983044:VRY983048 WBU983044:WBU983048 WLQ983044:WLQ983048 WVM983044:WVM983048" xr:uid="{E9013472-364F-4907-8D9F-88E6247BC2DA}">
      <formula1>"Fatal,Serious,Medium,Cosmetic"</formula1>
    </dataValidation>
    <dataValidation type="list" allowBlank="1" showInputMessage="1" showErrorMessage="1" sqref="D4:D8 IZ4:IZ8 SV4:SV8 ACR4:ACR8 AMN4:AMN8 AWJ4:AWJ8 BGF4:BGF8 BQB4:BQB8 BZX4:BZX8 CJT4:CJT8 CTP4:CTP8 DDL4:DDL8 DNH4:DNH8 DXD4:DXD8 EGZ4:EGZ8 EQV4:EQV8 FAR4:FAR8 FKN4:FKN8 FUJ4:FUJ8 GEF4:GEF8 GOB4:GOB8 GXX4:GXX8 HHT4:HHT8 HRP4:HRP8 IBL4:IBL8 ILH4:ILH8 IVD4:IVD8 JEZ4:JEZ8 JOV4:JOV8 JYR4:JYR8 KIN4:KIN8 KSJ4:KSJ8 LCF4:LCF8 LMB4:LMB8 LVX4:LVX8 MFT4:MFT8 MPP4:MPP8 MZL4:MZL8 NJH4:NJH8 NTD4:NTD8 OCZ4:OCZ8 OMV4:OMV8 OWR4:OWR8 PGN4:PGN8 PQJ4:PQJ8 QAF4:QAF8 QKB4:QKB8 QTX4:QTX8 RDT4:RDT8 RNP4:RNP8 RXL4:RXL8 SHH4:SHH8 SRD4:SRD8 TAZ4:TAZ8 TKV4:TKV8 TUR4:TUR8 UEN4:UEN8 UOJ4:UOJ8 UYF4:UYF8 VIB4:VIB8 VRX4:VRX8 WBT4:WBT8 WLP4:WLP8 WVL4:WVL8 D65540:D65544 IZ65540:IZ65544 SV65540:SV65544 ACR65540:ACR65544 AMN65540:AMN65544 AWJ65540:AWJ65544 BGF65540:BGF65544 BQB65540:BQB65544 BZX65540:BZX65544 CJT65540:CJT65544 CTP65540:CTP65544 DDL65540:DDL65544 DNH65540:DNH65544 DXD65540:DXD65544 EGZ65540:EGZ65544 EQV65540:EQV65544 FAR65540:FAR65544 FKN65540:FKN65544 FUJ65540:FUJ65544 GEF65540:GEF65544 GOB65540:GOB65544 GXX65540:GXX65544 HHT65540:HHT65544 HRP65540:HRP65544 IBL65540:IBL65544 ILH65540:ILH65544 IVD65540:IVD65544 JEZ65540:JEZ65544 JOV65540:JOV65544 JYR65540:JYR65544 KIN65540:KIN65544 KSJ65540:KSJ65544 LCF65540:LCF65544 LMB65540:LMB65544 LVX65540:LVX65544 MFT65540:MFT65544 MPP65540:MPP65544 MZL65540:MZL65544 NJH65540:NJH65544 NTD65540:NTD65544 OCZ65540:OCZ65544 OMV65540:OMV65544 OWR65540:OWR65544 PGN65540:PGN65544 PQJ65540:PQJ65544 QAF65540:QAF65544 QKB65540:QKB65544 QTX65540:QTX65544 RDT65540:RDT65544 RNP65540:RNP65544 RXL65540:RXL65544 SHH65540:SHH65544 SRD65540:SRD65544 TAZ65540:TAZ65544 TKV65540:TKV65544 TUR65540:TUR65544 UEN65540:UEN65544 UOJ65540:UOJ65544 UYF65540:UYF65544 VIB65540:VIB65544 VRX65540:VRX65544 WBT65540:WBT65544 WLP65540:WLP65544 WVL65540:WVL65544 D131076:D131080 IZ131076:IZ131080 SV131076:SV131080 ACR131076:ACR131080 AMN131076:AMN131080 AWJ131076:AWJ131080 BGF131076:BGF131080 BQB131076:BQB131080 BZX131076:BZX131080 CJT131076:CJT131080 CTP131076:CTP131080 DDL131076:DDL131080 DNH131076:DNH131080 DXD131076:DXD131080 EGZ131076:EGZ131080 EQV131076:EQV131080 FAR131076:FAR131080 FKN131076:FKN131080 FUJ131076:FUJ131080 GEF131076:GEF131080 GOB131076:GOB131080 GXX131076:GXX131080 HHT131076:HHT131080 HRP131076:HRP131080 IBL131076:IBL131080 ILH131076:ILH131080 IVD131076:IVD131080 JEZ131076:JEZ131080 JOV131076:JOV131080 JYR131076:JYR131080 KIN131076:KIN131080 KSJ131076:KSJ131080 LCF131076:LCF131080 LMB131076:LMB131080 LVX131076:LVX131080 MFT131076:MFT131080 MPP131076:MPP131080 MZL131076:MZL131080 NJH131076:NJH131080 NTD131076:NTD131080 OCZ131076:OCZ131080 OMV131076:OMV131080 OWR131076:OWR131080 PGN131076:PGN131080 PQJ131076:PQJ131080 QAF131076:QAF131080 QKB131076:QKB131080 QTX131076:QTX131080 RDT131076:RDT131080 RNP131076:RNP131080 RXL131076:RXL131080 SHH131076:SHH131080 SRD131076:SRD131080 TAZ131076:TAZ131080 TKV131076:TKV131080 TUR131076:TUR131080 UEN131076:UEN131080 UOJ131076:UOJ131080 UYF131076:UYF131080 VIB131076:VIB131080 VRX131076:VRX131080 WBT131076:WBT131080 WLP131076:WLP131080 WVL131076:WVL131080 D196612:D196616 IZ196612:IZ196616 SV196612:SV196616 ACR196612:ACR196616 AMN196612:AMN196616 AWJ196612:AWJ196616 BGF196612:BGF196616 BQB196612:BQB196616 BZX196612:BZX196616 CJT196612:CJT196616 CTP196612:CTP196616 DDL196612:DDL196616 DNH196612:DNH196616 DXD196612:DXD196616 EGZ196612:EGZ196616 EQV196612:EQV196616 FAR196612:FAR196616 FKN196612:FKN196616 FUJ196612:FUJ196616 GEF196612:GEF196616 GOB196612:GOB196616 GXX196612:GXX196616 HHT196612:HHT196616 HRP196612:HRP196616 IBL196612:IBL196616 ILH196612:ILH196616 IVD196612:IVD196616 JEZ196612:JEZ196616 JOV196612:JOV196616 JYR196612:JYR196616 KIN196612:KIN196616 KSJ196612:KSJ196616 LCF196612:LCF196616 LMB196612:LMB196616 LVX196612:LVX196616 MFT196612:MFT196616 MPP196612:MPP196616 MZL196612:MZL196616 NJH196612:NJH196616 NTD196612:NTD196616 OCZ196612:OCZ196616 OMV196612:OMV196616 OWR196612:OWR196616 PGN196612:PGN196616 PQJ196612:PQJ196616 QAF196612:QAF196616 QKB196612:QKB196616 QTX196612:QTX196616 RDT196612:RDT196616 RNP196612:RNP196616 RXL196612:RXL196616 SHH196612:SHH196616 SRD196612:SRD196616 TAZ196612:TAZ196616 TKV196612:TKV196616 TUR196612:TUR196616 UEN196612:UEN196616 UOJ196612:UOJ196616 UYF196612:UYF196616 VIB196612:VIB196616 VRX196612:VRX196616 WBT196612:WBT196616 WLP196612:WLP196616 WVL196612:WVL196616 D262148:D262152 IZ262148:IZ262152 SV262148:SV262152 ACR262148:ACR262152 AMN262148:AMN262152 AWJ262148:AWJ262152 BGF262148:BGF262152 BQB262148:BQB262152 BZX262148:BZX262152 CJT262148:CJT262152 CTP262148:CTP262152 DDL262148:DDL262152 DNH262148:DNH262152 DXD262148:DXD262152 EGZ262148:EGZ262152 EQV262148:EQV262152 FAR262148:FAR262152 FKN262148:FKN262152 FUJ262148:FUJ262152 GEF262148:GEF262152 GOB262148:GOB262152 GXX262148:GXX262152 HHT262148:HHT262152 HRP262148:HRP262152 IBL262148:IBL262152 ILH262148:ILH262152 IVD262148:IVD262152 JEZ262148:JEZ262152 JOV262148:JOV262152 JYR262148:JYR262152 KIN262148:KIN262152 KSJ262148:KSJ262152 LCF262148:LCF262152 LMB262148:LMB262152 LVX262148:LVX262152 MFT262148:MFT262152 MPP262148:MPP262152 MZL262148:MZL262152 NJH262148:NJH262152 NTD262148:NTD262152 OCZ262148:OCZ262152 OMV262148:OMV262152 OWR262148:OWR262152 PGN262148:PGN262152 PQJ262148:PQJ262152 QAF262148:QAF262152 QKB262148:QKB262152 QTX262148:QTX262152 RDT262148:RDT262152 RNP262148:RNP262152 RXL262148:RXL262152 SHH262148:SHH262152 SRD262148:SRD262152 TAZ262148:TAZ262152 TKV262148:TKV262152 TUR262148:TUR262152 UEN262148:UEN262152 UOJ262148:UOJ262152 UYF262148:UYF262152 VIB262148:VIB262152 VRX262148:VRX262152 WBT262148:WBT262152 WLP262148:WLP262152 WVL262148:WVL262152 D327684:D327688 IZ327684:IZ327688 SV327684:SV327688 ACR327684:ACR327688 AMN327684:AMN327688 AWJ327684:AWJ327688 BGF327684:BGF327688 BQB327684:BQB327688 BZX327684:BZX327688 CJT327684:CJT327688 CTP327684:CTP327688 DDL327684:DDL327688 DNH327684:DNH327688 DXD327684:DXD327688 EGZ327684:EGZ327688 EQV327684:EQV327688 FAR327684:FAR327688 FKN327684:FKN327688 FUJ327684:FUJ327688 GEF327684:GEF327688 GOB327684:GOB327688 GXX327684:GXX327688 HHT327684:HHT327688 HRP327684:HRP327688 IBL327684:IBL327688 ILH327684:ILH327688 IVD327684:IVD327688 JEZ327684:JEZ327688 JOV327684:JOV327688 JYR327684:JYR327688 KIN327684:KIN327688 KSJ327684:KSJ327688 LCF327684:LCF327688 LMB327684:LMB327688 LVX327684:LVX327688 MFT327684:MFT327688 MPP327684:MPP327688 MZL327684:MZL327688 NJH327684:NJH327688 NTD327684:NTD327688 OCZ327684:OCZ327688 OMV327684:OMV327688 OWR327684:OWR327688 PGN327684:PGN327688 PQJ327684:PQJ327688 QAF327684:QAF327688 QKB327684:QKB327688 QTX327684:QTX327688 RDT327684:RDT327688 RNP327684:RNP327688 RXL327684:RXL327688 SHH327684:SHH327688 SRD327684:SRD327688 TAZ327684:TAZ327688 TKV327684:TKV327688 TUR327684:TUR327688 UEN327684:UEN327688 UOJ327684:UOJ327688 UYF327684:UYF327688 VIB327684:VIB327688 VRX327684:VRX327688 WBT327684:WBT327688 WLP327684:WLP327688 WVL327684:WVL327688 D393220:D393224 IZ393220:IZ393224 SV393220:SV393224 ACR393220:ACR393224 AMN393220:AMN393224 AWJ393220:AWJ393224 BGF393220:BGF393224 BQB393220:BQB393224 BZX393220:BZX393224 CJT393220:CJT393224 CTP393220:CTP393224 DDL393220:DDL393224 DNH393220:DNH393224 DXD393220:DXD393224 EGZ393220:EGZ393224 EQV393220:EQV393224 FAR393220:FAR393224 FKN393220:FKN393224 FUJ393220:FUJ393224 GEF393220:GEF393224 GOB393220:GOB393224 GXX393220:GXX393224 HHT393220:HHT393224 HRP393220:HRP393224 IBL393220:IBL393224 ILH393220:ILH393224 IVD393220:IVD393224 JEZ393220:JEZ393224 JOV393220:JOV393224 JYR393220:JYR393224 KIN393220:KIN393224 KSJ393220:KSJ393224 LCF393220:LCF393224 LMB393220:LMB393224 LVX393220:LVX393224 MFT393220:MFT393224 MPP393220:MPP393224 MZL393220:MZL393224 NJH393220:NJH393224 NTD393220:NTD393224 OCZ393220:OCZ393224 OMV393220:OMV393224 OWR393220:OWR393224 PGN393220:PGN393224 PQJ393220:PQJ393224 QAF393220:QAF393224 QKB393220:QKB393224 QTX393220:QTX393224 RDT393220:RDT393224 RNP393220:RNP393224 RXL393220:RXL393224 SHH393220:SHH393224 SRD393220:SRD393224 TAZ393220:TAZ393224 TKV393220:TKV393224 TUR393220:TUR393224 UEN393220:UEN393224 UOJ393220:UOJ393224 UYF393220:UYF393224 VIB393220:VIB393224 VRX393220:VRX393224 WBT393220:WBT393224 WLP393220:WLP393224 WVL393220:WVL393224 D458756:D458760 IZ458756:IZ458760 SV458756:SV458760 ACR458756:ACR458760 AMN458756:AMN458760 AWJ458756:AWJ458760 BGF458756:BGF458760 BQB458756:BQB458760 BZX458756:BZX458760 CJT458756:CJT458760 CTP458756:CTP458760 DDL458756:DDL458760 DNH458756:DNH458760 DXD458756:DXD458760 EGZ458756:EGZ458760 EQV458756:EQV458760 FAR458756:FAR458760 FKN458756:FKN458760 FUJ458756:FUJ458760 GEF458756:GEF458760 GOB458756:GOB458760 GXX458756:GXX458760 HHT458756:HHT458760 HRP458756:HRP458760 IBL458756:IBL458760 ILH458756:ILH458760 IVD458756:IVD458760 JEZ458756:JEZ458760 JOV458756:JOV458760 JYR458756:JYR458760 KIN458756:KIN458760 KSJ458756:KSJ458760 LCF458756:LCF458760 LMB458756:LMB458760 LVX458756:LVX458760 MFT458756:MFT458760 MPP458756:MPP458760 MZL458756:MZL458760 NJH458756:NJH458760 NTD458756:NTD458760 OCZ458756:OCZ458760 OMV458756:OMV458760 OWR458756:OWR458760 PGN458756:PGN458760 PQJ458756:PQJ458760 QAF458756:QAF458760 QKB458756:QKB458760 QTX458756:QTX458760 RDT458756:RDT458760 RNP458756:RNP458760 RXL458756:RXL458760 SHH458756:SHH458760 SRD458756:SRD458760 TAZ458756:TAZ458760 TKV458756:TKV458760 TUR458756:TUR458760 UEN458756:UEN458760 UOJ458756:UOJ458760 UYF458756:UYF458760 VIB458756:VIB458760 VRX458756:VRX458760 WBT458756:WBT458760 WLP458756:WLP458760 WVL458756:WVL458760 D524292:D524296 IZ524292:IZ524296 SV524292:SV524296 ACR524292:ACR524296 AMN524292:AMN524296 AWJ524292:AWJ524296 BGF524292:BGF524296 BQB524292:BQB524296 BZX524292:BZX524296 CJT524292:CJT524296 CTP524292:CTP524296 DDL524292:DDL524296 DNH524292:DNH524296 DXD524292:DXD524296 EGZ524292:EGZ524296 EQV524292:EQV524296 FAR524292:FAR524296 FKN524292:FKN524296 FUJ524292:FUJ524296 GEF524292:GEF524296 GOB524292:GOB524296 GXX524292:GXX524296 HHT524292:HHT524296 HRP524292:HRP524296 IBL524292:IBL524296 ILH524292:ILH524296 IVD524292:IVD524296 JEZ524292:JEZ524296 JOV524292:JOV524296 JYR524292:JYR524296 KIN524292:KIN524296 KSJ524292:KSJ524296 LCF524292:LCF524296 LMB524292:LMB524296 LVX524292:LVX524296 MFT524292:MFT524296 MPP524292:MPP524296 MZL524292:MZL524296 NJH524292:NJH524296 NTD524292:NTD524296 OCZ524292:OCZ524296 OMV524292:OMV524296 OWR524292:OWR524296 PGN524292:PGN524296 PQJ524292:PQJ524296 QAF524292:QAF524296 QKB524292:QKB524296 QTX524292:QTX524296 RDT524292:RDT524296 RNP524292:RNP524296 RXL524292:RXL524296 SHH524292:SHH524296 SRD524292:SRD524296 TAZ524292:TAZ524296 TKV524292:TKV524296 TUR524292:TUR524296 UEN524292:UEN524296 UOJ524292:UOJ524296 UYF524292:UYF524296 VIB524292:VIB524296 VRX524292:VRX524296 WBT524292:WBT524296 WLP524292:WLP524296 WVL524292:WVL524296 D589828:D589832 IZ589828:IZ589832 SV589828:SV589832 ACR589828:ACR589832 AMN589828:AMN589832 AWJ589828:AWJ589832 BGF589828:BGF589832 BQB589828:BQB589832 BZX589828:BZX589832 CJT589828:CJT589832 CTP589828:CTP589832 DDL589828:DDL589832 DNH589828:DNH589832 DXD589828:DXD589832 EGZ589828:EGZ589832 EQV589828:EQV589832 FAR589828:FAR589832 FKN589828:FKN589832 FUJ589828:FUJ589832 GEF589828:GEF589832 GOB589828:GOB589832 GXX589828:GXX589832 HHT589828:HHT589832 HRP589828:HRP589832 IBL589828:IBL589832 ILH589828:ILH589832 IVD589828:IVD589832 JEZ589828:JEZ589832 JOV589828:JOV589832 JYR589828:JYR589832 KIN589828:KIN589832 KSJ589828:KSJ589832 LCF589828:LCF589832 LMB589828:LMB589832 LVX589828:LVX589832 MFT589828:MFT589832 MPP589828:MPP589832 MZL589828:MZL589832 NJH589828:NJH589832 NTD589828:NTD589832 OCZ589828:OCZ589832 OMV589828:OMV589832 OWR589828:OWR589832 PGN589828:PGN589832 PQJ589828:PQJ589832 QAF589828:QAF589832 QKB589828:QKB589832 QTX589828:QTX589832 RDT589828:RDT589832 RNP589828:RNP589832 RXL589828:RXL589832 SHH589828:SHH589832 SRD589828:SRD589832 TAZ589828:TAZ589832 TKV589828:TKV589832 TUR589828:TUR589832 UEN589828:UEN589832 UOJ589828:UOJ589832 UYF589828:UYF589832 VIB589828:VIB589832 VRX589828:VRX589832 WBT589828:WBT589832 WLP589828:WLP589832 WVL589828:WVL589832 D655364:D655368 IZ655364:IZ655368 SV655364:SV655368 ACR655364:ACR655368 AMN655364:AMN655368 AWJ655364:AWJ655368 BGF655364:BGF655368 BQB655364:BQB655368 BZX655364:BZX655368 CJT655364:CJT655368 CTP655364:CTP655368 DDL655364:DDL655368 DNH655364:DNH655368 DXD655364:DXD655368 EGZ655364:EGZ655368 EQV655364:EQV655368 FAR655364:FAR655368 FKN655364:FKN655368 FUJ655364:FUJ655368 GEF655364:GEF655368 GOB655364:GOB655368 GXX655364:GXX655368 HHT655364:HHT655368 HRP655364:HRP655368 IBL655364:IBL655368 ILH655364:ILH655368 IVD655364:IVD655368 JEZ655364:JEZ655368 JOV655364:JOV655368 JYR655364:JYR655368 KIN655364:KIN655368 KSJ655364:KSJ655368 LCF655364:LCF655368 LMB655364:LMB655368 LVX655364:LVX655368 MFT655364:MFT655368 MPP655364:MPP655368 MZL655364:MZL655368 NJH655364:NJH655368 NTD655364:NTD655368 OCZ655364:OCZ655368 OMV655364:OMV655368 OWR655364:OWR655368 PGN655364:PGN655368 PQJ655364:PQJ655368 QAF655364:QAF655368 QKB655364:QKB655368 QTX655364:QTX655368 RDT655364:RDT655368 RNP655364:RNP655368 RXL655364:RXL655368 SHH655364:SHH655368 SRD655364:SRD655368 TAZ655364:TAZ655368 TKV655364:TKV655368 TUR655364:TUR655368 UEN655364:UEN655368 UOJ655364:UOJ655368 UYF655364:UYF655368 VIB655364:VIB655368 VRX655364:VRX655368 WBT655364:WBT655368 WLP655364:WLP655368 WVL655364:WVL655368 D720900:D720904 IZ720900:IZ720904 SV720900:SV720904 ACR720900:ACR720904 AMN720900:AMN720904 AWJ720900:AWJ720904 BGF720900:BGF720904 BQB720900:BQB720904 BZX720900:BZX720904 CJT720900:CJT720904 CTP720900:CTP720904 DDL720900:DDL720904 DNH720900:DNH720904 DXD720900:DXD720904 EGZ720900:EGZ720904 EQV720900:EQV720904 FAR720900:FAR720904 FKN720900:FKN720904 FUJ720900:FUJ720904 GEF720900:GEF720904 GOB720900:GOB720904 GXX720900:GXX720904 HHT720900:HHT720904 HRP720900:HRP720904 IBL720900:IBL720904 ILH720900:ILH720904 IVD720900:IVD720904 JEZ720900:JEZ720904 JOV720900:JOV720904 JYR720900:JYR720904 KIN720900:KIN720904 KSJ720900:KSJ720904 LCF720900:LCF720904 LMB720900:LMB720904 LVX720900:LVX720904 MFT720900:MFT720904 MPP720900:MPP720904 MZL720900:MZL720904 NJH720900:NJH720904 NTD720900:NTD720904 OCZ720900:OCZ720904 OMV720900:OMV720904 OWR720900:OWR720904 PGN720900:PGN720904 PQJ720900:PQJ720904 QAF720900:QAF720904 QKB720900:QKB720904 QTX720900:QTX720904 RDT720900:RDT720904 RNP720900:RNP720904 RXL720900:RXL720904 SHH720900:SHH720904 SRD720900:SRD720904 TAZ720900:TAZ720904 TKV720900:TKV720904 TUR720900:TUR720904 UEN720900:UEN720904 UOJ720900:UOJ720904 UYF720900:UYF720904 VIB720900:VIB720904 VRX720900:VRX720904 WBT720900:WBT720904 WLP720900:WLP720904 WVL720900:WVL720904 D786436:D786440 IZ786436:IZ786440 SV786436:SV786440 ACR786436:ACR786440 AMN786436:AMN786440 AWJ786436:AWJ786440 BGF786436:BGF786440 BQB786436:BQB786440 BZX786436:BZX786440 CJT786436:CJT786440 CTP786436:CTP786440 DDL786436:DDL786440 DNH786436:DNH786440 DXD786436:DXD786440 EGZ786436:EGZ786440 EQV786436:EQV786440 FAR786436:FAR786440 FKN786436:FKN786440 FUJ786436:FUJ786440 GEF786436:GEF786440 GOB786436:GOB786440 GXX786436:GXX786440 HHT786436:HHT786440 HRP786436:HRP786440 IBL786436:IBL786440 ILH786436:ILH786440 IVD786436:IVD786440 JEZ786436:JEZ786440 JOV786436:JOV786440 JYR786436:JYR786440 KIN786436:KIN786440 KSJ786436:KSJ786440 LCF786436:LCF786440 LMB786436:LMB786440 LVX786436:LVX786440 MFT786436:MFT786440 MPP786436:MPP786440 MZL786436:MZL786440 NJH786436:NJH786440 NTD786436:NTD786440 OCZ786436:OCZ786440 OMV786436:OMV786440 OWR786436:OWR786440 PGN786436:PGN786440 PQJ786436:PQJ786440 QAF786436:QAF786440 QKB786436:QKB786440 QTX786436:QTX786440 RDT786436:RDT786440 RNP786436:RNP786440 RXL786436:RXL786440 SHH786436:SHH786440 SRD786436:SRD786440 TAZ786436:TAZ786440 TKV786436:TKV786440 TUR786436:TUR786440 UEN786436:UEN786440 UOJ786436:UOJ786440 UYF786436:UYF786440 VIB786436:VIB786440 VRX786436:VRX786440 WBT786436:WBT786440 WLP786436:WLP786440 WVL786436:WVL786440 D851972:D851976 IZ851972:IZ851976 SV851972:SV851976 ACR851972:ACR851976 AMN851972:AMN851976 AWJ851972:AWJ851976 BGF851972:BGF851976 BQB851972:BQB851976 BZX851972:BZX851976 CJT851972:CJT851976 CTP851972:CTP851976 DDL851972:DDL851976 DNH851972:DNH851976 DXD851972:DXD851976 EGZ851972:EGZ851976 EQV851972:EQV851976 FAR851972:FAR851976 FKN851972:FKN851976 FUJ851972:FUJ851976 GEF851972:GEF851976 GOB851972:GOB851976 GXX851972:GXX851976 HHT851972:HHT851976 HRP851972:HRP851976 IBL851972:IBL851976 ILH851972:ILH851976 IVD851972:IVD851976 JEZ851972:JEZ851976 JOV851972:JOV851976 JYR851972:JYR851976 KIN851972:KIN851976 KSJ851972:KSJ851976 LCF851972:LCF851976 LMB851972:LMB851976 LVX851972:LVX851976 MFT851972:MFT851976 MPP851972:MPP851976 MZL851972:MZL851976 NJH851972:NJH851976 NTD851972:NTD851976 OCZ851972:OCZ851976 OMV851972:OMV851976 OWR851972:OWR851976 PGN851972:PGN851976 PQJ851972:PQJ851976 QAF851972:QAF851976 QKB851972:QKB851976 QTX851972:QTX851976 RDT851972:RDT851976 RNP851972:RNP851976 RXL851972:RXL851976 SHH851972:SHH851976 SRD851972:SRD851976 TAZ851972:TAZ851976 TKV851972:TKV851976 TUR851972:TUR851976 UEN851972:UEN851976 UOJ851972:UOJ851976 UYF851972:UYF851976 VIB851972:VIB851976 VRX851972:VRX851976 WBT851972:WBT851976 WLP851972:WLP851976 WVL851972:WVL851976 D917508:D917512 IZ917508:IZ917512 SV917508:SV917512 ACR917508:ACR917512 AMN917508:AMN917512 AWJ917508:AWJ917512 BGF917508:BGF917512 BQB917508:BQB917512 BZX917508:BZX917512 CJT917508:CJT917512 CTP917508:CTP917512 DDL917508:DDL917512 DNH917508:DNH917512 DXD917508:DXD917512 EGZ917508:EGZ917512 EQV917508:EQV917512 FAR917508:FAR917512 FKN917508:FKN917512 FUJ917508:FUJ917512 GEF917508:GEF917512 GOB917508:GOB917512 GXX917508:GXX917512 HHT917508:HHT917512 HRP917508:HRP917512 IBL917508:IBL917512 ILH917508:ILH917512 IVD917508:IVD917512 JEZ917508:JEZ917512 JOV917508:JOV917512 JYR917508:JYR917512 KIN917508:KIN917512 KSJ917508:KSJ917512 LCF917508:LCF917512 LMB917508:LMB917512 LVX917508:LVX917512 MFT917508:MFT917512 MPP917508:MPP917512 MZL917508:MZL917512 NJH917508:NJH917512 NTD917508:NTD917512 OCZ917508:OCZ917512 OMV917508:OMV917512 OWR917508:OWR917512 PGN917508:PGN917512 PQJ917508:PQJ917512 QAF917508:QAF917512 QKB917508:QKB917512 QTX917508:QTX917512 RDT917508:RDT917512 RNP917508:RNP917512 RXL917508:RXL917512 SHH917508:SHH917512 SRD917508:SRD917512 TAZ917508:TAZ917512 TKV917508:TKV917512 TUR917508:TUR917512 UEN917508:UEN917512 UOJ917508:UOJ917512 UYF917508:UYF917512 VIB917508:VIB917512 VRX917508:VRX917512 WBT917508:WBT917512 WLP917508:WLP917512 WVL917508:WVL917512 D983044:D983048 IZ983044:IZ983048 SV983044:SV983048 ACR983044:ACR983048 AMN983044:AMN983048 AWJ983044:AWJ983048 BGF983044:BGF983048 BQB983044:BQB983048 BZX983044:BZX983048 CJT983044:CJT983048 CTP983044:CTP983048 DDL983044:DDL983048 DNH983044:DNH983048 DXD983044:DXD983048 EGZ983044:EGZ983048 EQV983044:EQV983048 FAR983044:FAR983048 FKN983044:FKN983048 FUJ983044:FUJ983048 GEF983044:GEF983048 GOB983044:GOB983048 GXX983044:GXX983048 HHT983044:HHT983048 HRP983044:HRP983048 IBL983044:IBL983048 ILH983044:ILH983048 IVD983044:IVD983048 JEZ983044:JEZ983048 JOV983044:JOV983048 JYR983044:JYR983048 KIN983044:KIN983048 KSJ983044:KSJ983048 LCF983044:LCF983048 LMB983044:LMB983048 LVX983044:LVX983048 MFT983044:MFT983048 MPP983044:MPP983048 MZL983044:MZL983048 NJH983044:NJH983048 NTD983044:NTD983048 OCZ983044:OCZ983048 OMV983044:OMV983048 OWR983044:OWR983048 PGN983044:PGN983048 PQJ983044:PQJ983048 QAF983044:QAF983048 QKB983044:QKB983048 QTX983044:QTX983048 RDT983044:RDT983048 RNP983044:RNP983048 RXL983044:RXL983048 SHH983044:SHH983048 SRD983044:SRD983048 TAZ983044:TAZ983048 TKV983044:TKV983048 TUR983044:TUR983048 UEN983044:UEN983048 UOJ983044:UOJ983048 UYF983044:UYF983048 VIB983044:VIB983048 VRX983044:VRX983048 WBT983044:WBT983048 WLP983044:WLP983048 WVL983044:WVL983048" xr:uid="{682FFD84-2DDD-4933-AEB9-77452E663D29}">
      <formula1>"User Interface, Business Logic, Feature missing, Coding Logic"</formula1>
    </dataValidation>
  </dataValidations>
  <pageMargins left="0.75" right="0.75" top="1" bottom="1" header="0.5" footer="0.5"/>
  <pageSetup paperSize="9" firstPageNumber="0" fitToWidth="9" fitToHeight="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Cover</vt:lpstr>
      <vt:lpstr>Guidleline</vt:lpstr>
      <vt:lpstr>Test Report</vt:lpstr>
      <vt:lpstr>FunctionList</vt:lpstr>
      <vt:lpstr>updatePassword</vt:lpstr>
      <vt:lpstr>login</vt:lpstr>
      <vt:lpstr>checkToken</vt:lpstr>
      <vt:lpstr>sendToken</vt:lpstr>
      <vt:lpstr>Defects Log</vt:lpstr>
      <vt:lpstr>FunctionList!getBase</vt:lpstr>
      <vt:lpstr>getBase</vt:lpstr>
      <vt:lpstr>checkToken!Print_Area</vt:lpstr>
      <vt:lpstr>FunctionList!Print_Area</vt:lpstr>
      <vt:lpstr>Guidleline!Print_Area</vt:lpstr>
      <vt:lpstr>'Test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 Hue</dc:creator>
  <cp:lastModifiedBy>Mạnh Nguyễn Công</cp:lastModifiedBy>
  <dcterms:created xsi:type="dcterms:W3CDTF">2024-10-11T02:24:25Z</dcterms:created>
  <dcterms:modified xsi:type="dcterms:W3CDTF">2024-11-04T18:41:10Z</dcterms:modified>
</cp:coreProperties>
</file>